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cer硬碟資料\華南投顧網站更新檔案\月營收\"/>
    </mc:Choice>
  </mc:AlternateContent>
  <bookViews>
    <workbookView xWindow="0" yWindow="0" windowWidth="21540" windowHeight="8640" firstSheet="1" activeTab="1"/>
  </bookViews>
  <sheets>
    <sheet name="資料" sheetId="5" state="hidden" r:id="rId1"/>
    <sheet name="已公告原始檔" sheetId="6" r:id="rId2"/>
    <sheet name="個股營收排行" sheetId="7" r:id="rId3"/>
    <sheet name="月營收創歷史新高" sheetId="8" r:id="rId4"/>
    <sheet name="產業統計" sheetId="1" r:id="rId5"/>
  </sheets>
  <definedNames>
    <definedName name="_xlnm._FilterDatabase" localSheetId="1" hidden="1">已公告原始檔!$A$5:$Q$1943</definedName>
    <definedName name="_xlnm._FilterDatabase" localSheetId="3" hidden="1">月營收創歷史新高!$A$6:$G$1968</definedName>
    <definedName name="_xlnm._FilterDatabase" localSheetId="2" hidden="1">個股營收排行!$A$7:$J$1941</definedName>
    <definedName name="AUpdate">1</definedName>
    <definedName name="BUpdate">1</definedName>
    <definedName name="GUpdate">0</definedName>
    <definedName name="TUpdate">1</definedName>
    <definedName name="已公告原始檔.單月合併營收億元">"round(cast([1^0] as real)/100000,2)"</definedName>
    <definedName name="已公告原始檔.單月合併營收億元old">"D6"</definedName>
    <definedName name="已公告原始檔.單月合併營收億元where">"(100000&lt;&gt;0)"</definedName>
  </definedNames>
  <calcPr calcId="162913"/>
</workbook>
</file>

<file path=xl/calcChain.xml><?xml version="1.0" encoding="utf-8"?>
<calcChain xmlns="http://schemas.openxmlformats.org/spreadsheetml/2006/main">
  <c r="J1602" i="7" l="1"/>
  <c r="J1431" i="7"/>
  <c r="J1591" i="7"/>
  <c r="J1560" i="7"/>
  <c r="J1725" i="7"/>
  <c r="J1604" i="7"/>
  <c r="J1343" i="7"/>
  <c r="J1470" i="7"/>
  <c r="J994" i="7"/>
  <c r="J627" i="7"/>
  <c r="J917" i="7"/>
  <c r="J1100" i="7"/>
  <c r="J1324" i="7"/>
  <c r="J975" i="7"/>
  <c r="J1167" i="7"/>
  <c r="J1298" i="7"/>
  <c r="J1141" i="7"/>
  <c r="J1010" i="7"/>
  <c r="J565" i="7"/>
  <c r="J1281" i="7"/>
  <c r="J1029" i="7"/>
  <c r="J1049" i="7"/>
  <c r="J602" i="7"/>
  <c r="J268" i="7"/>
  <c r="J1655" i="7"/>
  <c r="J230" i="7"/>
  <c r="J1145" i="7"/>
  <c r="J635" i="7"/>
  <c r="J1177" i="7"/>
  <c r="J440" i="7"/>
  <c r="J1240" i="7"/>
  <c r="J1568" i="7"/>
  <c r="J1422" i="7"/>
  <c r="J534" i="7"/>
  <c r="J647" i="7"/>
  <c r="J819" i="7"/>
  <c r="J1757" i="7"/>
  <c r="J1597" i="7"/>
  <c r="J112" i="7"/>
  <c r="J1621" i="7"/>
  <c r="J1146" i="7"/>
  <c r="J1035" i="7"/>
  <c r="J909" i="7"/>
  <c r="J1786" i="7"/>
  <c r="J560" i="7"/>
  <c r="J373" i="7"/>
  <c r="J1176" i="7"/>
  <c r="J1663" i="7"/>
  <c r="J1894" i="7"/>
  <c r="J713" i="7"/>
  <c r="J411" i="7"/>
  <c r="J1296" i="7"/>
  <c r="J1002" i="7"/>
  <c r="J563" i="7"/>
  <c r="J1584" i="7"/>
  <c r="J1679" i="7"/>
  <c r="J408" i="7"/>
  <c r="J895" i="7"/>
  <c r="J1902" i="7"/>
  <c r="J318" i="7"/>
  <c r="J1683" i="7"/>
  <c r="J1799" i="7"/>
  <c r="J1335" i="7"/>
  <c r="J1205" i="7"/>
  <c r="J1847" i="7"/>
  <c r="J1645" i="7"/>
  <c r="J10" i="7"/>
  <c r="J1814" i="7"/>
  <c r="J1308" i="7"/>
  <c r="J1718" i="7"/>
  <c r="J1893" i="7"/>
  <c r="J1522" i="7"/>
  <c r="J405" i="7"/>
  <c r="J1692" i="7"/>
  <c r="J1732" i="7"/>
  <c r="J372" i="7"/>
  <c r="J391" i="7"/>
  <c r="J733" i="7"/>
  <c r="J338" i="7"/>
  <c r="J1140" i="7"/>
  <c r="J1703" i="7"/>
  <c r="J1638" i="7"/>
  <c r="J1531" i="7"/>
  <c r="J1530" i="7"/>
  <c r="J1727" i="7"/>
  <c r="J1657" i="7"/>
  <c r="J1219" i="7"/>
  <c r="J1397" i="7"/>
  <c r="J359" i="7"/>
  <c r="J1572" i="7"/>
  <c r="J696" i="7"/>
  <c r="J1888" i="7"/>
  <c r="J1672" i="7"/>
  <c r="J1848" i="7"/>
  <c r="J1688" i="7"/>
  <c r="J1669" i="7"/>
  <c r="J810" i="7"/>
  <c r="J592" i="7"/>
  <c r="J977" i="7"/>
  <c r="J1440" i="7"/>
  <c r="J376" i="7"/>
  <c r="J1077" i="7"/>
  <c r="J1134" i="7"/>
  <c r="J1502" i="7"/>
  <c r="J1003" i="7"/>
  <c r="J1067" i="7"/>
  <c r="J1721" i="7"/>
  <c r="J1299" i="7"/>
  <c r="J1661" i="7"/>
  <c r="J1069" i="7"/>
  <c r="J803" i="7"/>
  <c r="J290" i="7"/>
  <c r="J1735" i="7"/>
  <c r="J1497" i="7"/>
  <c r="J1359" i="7"/>
  <c r="J1319" i="7"/>
  <c r="J1908" i="7"/>
  <c r="J1875" i="7"/>
  <c r="J1229" i="7"/>
  <c r="J1630" i="7"/>
  <c r="J734" i="7"/>
  <c r="J213" i="7"/>
  <c r="J1371" i="7"/>
  <c r="J839" i="7"/>
  <c r="J1423" i="7"/>
  <c r="J1852" i="7"/>
  <c r="J1801" i="7"/>
  <c r="J1792" i="7"/>
  <c r="J1825" i="7"/>
  <c r="J967" i="7"/>
  <c r="J420" i="7"/>
  <c r="J1237" i="7"/>
  <c r="J468" i="7"/>
  <c r="J1209" i="7"/>
  <c r="J307" i="7"/>
  <c r="J711" i="7"/>
  <c r="J1249" i="7"/>
  <c r="J633" i="7"/>
  <c r="J356" i="7"/>
  <c r="J665" i="7"/>
  <c r="J1255" i="7"/>
  <c r="J1213" i="7"/>
  <c r="J1106" i="7"/>
  <c r="J735" i="7"/>
  <c r="J590" i="7"/>
  <c r="J1380" i="7"/>
  <c r="J964" i="7"/>
  <c r="J1541" i="7"/>
  <c r="J851" i="7"/>
  <c r="J1322" i="7"/>
  <c r="J299" i="7"/>
  <c r="J1769" i="7"/>
  <c r="J900" i="7"/>
  <c r="J1481" i="7"/>
  <c r="J1181" i="7"/>
  <c r="J1384" i="7"/>
  <c r="J981" i="7"/>
  <c r="J1115" i="7"/>
  <c r="J1042" i="7"/>
  <c r="J459" i="7"/>
  <c r="J906" i="7"/>
  <c r="J524" i="7"/>
  <c r="J312" i="7"/>
  <c r="J980" i="7"/>
  <c r="J1654" i="7"/>
  <c r="J1090" i="7"/>
  <c r="J1658" i="7"/>
  <c r="J615" i="7"/>
  <c r="J740" i="7"/>
  <c r="J538" i="7"/>
  <c r="J701" i="7"/>
  <c r="J247" i="7"/>
  <c r="J1333" i="7"/>
  <c r="J704" i="7"/>
  <c r="J568" i="7"/>
  <c r="J1673" i="7"/>
  <c r="J990" i="7"/>
  <c r="J797" i="7"/>
  <c r="J792" i="7"/>
  <c r="J606" i="7"/>
  <c r="J1542" i="7"/>
  <c r="J659" i="7"/>
  <c r="J114" i="7"/>
  <c r="J657" i="7"/>
  <c r="J641" i="7"/>
  <c r="J1204" i="7"/>
  <c r="J1165" i="7"/>
  <c r="J1068" i="7"/>
  <c r="J75" i="7"/>
  <c r="J677" i="7"/>
  <c r="J13" i="7"/>
  <c r="J1579" i="7"/>
  <c r="J12" i="7"/>
  <c r="J1551" i="7"/>
  <c r="J1492" i="7"/>
  <c r="J1472" i="7"/>
  <c r="J883" i="7"/>
  <c r="J827" i="7"/>
  <c r="J1032" i="7"/>
  <c r="J265" i="7"/>
  <c r="J986" i="7"/>
  <c r="J1120" i="7"/>
  <c r="J1270" i="7"/>
  <c r="J1221" i="7"/>
  <c r="J1722" i="7"/>
  <c r="J1730" i="7"/>
  <c r="J1064" i="7"/>
  <c r="J685" i="7"/>
  <c r="J1495" i="7"/>
  <c r="J1525" i="7"/>
  <c r="J1684" i="7"/>
  <c r="J1457" i="7"/>
  <c r="J1583" i="7"/>
  <c r="J1581" i="7"/>
  <c r="J252" i="7"/>
  <c r="J1425" i="7"/>
  <c r="J1109" i="7"/>
  <c r="J97" i="7"/>
  <c r="J496" i="7"/>
  <c r="J686" i="7"/>
  <c r="J1389" i="7"/>
  <c r="J1293" i="7"/>
  <c r="J1190" i="7"/>
  <c r="J1038" i="7"/>
  <c r="J543" i="7"/>
  <c r="J1199" i="7"/>
  <c r="J1468" i="7"/>
  <c r="J650" i="7"/>
  <c r="J352" i="7"/>
  <c r="J581" i="7"/>
  <c r="J1504" i="7"/>
  <c r="J195" i="7"/>
  <c r="J46" i="7"/>
  <c r="J1820" i="7"/>
  <c r="J1036" i="7"/>
  <c r="J1493" i="7"/>
  <c r="J927" i="7"/>
  <c r="J897" i="7"/>
  <c r="J1047" i="7"/>
  <c r="J510" i="7"/>
  <c r="J1318" i="7"/>
  <c r="J914" i="7"/>
  <c r="J1260" i="7"/>
  <c r="J1374" i="7"/>
  <c r="J1037" i="7"/>
  <c r="J1350" i="7"/>
  <c r="J1162" i="7"/>
  <c r="J1693" i="7"/>
  <c r="J689" i="7"/>
  <c r="J1614" i="7"/>
  <c r="J1263" i="7"/>
  <c r="J1710" i="7"/>
  <c r="J1086" i="7"/>
  <c r="J189" i="7"/>
  <c r="J1588" i="7"/>
  <c r="J1059" i="7"/>
  <c r="J253" i="7"/>
  <c r="J1749" i="7"/>
  <c r="J201" i="7"/>
  <c r="J1408" i="7"/>
  <c r="J519" i="7"/>
  <c r="J992" i="7"/>
  <c r="J1001" i="7"/>
  <c r="J170" i="7"/>
  <c r="J361" i="7"/>
  <c r="J1515" i="7"/>
  <c r="J804" i="7"/>
  <c r="J128" i="7"/>
  <c r="J672" i="7"/>
  <c r="J297" i="7"/>
  <c r="J759" i="7"/>
  <c r="J953" i="7"/>
  <c r="J662" i="7"/>
  <c r="J536" i="7"/>
  <c r="J1719" i="7"/>
  <c r="J830" i="7"/>
  <c r="J302" i="7"/>
  <c r="J425" i="7"/>
  <c r="J987" i="7"/>
  <c r="J131" i="7"/>
  <c r="J1224" i="7"/>
  <c r="J1459" i="7"/>
  <c r="J1469" i="7"/>
  <c r="J140" i="7"/>
  <c r="J306" i="7"/>
  <c r="J202" i="7"/>
  <c r="J1856" i="7"/>
  <c r="J1401" i="7"/>
  <c r="J753" i="7"/>
  <c r="J826" i="7"/>
  <c r="J1119" i="7"/>
  <c r="J1853" i="7"/>
  <c r="J973" i="7"/>
  <c r="J288" i="7"/>
  <c r="J387" i="7"/>
  <c r="J1803" i="7"/>
  <c r="J209" i="7"/>
  <c r="J1048" i="7"/>
  <c r="J424" i="7"/>
  <c r="J1521" i="7"/>
  <c r="J1163" i="7"/>
  <c r="J1564" i="7"/>
  <c r="J211" i="7"/>
  <c r="J393" i="7"/>
  <c r="J896" i="7"/>
  <c r="J1462" i="7"/>
  <c r="J138" i="7"/>
  <c r="J1096" i="7"/>
  <c r="J171" i="7"/>
  <c r="J1490" i="7"/>
  <c r="J1024" i="7"/>
  <c r="J751" i="7"/>
  <c r="J145" i="7"/>
  <c r="J233" i="7"/>
  <c r="J1044" i="7"/>
  <c r="J764" i="7"/>
  <c r="J184" i="7"/>
  <c r="J1656" i="7"/>
  <c r="J1184" i="7"/>
  <c r="J1320" i="7"/>
  <c r="J554" i="7"/>
  <c r="J444" i="7"/>
  <c r="J1646" i="7"/>
  <c r="J550" i="7"/>
  <c r="J746" i="7"/>
  <c r="J121" i="7"/>
  <c r="J1156" i="7"/>
  <c r="J79" i="7"/>
  <c r="J38" i="7"/>
  <c r="J1173" i="7"/>
  <c r="J915" i="7"/>
  <c r="J644" i="7"/>
  <c r="J287" i="7"/>
  <c r="J1111" i="7"/>
  <c r="J397" i="7"/>
  <c r="J238" i="7"/>
  <c r="J1080" i="7"/>
  <c r="J544" i="7"/>
  <c r="J382" i="7"/>
  <c r="J1877" i="7"/>
  <c r="J218" i="7"/>
  <c r="J1537" i="7"/>
  <c r="J1839" i="7"/>
  <c r="J799" i="7"/>
  <c r="J436" i="7"/>
  <c r="J1130" i="7"/>
  <c r="J1843" i="7"/>
  <c r="J1178" i="7"/>
  <c r="J1311" i="7"/>
  <c r="J483" i="7"/>
  <c r="J330" i="7"/>
  <c r="J505" i="7"/>
  <c r="J720" i="7"/>
  <c r="J730" i="7"/>
  <c r="J36" i="7"/>
  <c r="J1707" i="7"/>
  <c r="J371" i="7"/>
  <c r="J418" i="7"/>
  <c r="J50" i="7"/>
  <c r="J864" i="7"/>
  <c r="J757" i="7"/>
  <c r="J667" i="7"/>
  <c r="J1496" i="7"/>
  <c r="J597" i="7"/>
  <c r="J997" i="7"/>
  <c r="J313" i="7"/>
  <c r="J1514" i="7"/>
  <c r="J1487" i="7"/>
  <c r="J898" i="7"/>
  <c r="J154" i="7"/>
  <c r="J1810" i="7"/>
  <c r="J164" i="7"/>
  <c r="J1553" i="7"/>
  <c r="J1065" i="7"/>
  <c r="J854" i="7"/>
  <c r="J1689" i="7"/>
  <c r="J321" i="7"/>
  <c r="J1660" i="7"/>
  <c r="J745" i="7"/>
  <c r="J904" i="7"/>
  <c r="J610" i="7"/>
  <c r="J1529" i="7"/>
  <c r="J642" i="7"/>
  <c r="J1327" i="7"/>
  <c r="J68" i="7"/>
  <c r="J603" i="7"/>
  <c r="J1532" i="7"/>
  <c r="J800" i="7"/>
  <c r="J1513" i="7"/>
  <c r="J802" i="7"/>
  <c r="J1368" i="7"/>
  <c r="J221" i="7"/>
  <c r="J892" i="7"/>
  <c r="J816" i="7"/>
  <c r="J1419" i="7"/>
  <c r="J60" i="7"/>
  <c r="J1454" i="7"/>
  <c r="J1784" i="7"/>
  <c r="J105" i="7"/>
  <c r="J1477" i="7"/>
  <c r="J142" i="7"/>
  <c r="J1073" i="7"/>
  <c r="J435" i="7"/>
  <c r="J1681" i="7"/>
  <c r="J894" i="7"/>
  <c r="J1863" i="7"/>
  <c r="J19" i="7"/>
  <c r="J1906" i="7"/>
  <c r="J32" i="7"/>
  <c r="J1896" i="7"/>
  <c r="J501" i="7"/>
  <c r="J1830" i="7"/>
  <c r="J14" i="7"/>
  <c r="J220" i="7"/>
  <c r="J1898" i="7"/>
  <c r="J461" i="7"/>
  <c r="J27" i="7"/>
  <c r="J576" i="7"/>
  <c r="J134" i="7"/>
  <c r="J1321" i="7"/>
  <c r="J258" i="7"/>
  <c r="J11" i="7"/>
  <c r="J1136" i="7"/>
  <c r="J1871" i="7"/>
  <c r="J1599" i="7"/>
  <c r="J383" i="7"/>
  <c r="J643" i="7"/>
  <c r="J1305" i="7"/>
  <c r="J1017" i="7"/>
  <c r="J1353" i="7"/>
  <c r="J589" i="7"/>
  <c r="J55" i="7"/>
  <c r="J954" i="7"/>
  <c r="J1012" i="7"/>
  <c r="J1244" i="7"/>
  <c r="J1464" i="7"/>
  <c r="J790" i="7"/>
  <c r="J780" i="7"/>
  <c r="J625" i="7"/>
  <c r="J1563" i="7"/>
  <c r="J1025" i="7"/>
  <c r="J1386" i="7"/>
  <c r="J1326" i="7"/>
  <c r="J381" i="7"/>
  <c r="J1619" i="7"/>
  <c r="J775" i="7"/>
  <c r="J395" i="7"/>
  <c r="J1212" i="7"/>
  <c r="J1142" i="7"/>
  <c r="J918" i="7"/>
  <c r="J1266" i="7"/>
  <c r="J1194" i="7"/>
  <c r="J969" i="7"/>
  <c r="J1506" i="7"/>
  <c r="J805" i="7"/>
  <c r="J1633" i="7"/>
  <c r="J903" i="7"/>
  <c r="J812" i="7"/>
  <c r="J1018" i="7"/>
  <c r="J1355" i="7"/>
  <c r="J936" i="7"/>
  <c r="J929" i="7"/>
  <c r="J512" i="7"/>
  <c r="J889" i="7"/>
  <c r="J1909" i="7"/>
  <c r="J293" i="7"/>
  <c r="J1910" i="7"/>
  <c r="J1005" i="7"/>
  <c r="J1498" i="7"/>
  <c r="J891" i="7"/>
  <c r="J766" i="7"/>
  <c r="J861" i="7"/>
  <c r="J1911" i="7"/>
  <c r="J1912" i="7"/>
  <c r="J1913" i="7"/>
  <c r="J1866" i="7"/>
  <c r="J1914" i="7"/>
  <c r="J1915" i="7"/>
  <c r="J1916" i="7"/>
  <c r="J1917" i="7"/>
  <c r="J1918" i="7"/>
  <c r="J828" i="7"/>
  <c r="J1919" i="7"/>
  <c r="J1920" i="7"/>
  <c r="J1921" i="7"/>
  <c r="J262" i="7"/>
  <c r="J260" i="7"/>
  <c r="J1922" i="7"/>
  <c r="J1923" i="7"/>
  <c r="J357" i="7"/>
  <c r="J857" i="7"/>
  <c r="J1286" i="7"/>
  <c r="J1349" i="7"/>
  <c r="J1924" i="7"/>
  <c r="J1342" i="7"/>
  <c r="J1283" i="7"/>
  <c r="J955" i="7"/>
  <c r="J1767" i="7"/>
  <c r="J998" i="7"/>
  <c r="J1365" i="7"/>
  <c r="J1771" i="7"/>
  <c r="J1566" i="7"/>
  <c r="J1424" i="7"/>
  <c r="J843" i="7"/>
  <c r="J749" i="7"/>
  <c r="J692" i="7"/>
  <c r="J486" i="7"/>
  <c r="J419" i="7"/>
  <c r="J1394" i="7"/>
  <c r="J70" i="7"/>
  <c r="J815" i="7"/>
  <c r="J513" i="7"/>
  <c r="J1780" i="7"/>
  <c r="J333" i="7"/>
  <c r="J912" i="7"/>
  <c r="J1456" i="7"/>
  <c r="J578" i="7"/>
  <c r="J110" i="7"/>
  <c r="J1050" i="7"/>
  <c r="J774" i="7"/>
  <c r="J384" i="7"/>
  <c r="J841" i="7"/>
  <c r="J916" i="7"/>
  <c r="J1846" i="7"/>
  <c r="J150" i="7"/>
  <c r="J1201" i="7"/>
  <c r="J1787" i="7"/>
  <c r="J98" i="7"/>
  <c r="J482" i="7"/>
  <c r="J717" i="7"/>
  <c r="J539" i="7"/>
  <c r="J1206" i="7"/>
  <c r="J767" i="7"/>
  <c r="J1449" i="7"/>
  <c r="J1876" i="7"/>
  <c r="J101" i="7"/>
  <c r="J526" i="7"/>
  <c r="J1230" i="7"/>
  <c r="J996" i="7"/>
  <c r="J772" i="7"/>
  <c r="J1099" i="7"/>
  <c r="J1592" i="7"/>
  <c r="J504" i="7"/>
  <c r="J972" i="7"/>
  <c r="J1126" i="7"/>
  <c r="J1823" i="7"/>
  <c r="J473" i="7"/>
  <c r="J1807" i="7"/>
  <c r="J1518" i="7"/>
  <c r="J1558" i="7"/>
  <c r="J573" i="7"/>
  <c r="J31" i="7"/>
  <c r="J605" i="7"/>
  <c r="J1844" i="7"/>
  <c r="J124" i="7"/>
  <c r="J1385" i="7"/>
  <c r="J1279" i="7"/>
  <c r="J1334" i="7"/>
  <c r="J423" i="7"/>
  <c r="J386" i="7"/>
  <c r="J944" i="7"/>
  <c r="J1480" i="7"/>
  <c r="J838" i="7"/>
  <c r="J87" i="7"/>
  <c r="J409" i="7"/>
  <c r="J1690" i="7"/>
  <c r="J1501" i="7"/>
  <c r="J85" i="7"/>
  <c r="J817" i="7"/>
  <c r="J497" i="7"/>
  <c r="J783" i="7"/>
  <c r="J177" i="7"/>
  <c r="J102" i="7"/>
  <c r="J1772" i="7"/>
  <c r="J95" i="7"/>
  <c r="J1567" i="7"/>
  <c r="J178" i="7"/>
  <c r="J1346" i="7"/>
  <c r="J1488" i="7"/>
  <c r="J1079" i="7"/>
  <c r="J945" i="7"/>
  <c r="J985" i="7"/>
  <c r="J1479" i="7"/>
  <c r="J820" i="7"/>
  <c r="J1447" i="7"/>
  <c r="J261" i="7"/>
  <c r="J725" i="7"/>
  <c r="J471" i="7"/>
  <c r="J743" i="7"/>
  <c r="J1185" i="7"/>
  <c r="J57" i="7"/>
  <c r="J1648" i="7"/>
  <c r="J392" i="7"/>
  <c r="J842" i="7"/>
  <c r="J1695" i="7"/>
  <c r="J394" i="7"/>
  <c r="J668" i="7"/>
  <c r="J1500" i="7"/>
  <c r="J558" i="7"/>
  <c r="J237" i="7"/>
  <c r="J1791" i="7"/>
  <c r="J94" i="7"/>
  <c r="J255" i="7"/>
  <c r="J687" i="7"/>
  <c r="J522" i="7"/>
  <c r="J1438" i="7"/>
  <c r="J1430" i="7"/>
  <c r="J1546" i="7"/>
  <c r="J437" i="7"/>
  <c r="J1776" i="7"/>
  <c r="J806" i="7"/>
  <c r="J1797" i="7"/>
  <c r="J962" i="7"/>
  <c r="J452" i="7"/>
  <c r="J788" i="7"/>
  <c r="J1169" i="7"/>
  <c r="J1817" i="7"/>
  <c r="J1138" i="7"/>
  <c r="J1074" i="7"/>
  <c r="J862" i="7"/>
  <c r="J943" i="7"/>
  <c r="J1272" i="7"/>
  <c r="J509" i="7"/>
  <c r="J871" i="7"/>
  <c r="J616" i="7"/>
  <c r="J1809" i="7"/>
  <c r="J549" i="7"/>
  <c r="J445" i="7"/>
  <c r="J518" i="7"/>
  <c r="J1432" i="7"/>
  <c r="J149" i="7"/>
  <c r="J464" i="7"/>
  <c r="J1734" i="7"/>
  <c r="J453" i="7"/>
  <c r="J1164" i="7"/>
  <c r="J495" i="7"/>
  <c r="J1666" i="7"/>
  <c r="J311" i="7"/>
  <c r="J923" i="7"/>
  <c r="J722" i="7"/>
  <c r="J1428" i="7"/>
  <c r="J1372" i="7"/>
  <c r="J322" i="7"/>
  <c r="J1200" i="7"/>
  <c r="J1925" i="7"/>
  <c r="J705" i="7"/>
  <c r="J942" i="7"/>
  <c r="J1643" i="7"/>
  <c r="J1678" i="7"/>
  <c r="J1316" i="7"/>
  <c r="J1055" i="7"/>
  <c r="J26" i="7"/>
  <c r="J1610" i="7"/>
  <c r="J1461" i="7"/>
  <c r="J1070" i="7"/>
  <c r="J860" i="7"/>
  <c r="J1223" i="7"/>
  <c r="J709" i="7"/>
  <c r="J866" i="7"/>
  <c r="J1110" i="7"/>
  <c r="J993" i="7"/>
  <c r="J829" i="7"/>
  <c r="J226" i="7"/>
  <c r="J818" i="7"/>
  <c r="J1765" i="7"/>
  <c r="J1297" i="7"/>
  <c r="J1410" i="7"/>
  <c r="J169" i="7"/>
  <c r="J1671" i="7"/>
  <c r="J587" i="7"/>
  <c r="J1366" i="7"/>
  <c r="J1348" i="7"/>
  <c r="J1738" i="7"/>
  <c r="J1113" i="7"/>
  <c r="J963" i="7"/>
  <c r="J1815" i="7"/>
  <c r="J768" i="7"/>
  <c r="J848" i="7"/>
  <c r="J1395" i="7"/>
  <c r="J844" i="7"/>
  <c r="J269" i="7"/>
  <c r="J1041" i="7"/>
  <c r="J1030" i="7"/>
  <c r="J1118" i="7"/>
  <c r="J324" i="7"/>
  <c r="J494" i="7"/>
  <c r="J1466" i="7"/>
  <c r="J276" i="7"/>
  <c r="J1011" i="7"/>
  <c r="J118" i="7"/>
  <c r="J1360" i="7"/>
  <c r="J1388" i="7"/>
  <c r="J1773" i="7"/>
  <c r="J263" i="7"/>
  <c r="J651" i="7"/>
  <c r="J712" i="7"/>
  <c r="J632" i="7"/>
  <c r="J219" i="7"/>
  <c r="J1056" i="7"/>
  <c r="J1788" i="7"/>
  <c r="J869" i="7"/>
  <c r="J1051" i="7"/>
  <c r="J559" i="7"/>
  <c r="J1364" i="7"/>
  <c r="J1463" i="7"/>
  <c r="J1766" i="7"/>
  <c r="J84" i="7"/>
  <c r="J1717" i="7"/>
  <c r="J1231" i="7"/>
  <c r="J1507" i="7"/>
  <c r="J295" i="7"/>
  <c r="J319" i="7"/>
  <c r="J831" i="7"/>
  <c r="J769" i="7"/>
  <c r="J930" i="7"/>
  <c r="J1668" i="7"/>
  <c r="J1124" i="7"/>
  <c r="J100" i="7"/>
  <c r="J1075" i="7"/>
  <c r="J1172" i="7"/>
  <c r="J1618" i="7"/>
  <c r="J245" i="7"/>
  <c r="J532" i="7"/>
  <c r="J1528" i="7"/>
  <c r="J1387" i="7"/>
  <c r="J1188" i="7"/>
  <c r="J655" i="7"/>
  <c r="J1886" i="7"/>
  <c r="J1268" i="7"/>
  <c r="J978" i="7"/>
  <c r="J1294" i="7"/>
  <c r="J1611" i="7"/>
  <c r="J612" i="7"/>
  <c r="J345" i="7"/>
  <c r="J1245" i="7"/>
  <c r="J284" i="7"/>
  <c r="J1280" i="7"/>
  <c r="J530" i="7"/>
  <c r="J1225" i="7"/>
  <c r="J1157" i="7"/>
  <c r="J148" i="7"/>
  <c r="J428" i="7"/>
  <c r="J286" i="7"/>
  <c r="J506" i="7"/>
  <c r="J679" i="7"/>
  <c r="J152" i="7"/>
  <c r="J1382" i="7"/>
  <c r="J628" i="7"/>
  <c r="J670" i="7"/>
  <c r="J29" i="7"/>
  <c r="J350" i="7"/>
  <c r="J216" i="7"/>
  <c r="J1352" i="7"/>
  <c r="J1247" i="7"/>
  <c r="J1869" i="7"/>
  <c r="J353" i="7"/>
  <c r="J961" i="7"/>
  <c r="J1640" i="7"/>
  <c r="J1284" i="7"/>
  <c r="J1295" i="7"/>
  <c r="J1926" i="7"/>
  <c r="J1391" i="7"/>
  <c r="J1508" i="7"/>
  <c r="J246" i="7"/>
  <c r="J390" i="7"/>
  <c r="J546" i="7"/>
  <c r="J340" i="7"/>
  <c r="J1021" i="7"/>
  <c r="J832" i="7"/>
  <c r="J416" i="7"/>
  <c r="J882" i="7"/>
  <c r="J1103" i="7"/>
  <c r="J1241" i="7"/>
  <c r="J292" i="7"/>
  <c r="J285" i="7"/>
  <c r="J849" i="7"/>
  <c r="J1095" i="7"/>
  <c r="J1650" i="7"/>
  <c r="J1154" i="7"/>
  <c r="J950" i="7"/>
  <c r="J1711" i="7"/>
  <c r="J1085" i="7"/>
  <c r="J450" i="7"/>
  <c r="J1235" i="7"/>
  <c r="J1307" i="7"/>
  <c r="J83" i="7"/>
  <c r="J728" i="7"/>
  <c r="J1153" i="7"/>
  <c r="J920" i="7"/>
  <c r="J161" i="7"/>
  <c r="J1228" i="7"/>
  <c r="J648" i="7"/>
  <c r="J773" i="7"/>
  <c r="J956" i="7"/>
  <c r="J593" i="7"/>
  <c r="J1580" i="7"/>
  <c r="J630" i="7"/>
  <c r="J167" i="7"/>
  <c r="J741" i="7"/>
  <c r="J417" i="7"/>
  <c r="J278" i="7"/>
  <c r="J1775" i="7"/>
  <c r="J1131" i="7"/>
  <c r="J1733" i="7"/>
  <c r="J1232" i="7"/>
  <c r="J776" i="7"/>
  <c r="J1381" i="7"/>
  <c r="J377" i="7"/>
  <c r="J1813" i="7"/>
  <c r="J666" i="7"/>
  <c r="J878" i="7"/>
  <c r="J1329" i="7"/>
  <c r="J1726" i="7"/>
  <c r="J1220" i="7"/>
  <c r="J1277" i="7"/>
  <c r="J1248" i="7"/>
  <c r="J636" i="7"/>
  <c r="J415" i="7"/>
  <c r="J1053" i="7"/>
  <c r="J1885" i="7"/>
  <c r="J1651" i="7"/>
  <c r="J1344" i="7"/>
  <c r="J607" i="7"/>
  <c r="J779" i="7"/>
  <c r="J901" i="7"/>
  <c r="J182" i="7"/>
  <c r="J1748" i="7"/>
  <c r="J690" i="7"/>
  <c r="J168" i="7"/>
  <c r="J1858" i="7"/>
  <c r="J203" i="7"/>
  <c r="J707" i="7"/>
  <c r="J1694" i="7"/>
  <c r="J1565" i="7"/>
  <c r="J1405" i="7"/>
  <c r="J957" i="7"/>
  <c r="J198" i="7"/>
  <c r="J631" i="7"/>
  <c r="J852" i="7"/>
  <c r="J905" i="7"/>
  <c r="J186" i="7"/>
  <c r="J781" i="7"/>
  <c r="J974" i="7"/>
  <c r="J108" i="7"/>
  <c r="J348" i="7"/>
  <c r="J90" i="7"/>
  <c r="J1850" i="7"/>
  <c r="J1691" i="7"/>
  <c r="J596" i="7"/>
  <c r="J1649" i="7"/>
  <c r="J681" i="7"/>
  <c r="J1728" i="7"/>
  <c r="J1874" i="7"/>
  <c r="J1505" i="7"/>
  <c r="J458" i="7"/>
  <c r="J1804" i="7"/>
  <c r="J1332" i="7"/>
  <c r="J179" i="7"/>
  <c r="J1544" i="7"/>
  <c r="J529" i="7"/>
  <c r="J693" i="7"/>
  <c r="J91" i="7"/>
  <c r="J1484" i="7"/>
  <c r="J427" i="7"/>
  <c r="J264" i="7"/>
  <c r="J222" i="7"/>
  <c r="J1555" i="7"/>
  <c r="J880" i="7"/>
  <c r="J737" i="7"/>
  <c r="J1254" i="7"/>
  <c r="J1743" i="7"/>
  <c r="J401" i="7"/>
  <c r="J236" i="7"/>
  <c r="J1416" i="7"/>
  <c r="J107" i="7"/>
  <c r="J1337" i="7"/>
  <c r="J1739" i="7"/>
  <c r="J1849" i="7"/>
  <c r="J846" i="7"/>
  <c r="J1460" i="7"/>
  <c r="J1061" i="7"/>
  <c r="J1829" i="7"/>
  <c r="J1370" i="7"/>
  <c r="J626" i="7"/>
  <c r="J1192" i="7"/>
  <c r="J671" i="7"/>
  <c r="J470" i="7"/>
  <c r="J1287" i="7"/>
  <c r="J457" i="7"/>
  <c r="J508" i="7"/>
  <c r="J485" i="7"/>
  <c r="J406" i="7"/>
  <c r="J958" i="7"/>
  <c r="J1273" i="7"/>
  <c r="J1121" i="7"/>
  <c r="J1867" i="7"/>
  <c r="J873" i="7"/>
  <c r="J1203" i="7"/>
  <c r="J135" i="7"/>
  <c r="J1577" i="7"/>
  <c r="J1785" i="7"/>
  <c r="J533" i="7"/>
  <c r="J358" i="7"/>
  <c r="J403" i="7"/>
  <c r="J1269" i="7"/>
  <c r="J1927" i="7"/>
  <c r="J251" i="7"/>
  <c r="J1587" i="7"/>
  <c r="J934" i="7"/>
  <c r="J125" i="7"/>
  <c r="J821" i="7"/>
  <c r="J20" i="7"/>
  <c r="J1752" i="7"/>
  <c r="J1632" i="7"/>
  <c r="J147" i="7"/>
  <c r="J477" i="7"/>
  <c r="J1226" i="7"/>
  <c r="J1448" i="7"/>
  <c r="J793" i="7"/>
  <c r="J664" i="7"/>
  <c r="J680" i="7"/>
  <c r="J1928" i="7"/>
  <c r="J1033" i="7"/>
  <c r="J1603" i="7"/>
  <c r="J548" i="7"/>
  <c r="J1499" i="7"/>
  <c r="J1828" i="7"/>
  <c r="J688" i="7"/>
  <c r="J474" i="7"/>
  <c r="J520" i="7"/>
  <c r="J206" i="7"/>
  <c r="J163" i="7"/>
  <c r="J1465" i="7"/>
  <c r="J1519" i="7"/>
  <c r="J1642" i="7"/>
  <c r="J71" i="7"/>
  <c r="J877" i="7"/>
  <c r="J66" i="7"/>
  <c r="J439" i="7"/>
  <c r="J699" i="7"/>
  <c r="J1429" i="7"/>
  <c r="J1625" i="7"/>
  <c r="J113" i="7"/>
  <c r="J277" i="7"/>
  <c r="J541" i="7"/>
  <c r="J111" i="7"/>
  <c r="J332" i="7"/>
  <c r="J159" i="7"/>
  <c r="J752" i="7"/>
  <c r="J1444" i="7"/>
  <c r="J1509" i="7"/>
  <c r="J51" i="7"/>
  <c r="J156" i="7"/>
  <c r="J1713" i="7"/>
  <c r="J442" i="7"/>
  <c r="J259" i="7"/>
  <c r="J488" i="7"/>
  <c r="J984" i="7"/>
  <c r="J823" i="7"/>
  <c r="J448" i="7"/>
  <c r="J351" i="7"/>
  <c r="J407" i="7"/>
  <c r="J342" i="7"/>
  <c r="J1234" i="7"/>
  <c r="J1392" i="7"/>
  <c r="J484" i="7"/>
  <c r="J1779" i="7"/>
  <c r="J1008" i="7"/>
  <c r="J789" i="7"/>
  <c r="J69" i="7"/>
  <c r="J1818" i="7"/>
  <c r="J388" i="7"/>
  <c r="J527" i="7"/>
  <c r="J570" i="7"/>
  <c r="J1091" i="7"/>
  <c r="J303" i="7"/>
  <c r="J1288" i="7"/>
  <c r="J1292" i="7"/>
  <c r="J1458" i="7"/>
  <c r="J885" i="7"/>
  <c r="J813" i="7"/>
  <c r="J58" i="7"/>
  <c r="J935" i="7"/>
  <c r="J941" i="7"/>
  <c r="J308" i="7"/>
  <c r="J1354" i="7"/>
  <c r="J652" i="7"/>
  <c r="J1147" i="7"/>
  <c r="J1013" i="7"/>
  <c r="J571" i="7"/>
  <c r="J1183" i="7"/>
  <c r="J1417" i="7"/>
  <c r="J1122" i="7"/>
  <c r="J552" i="7"/>
  <c r="J1097" i="7"/>
  <c r="J863" i="7"/>
  <c r="J1859" i="7"/>
  <c r="J1538" i="7"/>
  <c r="J867" i="7"/>
  <c r="J1478" i="7"/>
  <c r="J132" i="7"/>
  <c r="J1409" i="7"/>
  <c r="J1476" i="7"/>
  <c r="J210" i="7"/>
  <c r="J214" i="7"/>
  <c r="J37" i="7"/>
  <c r="J1341" i="7"/>
  <c r="J67" i="7"/>
  <c r="J1929" i="7"/>
  <c r="J1930" i="7"/>
  <c r="J1556" i="7"/>
  <c r="J1931" i="7"/>
  <c r="J1932" i="7"/>
  <c r="J1933" i="7"/>
  <c r="J1934" i="7"/>
  <c r="J1935" i="7"/>
  <c r="J1794" i="7"/>
  <c r="J1936" i="7"/>
  <c r="J1175" i="7"/>
  <c r="J43" i="7"/>
  <c r="J1474" i="7"/>
  <c r="J1275" i="7"/>
  <c r="J8" i="7"/>
  <c r="J1582" i="7"/>
  <c r="J1198" i="7"/>
  <c r="J1400" i="7"/>
  <c r="J1066" i="7"/>
  <c r="J1020" i="7"/>
  <c r="J1585" i="7"/>
  <c r="J1238" i="7"/>
  <c r="J1239" i="7"/>
  <c r="J1265" i="7"/>
  <c r="J1589" i="7"/>
  <c r="J1617" i="7"/>
  <c r="J911" i="7"/>
  <c r="J1052" i="7"/>
  <c r="J521" i="7"/>
  <c r="J1227" i="7"/>
  <c r="J1253" i="7"/>
  <c r="J1345" i="7"/>
  <c r="J1489" i="7"/>
  <c r="J1677" i="7"/>
  <c r="J960" i="7"/>
  <c r="J1182" i="7"/>
  <c r="J1187" i="7"/>
  <c r="J1406" i="7"/>
  <c r="J1313" i="7"/>
  <c r="J718" i="7"/>
  <c r="J1390" i="7"/>
  <c r="J824" i="7"/>
  <c r="J1705" i="7"/>
  <c r="J762" i="7"/>
  <c r="J551" i="7"/>
  <c r="J25" i="7"/>
  <c r="J275" i="7"/>
  <c r="J511" i="7"/>
  <c r="J922" i="7"/>
  <c r="J1006" i="7"/>
  <c r="J1148" i="7"/>
  <c r="J594" i="7"/>
  <c r="J1078" i="7"/>
  <c r="J1590" i="7"/>
  <c r="J1420" i="7"/>
  <c r="J1615" i="7"/>
  <c r="J796" i="7"/>
  <c r="J343" i="7"/>
  <c r="J1562" i="7"/>
  <c r="J1768" i="7"/>
  <c r="J1377" i="7"/>
  <c r="J24" i="7"/>
  <c r="J913" i="7"/>
  <c r="J1637" i="7"/>
  <c r="J499" i="7"/>
  <c r="J1821" i="7"/>
  <c r="J1045" i="7"/>
  <c r="J1736" i="7"/>
  <c r="J719" i="7"/>
  <c r="J133" i="7"/>
  <c r="J965" i="7"/>
  <c r="J1511" i="7"/>
  <c r="J429" i="7"/>
  <c r="J1524" i="7"/>
  <c r="J396" i="7"/>
  <c r="J1421" i="7"/>
  <c r="J1155" i="7"/>
  <c r="J1623" i="7"/>
  <c r="J516" i="7"/>
  <c r="J1208" i="7"/>
  <c r="J1112" i="7"/>
  <c r="J1539" i="7"/>
  <c r="J535" i="7"/>
  <c r="J1559" i="7"/>
  <c r="J1304" i="7"/>
  <c r="J72" i="7"/>
  <c r="J1659" i="7"/>
  <c r="J1781" i="7"/>
  <c r="J1125" i="7"/>
  <c r="J795" i="7"/>
  <c r="J1795" i="7"/>
  <c r="J476" i="7"/>
  <c r="J1411" i="7"/>
  <c r="J1790" i="7"/>
  <c r="J938" i="7"/>
  <c r="J1150" i="7"/>
  <c r="J362" i="7"/>
  <c r="J454" i="7"/>
  <c r="J784" i="7"/>
  <c r="J1840" i="7"/>
  <c r="J1686" i="7"/>
  <c r="J629" i="7"/>
  <c r="J455" i="7"/>
  <c r="J924" i="7"/>
  <c r="J937" i="7"/>
  <c r="J637" i="7"/>
  <c r="J271" i="7"/>
  <c r="J1369" i="7"/>
  <c r="J320" i="7"/>
  <c r="J1031" i="7"/>
  <c r="J1081" i="7"/>
  <c r="J1442" i="7"/>
  <c r="J1014" i="7"/>
  <c r="J1302" i="7"/>
  <c r="J400" i="7"/>
  <c r="J1631" i="7"/>
  <c r="J1403" i="7"/>
  <c r="J47" i="7"/>
  <c r="J441" i="7"/>
  <c r="J65" i="7"/>
  <c r="J1836" i="7"/>
  <c r="J144" i="7"/>
  <c r="J196" i="7"/>
  <c r="J1398" i="7"/>
  <c r="J1494" i="7"/>
  <c r="J432" i="7"/>
  <c r="J1891" i="7"/>
  <c r="J281" i="7"/>
  <c r="J385" i="7"/>
  <c r="J859" i="7"/>
  <c r="J1937" i="7"/>
  <c r="J1171" i="7"/>
  <c r="J1043" i="7"/>
  <c r="J1274" i="7"/>
  <c r="J1191" i="7"/>
  <c r="J742" i="7"/>
  <c r="J1789" i="7"/>
  <c r="J1236" i="7"/>
  <c r="J561" i="7"/>
  <c r="J564" i="7"/>
  <c r="J515" i="7"/>
  <c r="J1550" i="7"/>
  <c r="J130" i="7"/>
  <c r="J1872" i="7"/>
  <c r="J366" i="7"/>
  <c r="J28" i="7"/>
  <c r="J970" i="7"/>
  <c r="J174" i="7"/>
  <c r="J1534" i="7"/>
  <c r="J585" i="7"/>
  <c r="J165" i="7"/>
  <c r="J229" i="7"/>
  <c r="J999" i="7"/>
  <c r="J1149" i="7"/>
  <c r="J1004" i="7"/>
  <c r="J1325" i="7"/>
  <c r="J640" i="7"/>
  <c r="J1720" i="7"/>
  <c r="J1347" i="7"/>
  <c r="J811" i="7"/>
  <c r="J881" i="7"/>
  <c r="J1626" i="7"/>
  <c r="J1435" i="7"/>
  <c r="J754" i="7"/>
  <c r="J939" i="7"/>
  <c r="J1535" i="7"/>
  <c r="J73" i="7"/>
  <c r="J469" i="7"/>
  <c r="J493" i="7"/>
  <c r="J335" i="7"/>
  <c r="J1402" i="7"/>
  <c r="J374" i="7"/>
  <c r="J1116" i="7"/>
  <c r="J462" i="7"/>
  <c r="J1054" i="7"/>
  <c r="J595" i="7"/>
  <c r="J1475" i="7"/>
  <c r="J190" i="7"/>
  <c r="J639" i="7"/>
  <c r="J1193" i="7"/>
  <c r="J176" i="7"/>
  <c r="J1089" i="7"/>
  <c r="J1609" i="7"/>
  <c r="J1854" i="7"/>
  <c r="J363" i="7"/>
  <c r="J770" i="7"/>
  <c r="J661" i="7"/>
  <c r="J1527" i="7"/>
  <c r="J139" i="7"/>
  <c r="J1812" i="7"/>
  <c r="J715" i="7"/>
  <c r="J243" i="7"/>
  <c r="J1445" i="7"/>
  <c r="J736" i="7"/>
  <c r="J778" i="7"/>
  <c r="J433" i="7"/>
  <c r="J669" i="7"/>
  <c r="J1696" i="7"/>
  <c r="J399" i="7"/>
  <c r="J1471" i="7"/>
  <c r="J731" i="7"/>
  <c r="J1865" i="7"/>
  <c r="J480" i="7"/>
  <c r="J528" i="7"/>
  <c r="J933" i="7"/>
  <c r="J1636" i="7"/>
  <c r="J172" i="7"/>
  <c r="J1770" i="7"/>
  <c r="J1675" i="7"/>
  <c r="J339" i="7"/>
  <c r="J868" i="7"/>
  <c r="J1890" i="7"/>
  <c r="J1761" i="7"/>
  <c r="J34" i="7"/>
  <c r="J475" i="7"/>
  <c r="J562" i="7"/>
  <c r="J380" i="7"/>
  <c r="J1339" i="7"/>
  <c r="J89" i="7"/>
  <c r="J1540" i="7"/>
  <c r="J367" i="7"/>
  <c r="J1536" i="7"/>
  <c r="J80" i="7"/>
  <c r="J1620" i="7"/>
  <c r="J447" i="7"/>
  <c r="J902" i="7"/>
  <c r="J1900" i="7"/>
  <c r="J256" i="7"/>
  <c r="J833" i="7"/>
  <c r="J1798" i="7"/>
  <c r="J389" i="7"/>
  <c r="J1819" i="7"/>
  <c r="J619" i="7"/>
  <c r="J1627" i="7"/>
  <c r="J434" i="7"/>
  <c r="J1593" i="7"/>
  <c r="J1197" i="7"/>
  <c r="J1482" i="7"/>
  <c r="J1289" i="7"/>
  <c r="J282" i="7"/>
  <c r="J1778" i="7"/>
  <c r="J755" i="7"/>
  <c r="J1704" i="7"/>
  <c r="J17" i="7"/>
  <c r="J503" i="7"/>
  <c r="J1715" i="7"/>
  <c r="J850" i="7"/>
  <c r="J1009" i="7"/>
  <c r="J1676" i="7"/>
  <c r="J143" i="7"/>
  <c r="J1647" i="7"/>
  <c r="J346" i="7"/>
  <c r="J566" i="7"/>
  <c r="J224" i="7"/>
  <c r="J1257" i="7"/>
  <c r="J414" i="7"/>
  <c r="J1174" i="7"/>
  <c r="J1714" i="7"/>
  <c r="J1301" i="7"/>
  <c r="J431" i="7"/>
  <c r="J726" i="7"/>
  <c r="J1040" i="7"/>
  <c r="J33" i="7"/>
  <c r="J724" i="7"/>
  <c r="J77" i="7"/>
  <c r="J360" i="7"/>
  <c r="J1336" i="7"/>
  <c r="J199" i="7"/>
  <c r="J1892" i="7"/>
  <c r="J1782" i="7"/>
  <c r="J274" i="7"/>
  <c r="J771" i="7"/>
  <c r="J1662" i="7"/>
  <c r="J1290" i="7"/>
  <c r="J141" i="7"/>
  <c r="J756" i="7"/>
  <c r="J323" i="7"/>
  <c r="J78" i="7"/>
  <c r="J1685" i="7"/>
  <c r="J547" i="7"/>
  <c r="J523" i="7"/>
  <c r="J1101" i="7"/>
  <c r="J228" i="7"/>
  <c r="J1437" i="7"/>
  <c r="J971" i="7"/>
  <c r="J787" i="7"/>
  <c r="J1455" i="7"/>
  <c r="J991" i="7"/>
  <c r="J1905" i="7"/>
  <c r="J654" i="7"/>
  <c r="J979" i="7"/>
  <c r="J919" i="7"/>
  <c r="J1117" i="7"/>
  <c r="J235" i="7"/>
  <c r="J1393" i="7"/>
  <c r="J289" i="7"/>
  <c r="J910" i="7"/>
  <c r="J634" i="7"/>
  <c r="J1698" i="7"/>
  <c r="J325" i="7"/>
  <c r="J959" i="7"/>
  <c r="J1427" i="7"/>
  <c r="J1180" i="7"/>
  <c r="J721" i="7"/>
  <c r="J1697" i="7"/>
  <c r="J1838" i="7"/>
  <c r="J623" i="7"/>
  <c r="J337" i="7"/>
  <c r="J966" i="7"/>
  <c r="J1503" i="7"/>
  <c r="J716" i="7"/>
  <c r="J1434" i="7"/>
  <c r="J1938" i="7"/>
  <c r="J683" i="7"/>
  <c r="J487" i="7"/>
  <c r="J1452" i="7"/>
  <c r="J1215" i="7"/>
  <c r="J1860" i="7"/>
  <c r="J1516" i="7"/>
  <c r="J1330" i="7"/>
  <c r="J1862" i="7"/>
  <c r="J1019" i="7"/>
  <c r="J1276" i="7"/>
  <c r="J500" i="7"/>
  <c r="J240" i="7"/>
  <c r="J1242" i="7"/>
  <c r="J1356" i="7"/>
  <c r="J1834" i="7"/>
  <c r="J1827" i="7"/>
  <c r="J1841" i="7"/>
  <c r="J16" i="7"/>
  <c r="J1741" i="7"/>
  <c r="J948" i="7"/>
  <c r="J1373" i="7"/>
  <c r="J1144" i="7"/>
  <c r="J608" i="7"/>
  <c r="J1755" i="7"/>
  <c r="J1453" i="7"/>
  <c r="J354" i="7"/>
  <c r="J117" i="7"/>
  <c r="J855" i="7"/>
  <c r="J369" i="7"/>
  <c r="J1218" i="7"/>
  <c r="J472" i="7"/>
  <c r="J1300" i="7"/>
  <c r="J1379" i="7"/>
  <c r="J331" i="7"/>
  <c r="J106" i="7"/>
  <c r="J443" i="7"/>
  <c r="J467" i="7"/>
  <c r="J1211" i="7"/>
  <c r="J1082" i="7"/>
  <c r="J153" i="7"/>
  <c r="J404" i="7"/>
  <c r="J273" i="7"/>
  <c r="J856" i="7"/>
  <c r="J1439" i="7"/>
  <c r="J478" i="7"/>
  <c r="J1076" i="7"/>
  <c r="J1699" i="7"/>
  <c r="J899" i="7"/>
  <c r="J1712" i="7"/>
  <c r="J1745" i="7"/>
  <c r="J155" i="7"/>
  <c r="J656" i="7"/>
  <c r="J1729" i="7"/>
  <c r="J1570" i="7"/>
  <c r="J1832" i="7"/>
  <c r="J611" i="7"/>
  <c r="J1571" i="7"/>
  <c r="J645" i="7"/>
  <c r="J127" i="7"/>
  <c r="J614" i="7"/>
  <c r="J99" i="7"/>
  <c r="J160" i="7"/>
  <c r="J584" i="7"/>
  <c r="J1378" i="7"/>
  <c r="J649" i="7"/>
  <c r="J887" i="7"/>
  <c r="J96" i="7"/>
  <c r="J1731" i="7"/>
  <c r="J1543" i="7"/>
  <c r="J947" i="7"/>
  <c r="J402" i="7"/>
  <c r="J1682" i="7"/>
  <c r="J181" i="7"/>
  <c r="J1362" i="7"/>
  <c r="J82" i="7"/>
  <c r="J59" i="7"/>
  <c r="J845" i="7"/>
  <c r="J81" i="7"/>
  <c r="J492" i="7"/>
  <c r="J231" i="7"/>
  <c r="J15" i="7"/>
  <c r="J968" i="7"/>
  <c r="J1098" i="7"/>
  <c r="J1851" i="7"/>
  <c r="J567" i="7"/>
  <c r="J103" i="7"/>
  <c r="J370" i="7"/>
  <c r="J1046" i="7"/>
  <c r="J1259" i="7"/>
  <c r="J1833" i="7"/>
  <c r="J660" i="7"/>
  <c r="J836" i="7"/>
  <c r="J421" i="7"/>
  <c r="J1071" i="7"/>
  <c r="J682" i="7"/>
  <c r="J1747" i="7"/>
  <c r="J126" i="7"/>
  <c r="J1639" i="7"/>
  <c r="J583" i="7"/>
  <c r="J591" i="7"/>
  <c r="J344" i="7"/>
  <c r="J537" i="7"/>
  <c r="J1338" i="7"/>
  <c r="J1612" i="7"/>
  <c r="J1243" i="7"/>
  <c r="J1151" i="7"/>
  <c r="J1491" i="7"/>
  <c r="J951" i="7"/>
  <c r="J1805" i="7"/>
  <c r="J1088" i="7"/>
  <c r="J300" i="7"/>
  <c r="J317" i="7"/>
  <c r="J1598" i="7"/>
  <c r="J1716" i="7"/>
  <c r="J451" i="7"/>
  <c r="J577" i="7"/>
  <c r="J1897" i="7"/>
  <c r="J270" i="7"/>
  <c r="J1361" i="7"/>
  <c r="J1887" i="7"/>
  <c r="J157" i="7"/>
  <c r="J1412" i="7"/>
  <c r="J341" i="7"/>
  <c r="J1644" i="7"/>
  <c r="J553" i="7"/>
  <c r="J173" i="7"/>
  <c r="J1737" i="7"/>
  <c r="J208" i="7"/>
  <c r="J786" i="7"/>
  <c r="J598" i="7"/>
  <c r="J1291" i="7"/>
  <c r="J44" i="7"/>
  <c r="J326" i="7"/>
  <c r="J1087" i="7"/>
  <c r="J1000" i="7"/>
  <c r="J92" i="7"/>
  <c r="J1357" i="7"/>
  <c r="J1822" i="7"/>
  <c r="J556" i="7"/>
  <c r="J93" i="7"/>
  <c r="J1310" i="7"/>
  <c r="J1665" i="7"/>
  <c r="J1057" i="7"/>
  <c r="J886" i="7"/>
  <c r="J624" i="7"/>
  <c r="J698" i="7"/>
  <c r="J35" i="7"/>
  <c r="J925" i="7"/>
  <c r="J456" i="7"/>
  <c r="J49" i="7"/>
  <c r="J1022" i="7"/>
  <c r="J748" i="7"/>
  <c r="J1323" i="7"/>
  <c r="J1855" i="7"/>
  <c r="J907" i="7"/>
  <c r="J1756" i="7"/>
  <c r="J40" i="7"/>
  <c r="J1137" i="7"/>
  <c r="J1451" i="7"/>
  <c r="J1641" i="7"/>
  <c r="J119" i="7"/>
  <c r="J1186" i="7"/>
  <c r="J1554" i="7"/>
  <c r="J599" i="7"/>
  <c r="J1826" i="7"/>
  <c r="J223" i="7"/>
  <c r="J205" i="7"/>
  <c r="J1060" i="7"/>
  <c r="J1523" i="7"/>
  <c r="J1868" i="7"/>
  <c r="J1264" i="7"/>
  <c r="J674" i="7"/>
  <c r="J257" i="7"/>
  <c r="J1824" i="7"/>
  <c r="J64" i="7"/>
  <c r="J1250" i="7"/>
  <c r="J116" i="7"/>
  <c r="J613" i="7"/>
  <c r="J1549" i="7"/>
  <c r="J858" i="7"/>
  <c r="J1158" i="7"/>
  <c r="J586" i="7"/>
  <c r="J379" i="7"/>
  <c r="J1485" i="7"/>
  <c r="J491" i="7"/>
  <c r="J283" i="7"/>
  <c r="J1754" i="7"/>
  <c r="J678" i="7"/>
  <c r="J1396" i="7"/>
  <c r="J9" i="7"/>
  <c r="J582" i="7"/>
  <c r="J1578" i="7"/>
  <c r="J1216" i="7"/>
  <c r="J1569" i="7"/>
  <c r="J1594" i="7"/>
  <c r="J225" i="7"/>
  <c r="J569" i="7"/>
  <c r="J1751" i="7"/>
  <c r="J1314" i="7"/>
  <c r="J1233" i="7"/>
  <c r="J814" i="7"/>
  <c r="J1093" i="7"/>
  <c r="J1072" i="7"/>
  <c r="J1762" i="7"/>
  <c r="J738" i="7"/>
  <c r="J1901" i="7"/>
  <c r="J1816" i="7"/>
  <c r="J1123" i="7"/>
  <c r="J1576" i="7"/>
  <c r="J837" i="7"/>
  <c r="J572" i="7"/>
  <c r="J41" i="7"/>
  <c r="J1939" i="7"/>
  <c r="J232" i="7"/>
  <c r="J579" i="7"/>
  <c r="J1895" i="7"/>
  <c r="J328" i="7"/>
  <c r="J1940" i="7"/>
  <c r="J888" i="7"/>
  <c r="J39" i="7"/>
  <c r="J1467" i="7"/>
  <c r="J1309" i="7"/>
  <c r="J1039" i="7"/>
  <c r="J104" i="7"/>
  <c r="J217" i="7"/>
  <c r="J1700" i="7"/>
  <c r="J1196" i="7"/>
  <c r="J1016" i="7"/>
  <c r="J1367" i="7"/>
  <c r="J1616" i="7"/>
  <c r="J694" i="7"/>
  <c r="J266" i="7"/>
  <c r="J336" i="7"/>
  <c r="J835" i="7"/>
  <c r="J183" i="7"/>
  <c r="J410" i="7"/>
  <c r="J375" i="7"/>
  <c r="J675" i="7"/>
  <c r="J1083" i="7"/>
  <c r="J653" i="7"/>
  <c r="J1574" i="7"/>
  <c r="J952" i="7"/>
  <c r="J794" i="7"/>
  <c r="J697" i="7"/>
  <c r="J1793" i="7"/>
  <c r="J1210" i="7"/>
  <c r="J1084" i="7"/>
  <c r="J1139" i="7"/>
  <c r="J1135" i="7"/>
  <c r="J481" i="7"/>
  <c r="J334" i="7"/>
  <c r="J185" i="7"/>
  <c r="J267" i="7"/>
  <c r="J1903" i="7"/>
  <c r="J1007" i="7"/>
  <c r="J1904" i="7"/>
  <c r="J765" i="7"/>
  <c r="J422" i="7"/>
  <c r="J617" i="7"/>
  <c r="J200" i="7"/>
  <c r="J1723" i="7"/>
  <c r="J884" i="7"/>
  <c r="J949" i="7"/>
  <c r="J254" i="7"/>
  <c r="J600" i="7"/>
  <c r="J1512" i="7"/>
  <c r="J782" i="7"/>
  <c r="J1763" i="7"/>
  <c r="J1217" i="7"/>
  <c r="J1207" i="7"/>
  <c r="J23" i="7"/>
  <c r="J1831" i="7"/>
  <c r="J1418" i="7"/>
  <c r="J729" i="7"/>
  <c r="J1606" i="7"/>
  <c r="J120" i="7"/>
  <c r="J298" i="7"/>
  <c r="J695" i="7"/>
  <c r="J1573" i="7"/>
  <c r="J1941" i="7"/>
  <c r="J1629" i="7"/>
  <c r="J1608" i="7"/>
  <c r="J1600" i="7"/>
  <c r="J355" i="7"/>
  <c r="J191" i="7"/>
  <c r="J1601" i="7"/>
  <c r="J151" i="7"/>
  <c r="J723" i="7"/>
  <c r="J853" i="7"/>
  <c r="J207" i="7"/>
  <c r="J1708" i="7"/>
  <c r="J347" i="7"/>
  <c r="J479" i="7"/>
  <c r="J1285" i="7"/>
  <c r="J1407" i="7"/>
  <c r="J988" i="7"/>
  <c r="J618" i="7"/>
  <c r="J1706" i="7"/>
  <c r="J1667" i="7"/>
  <c r="J364" i="7"/>
  <c r="J1107" i="7"/>
  <c r="J1258" i="7"/>
  <c r="J1306" i="7"/>
  <c r="J42" i="7"/>
  <c r="J1520" i="7"/>
  <c r="J1613" i="7"/>
  <c r="J180" i="7"/>
  <c r="J1034" i="7"/>
  <c r="J1861" i="7"/>
  <c r="J1533" i="7"/>
  <c r="J1547" i="7"/>
  <c r="J673" i="7"/>
  <c r="J310" i="7"/>
  <c r="J309" i="7"/>
  <c r="J1561" i="7"/>
  <c r="J1168" i="7"/>
  <c r="J540" i="7"/>
  <c r="J1624" i="7"/>
  <c r="J74" i="7"/>
  <c r="J1864" i="7"/>
  <c r="J931" i="7"/>
  <c r="J1358" i="7"/>
  <c r="J808" i="7"/>
  <c r="J1680" i="7"/>
  <c r="J22" i="7"/>
  <c r="J122" i="7"/>
  <c r="J158" i="7"/>
  <c r="J940" i="7"/>
  <c r="J1842" i="7"/>
  <c r="J646" i="7"/>
  <c r="J1802" i="7"/>
  <c r="J1517" i="7"/>
  <c r="J162" i="7"/>
  <c r="J1202" i="7"/>
  <c r="J1303" i="7"/>
  <c r="J349" i="7"/>
  <c r="J1575" i="7"/>
  <c r="J305" i="7"/>
  <c r="J1376" i="7"/>
  <c r="J714" i="7"/>
  <c r="J706" i="7"/>
  <c r="J932" i="7"/>
  <c r="J489" i="7"/>
  <c r="J983" i="7"/>
  <c r="J166" i="7"/>
  <c r="J604" i="7"/>
  <c r="J1806" i="7"/>
  <c r="J1595" i="7"/>
  <c r="J822" i="7"/>
  <c r="J1317" i="7"/>
  <c r="J1899" i="7"/>
  <c r="J1670" i="7"/>
  <c r="J525" i="7"/>
  <c r="J1282" i="7"/>
  <c r="J1331" i="7"/>
  <c r="J588" i="7"/>
  <c r="J555" i="7"/>
  <c r="J1256" i="7"/>
  <c r="J1102" i="7"/>
  <c r="J194" i="7"/>
  <c r="J272" i="7"/>
  <c r="J426" i="7"/>
  <c r="J946" i="7"/>
  <c r="J315" i="7"/>
  <c r="J791" i="7"/>
  <c r="J507" i="7"/>
  <c r="J249" i="7"/>
  <c r="J86" i="7"/>
  <c r="J1166" i="7"/>
  <c r="J1351" i="7"/>
  <c r="J250" i="7"/>
  <c r="J1383" i="7"/>
  <c r="J1160" i="7"/>
  <c r="J1486" i="7"/>
  <c r="J926" i="7"/>
  <c r="J197" i="7"/>
  <c r="J1094" i="7"/>
  <c r="J1796" i="7"/>
  <c r="J801" i="7"/>
  <c r="J809" i="7"/>
  <c r="J1879" i="7"/>
  <c r="J123" i="7"/>
  <c r="J609" i="7"/>
  <c r="J61" i="7"/>
  <c r="J676" i="7"/>
  <c r="J1687" i="7"/>
  <c r="J1783" i="7"/>
  <c r="J750" i="7"/>
  <c r="J758" i="7"/>
  <c r="J1161" i="7"/>
  <c r="J460" i="7"/>
  <c r="J531" i="7"/>
  <c r="J329" i="7"/>
  <c r="J928" i="7"/>
  <c r="J620" i="7"/>
  <c r="J301" i="7"/>
  <c r="J865" i="7"/>
  <c r="J498" i="7"/>
  <c r="J1883" i="7"/>
  <c r="J109" i="7"/>
  <c r="J1443" i="7"/>
  <c r="J798" i="7"/>
  <c r="J1628" i="7"/>
  <c r="J702" i="7"/>
  <c r="J291" i="7"/>
  <c r="J1760" i="7"/>
  <c r="J995" i="7"/>
  <c r="J601" i="7"/>
  <c r="J430" i="7"/>
  <c r="J890" i="7"/>
  <c r="J1450" i="7"/>
  <c r="J1413" i="7"/>
  <c r="J825" i="7"/>
  <c r="J56" i="7"/>
  <c r="J146" i="7"/>
  <c r="J368" i="7"/>
  <c r="J875" i="7"/>
  <c r="J1473" i="7"/>
  <c r="J1552" i="7"/>
  <c r="J1557" i="7"/>
  <c r="J785" i="7"/>
  <c r="J1058" i="7"/>
  <c r="J1942" i="7"/>
  <c r="J1114" i="7"/>
  <c r="J908" i="7"/>
  <c r="J1092" i="7"/>
  <c r="J1605" i="7"/>
  <c r="J463" i="7"/>
  <c r="J1596" i="7"/>
  <c r="J242" i="7"/>
  <c r="J115" i="7"/>
  <c r="J700" i="7"/>
  <c r="J708" i="7"/>
  <c r="J1132" i="7"/>
  <c r="J1179" i="7"/>
  <c r="J575" i="7"/>
  <c r="J1312" i="7"/>
  <c r="J1246" i="7"/>
  <c r="J1835" i="7"/>
  <c r="J1882" i="7"/>
  <c r="J545" i="7"/>
  <c r="J18" i="7"/>
  <c r="J88" i="7"/>
  <c r="J1943" i="7"/>
  <c r="J1873" i="7"/>
  <c r="J840" i="7"/>
  <c r="J1548" i="7"/>
  <c r="J188" i="7"/>
  <c r="J1740" i="7"/>
  <c r="J1652" i="7"/>
  <c r="J54" i="7"/>
  <c r="J1214" i="7"/>
  <c r="J204" i="7"/>
  <c r="J557" i="7"/>
  <c r="J744" i="7"/>
  <c r="J542" i="7"/>
  <c r="J834" i="7"/>
  <c r="J1105" i="7"/>
  <c r="J1753" i="7"/>
  <c r="J1104" i="7"/>
  <c r="J316" i="7"/>
  <c r="J622" i="7"/>
  <c r="J517" i="7"/>
  <c r="J658" i="7"/>
  <c r="J684" i="7"/>
  <c r="J760" i="7"/>
  <c r="J1510" i="7"/>
  <c r="J294" i="7"/>
  <c r="J777" i="7"/>
  <c r="J1702" i="7"/>
  <c r="J1857" i="7"/>
  <c r="J1483" i="7"/>
  <c r="J1252" i="7"/>
  <c r="J876" i="7"/>
  <c r="J847" i="7"/>
  <c r="J1062" i="7"/>
  <c r="J727" i="7"/>
  <c r="J1399" i="7"/>
  <c r="J1870" i="7"/>
  <c r="J1701" i="7"/>
  <c r="J1271" i="7"/>
  <c r="J1251" i="7"/>
  <c r="J1635" i="7"/>
  <c r="J1607" i="7"/>
  <c r="J193" i="7"/>
  <c r="J710" i="7"/>
  <c r="J1278" i="7"/>
  <c r="J137" i="7"/>
  <c r="J1027" i="7"/>
  <c r="J192" i="7"/>
  <c r="J1724" i="7"/>
  <c r="J1944" i="7"/>
  <c r="J1404" i="7"/>
  <c r="J1845" i="7"/>
  <c r="J1907" i="7"/>
  <c r="J763" i="7"/>
  <c r="J446" i="7"/>
  <c r="J1127" i="7"/>
  <c r="J304" i="7"/>
  <c r="J1586" i="7"/>
  <c r="J747" i="7"/>
  <c r="J1446" i="7"/>
  <c r="J279" i="7"/>
  <c r="J1837" i="7"/>
  <c r="J45" i="7"/>
  <c r="J296" i="7"/>
  <c r="J574" i="7"/>
  <c r="J76" i="7"/>
  <c r="J921" i="7"/>
  <c r="J1777" i="7"/>
  <c r="J580" i="7"/>
  <c r="J1414" i="7"/>
  <c r="J1526" i="7"/>
  <c r="J62" i="7"/>
  <c r="J21" i="7"/>
  <c r="J466" i="7"/>
  <c r="J1774" i="7"/>
  <c r="J1808" i="7"/>
  <c r="J1945" i="7"/>
  <c r="J1152" i="7"/>
  <c r="J1063" i="7"/>
  <c r="J413" i="7"/>
  <c r="J490" i="7"/>
  <c r="J1222" i="7"/>
  <c r="J1884" i="7"/>
  <c r="J412" i="7"/>
  <c r="J1133" i="7"/>
  <c r="J1328" i="7"/>
  <c r="J280" i="7"/>
  <c r="J136" i="7"/>
  <c r="J234" i="7"/>
  <c r="J1889" i="7"/>
  <c r="J215" i="7"/>
  <c r="J187" i="7"/>
  <c r="J1653" i="7"/>
  <c r="J1340" i="7"/>
  <c r="J1746" i="7"/>
  <c r="J212" i="7"/>
  <c r="J129" i="7"/>
  <c r="J1622" i="7"/>
  <c r="J465" i="7"/>
  <c r="J1426" i="7"/>
  <c r="J621" i="7"/>
  <c r="J703" i="7"/>
  <c r="J398" i="7"/>
  <c r="J53" i="7"/>
  <c r="J1881" i="7"/>
  <c r="J1267" i="7"/>
  <c r="J638" i="7"/>
  <c r="J244" i="7"/>
  <c r="J1750" i="7"/>
  <c r="J1415" i="7"/>
  <c r="J1261" i="7"/>
  <c r="J1129" i="7"/>
  <c r="J1878" i="7"/>
  <c r="J1674" i="7"/>
  <c r="J879" i="7"/>
  <c r="J1128" i="7"/>
  <c r="J48" i="7"/>
  <c r="J63" i="7"/>
  <c r="J1023" i="7"/>
  <c r="J1026" i="7"/>
  <c r="J365" i="7"/>
  <c r="J314" i="7"/>
  <c r="J227" i="7"/>
  <c r="J378" i="7"/>
  <c r="J874" i="7"/>
  <c r="J1159" i="7"/>
  <c r="J241" i="7"/>
  <c r="J1764" i="7"/>
  <c r="J739" i="7"/>
  <c r="J976" i="7"/>
  <c r="J663" i="7"/>
  <c r="J732" i="7"/>
  <c r="J1189" i="7"/>
  <c r="J1363" i="7"/>
  <c r="J1441" i="7"/>
  <c r="J691" i="7"/>
  <c r="J1015" i="7"/>
  <c r="J872" i="7"/>
  <c r="J1195" i="7"/>
  <c r="J1634" i="7"/>
  <c r="J1709" i="7"/>
  <c r="J1880" i="7"/>
  <c r="J1108" i="7"/>
  <c r="J52" i="7"/>
  <c r="J248" i="7"/>
  <c r="J807" i="7"/>
  <c r="J1744" i="7"/>
  <c r="J175" i="7"/>
  <c r="J449" i="7"/>
  <c r="J982" i="7"/>
  <c r="J1436" i="7"/>
  <c r="J1262" i="7"/>
  <c r="J1315" i="7"/>
  <c r="J989" i="7"/>
  <c r="J1800" i="7"/>
  <c r="J438" i="7"/>
  <c r="J327" i="7"/>
  <c r="J1664" i="7"/>
  <c r="J761" i="7"/>
  <c r="J1143" i="7"/>
  <c r="J1170" i="7"/>
  <c r="J893" i="7"/>
  <c r="J1742" i="7"/>
  <c r="J239" i="7"/>
  <c r="J502" i="7"/>
  <c r="J30" i="7"/>
  <c r="J1545" i="7"/>
  <c r="J1375" i="7"/>
  <c r="J1759" i="7"/>
  <c r="J1758" i="7"/>
  <c r="J870" i="7"/>
  <c r="J514" i="7"/>
  <c r="J1028" i="7"/>
  <c r="J1811" i="7"/>
  <c r="I1602" i="7"/>
  <c r="I1431" i="7"/>
  <c r="I1591" i="7"/>
  <c r="I1560" i="7"/>
  <c r="I1725" i="7"/>
  <c r="I1604" i="7"/>
  <c r="I1343" i="7"/>
  <c r="I1470" i="7"/>
  <c r="I994" i="7"/>
  <c r="I627" i="7"/>
  <c r="I917" i="7"/>
  <c r="I1100" i="7"/>
  <c r="I1324" i="7"/>
  <c r="I975" i="7"/>
  <c r="I1167" i="7"/>
  <c r="I1298" i="7"/>
  <c r="I1141" i="7"/>
  <c r="I1010" i="7"/>
  <c r="I565" i="7"/>
  <c r="I1281" i="7"/>
  <c r="I1029" i="7"/>
  <c r="I1049" i="7"/>
  <c r="I602" i="7"/>
  <c r="I268" i="7"/>
  <c r="I1655" i="7"/>
  <c r="I230" i="7"/>
  <c r="I1145" i="7"/>
  <c r="I635" i="7"/>
  <c r="I1177" i="7"/>
  <c r="I440" i="7"/>
  <c r="I1240" i="7"/>
  <c r="I1568" i="7"/>
  <c r="I1422" i="7"/>
  <c r="I534" i="7"/>
  <c r="I647" i="7"/>
  <c r="I819" i="7"/>
  <c r="I1757" i="7"/>
  <c r="I1597" i="7"/>
  <c r="I112" i="7"/>
  <c r="I1621" i="7"/>
  <c r="I1146" i="7"/>
  <c r="I1035" i="7"/>
  <c r="I909" i="7"/>
  <c r="I1786" i="7"/>
  <c r="I560" i="7"/>
  <c r="I373" i="7"/>
  <c r="I1176" i="7"/>
  <c r="I1663" i="7"/>
  <c r="I1894" i="7"/>
  <c r="I713" i="7"/>
  <c r="I411" i="7"/>
  <c r="I1296" i="7"/>
  <c r="I1002" i="7"/>
  <c r="I563" i="7"/>
  <c r="I1584" i="7"/>
  <c r="I1679" i="7"/>
  <c r="I408" i="7"/>
  <c r="I895" i="7"/>
  <c r="I1902" i="7"/>
  <c r="I318" i="7"/>
  <c r="I1683" i="7"/>
  <c r="I1799" i="7"/>
  <c r="I1335" i="7"/>
  <c r="I1205" i="7"/>
  <c r="I1847" i="7"/>
  <c r="I1645" i="7"/>
  <c r="I10" i="7"/>
  <c r="I1814" i="7"/>
  <c r="I1308" i="7"/>
  <c r="I1718" i="7"/>
  <c r="I1893" i="7"/>
  <c r="I1522" i="7"/>
  <c r="I405" i="7"/>
  <c r="I1692" i="7"/>
  <c r="I1732" i="7"/>
  <c r="I372" i="7"/>
  <c r="I391" i="7"/>
  <c r="I733" i="7"/>
  <c r="I338" i="7"/>
  <c r="I1140" i="7"/>
  <c r="I1703" i="7"/>
  <c r="I1638" i="7"/>
  <c r="I1531" i="7"/>
  <c r="I1530" i="7"/>
  <c r="I1727" i="7"/>
  <c r="I1657" i="7"/>
  <c r="I1219" i="7"/>
  <c r="I1397" i="7"/>
  <c r="I359" i="7"/>
  <c r="I1572" i="7"/>
  <c r="I696" i="7"/>
  <c r="I1888" i="7"/>
  <c r="I1672" i="7"/>
  <c r="I1848" i="7"/>
  <c r="I1688" i="7"/>
  <c r="I1669" i="7"/>
  <c r="I810" i="7"/>
  <c r="I592" i="7"/>
  <c r="I977" i="7"/>
  <c r="I1440" i="7"/>
  <c r="I376" i="7"/>
  <c r="I1077" i="7"/>
  <c r="I1134" i="7"/>
  <c r="I1502" i="7"/>
  <c r="I1003" i="7"/>
  <c r="I1067" i="7"/>
  <c r="I1721" i="7"/>
  <c r="I1299" i="7"/>
  <c r="I1661" i="7"/>
  <c r="I1069" i="7"/>
  <c r="I803" i="7"/>
  <c r="I290" i="7"/>
  <c r="I1735" i="7"/>
  <c r="I1497" i="7"/>
  <c r="I1359" i="7"/>
  <c r="I1319" i="7"/>
  <c r="I1908" i="7"/>
  <c r="I1875" i="7"/>
  <c r="I1229" i="7"/>
  <c r="I1630" i="7"/>
  <c r="I734" i="7"/>
  <c r="I213" i="7"/>
  <c r="I1371" i="7"/>
  <c r="I839" i="7"/>
  <c r="I1423" i="7"/>
  <c r="I1852" i="7"/>
  <c r="I1801" i="7"/>
  <c r="I1792" i="7"/>
  <c r="I1825" i="7"/>
  <c r="I967" i="7"/>
  <c r="I420" i="7"/>
  <c r="I1237" i="7"/>
  <c r="I468" i="7"/>
  <c r="I1209" i="7"/>
  <c r="I307" i="7"/>
  <c r="I711" i="7"/>
  <c r="I1249" i="7"/>
  <c r="I633" i="7"/>
  <c r="I356" i="7"/>
  <c r="I665" i="7"/>
  <c r="I1255" i="7"/>
  <c r="I1213" i="7"/>
  <c r="I1106" i="7"/>
  <c r="I735" i="7"/>
  <c r="I590" i="7"/>
  <c r="I1380" i="7"/>
  <c r="I964" i="7"/>
  <c r="I1541" i="7"/>
  <c r="I851" i="7"/>
  <c r="I1322" i="7"/>
  <c r="I299" i="7"/>
  <c r="I1769" i="7"/>
  <c r="I900" i="7"/>
  <c r="I1481" i="7"/>
  <c r="I1181" i="7"/>
  <c r="I1384" i="7"/>
  <c r="I981" i="7"/>
  <c r="I1115" i="7"/>
  <c r="I1042" i="7"/>
  <c r="I459" i="7"/>
  <c r="I906" i="7"/>
  <c r="I524" i="7"/>
  <c r="I312" i="7"/>
  <c r="I980" i="7"/>
  <c r="I1654" i="7"/>
  <c r="I1090" i="7"/>
  <c r="I1658" i="7"/>
  <c r="I615" i="7"/>
  <c r="I740" i="7"/>
  <c r="I538" i="7"/>
  <c r="I701" i="7"/>
  <c r="I247" i="7"/>
  <c r="I1333" i="7"/>
  <c r="I704" i="7"/>
  <c r="I568" i="7"/>
  <c r="I1673" i="7"/>
  <c r="I990" i="7"/>
  <c r="I797" i="7"/>
  <c r="I792" i="7"/>
  <c r="I606" i="7"/>
  <c r="I1542" i="7"/>
  <c r="I659" i="7"/>
  <c r="I114" i="7"/>
  <c r="I657" i="7"/>
  <c r="I641" i="7"/>
  <c r="I1204" i="7"/>
  <c r="I1165" i="7"/>
  <c r="I1068" i="7"/>
  <c r="I75" i="7"/>
  <c r="I677" i="7"/>
  <c r="I13" i="7"/>
  <c r="I1579" i="7"/>
  <c r="I12" i="7"/>
  <c r="I1551" i="7"/>
  <c r="I1492" i="7"/>
  <c r="I1472" i="7"/>
  <c r="I883" i="7"/>
  <c r="I827" i="7"/>
  <c r="I1032" i="7"/>
  <c r="I265" i="7"/>
  <c r="I986" i="7"/>
  <c r="I1120" i="7"/>
  <c r="I1270" i="7"/>
  <c r="I1221" i="7"/>
  <c r="I1722" i="7"/>
  <c r="I1730" i="7"/>
  <c r="I1064" i="7"/>
  <c r="I685" i="7"/>
  <c r="I1495" i="7"/>
  <c r="I1525" i="7"/>
  <c r="I1684" i="7"/>
  <c r="I1457" i="7"/>
  <c r="I1583" i="7"/>
  <c r="I1581" i="7"/>
  <c r="I252" i="7"/>
  <c r="I1425" i="7"/>
  <c r="I1109" i="7"/>
  <c r="I97" i="7"/>
  <c r="I496" i="7"/>
  <c r="I686" i="7"/>
  <c r="I1389" i="7"/>
  <c r="I1293" i="7"/>
  <c r="I1190" i="7"/>
  <c r="I1038" i="7"/>
  <c r="I543" i="7"/>
  <c r="I1199" i="7"/>
  <c r="I1468" i="7"/>
  <c r="I650" i="7"/>
  <c r="I352" i="7"/>
  <c r="I581" i="7"/>
  <c r="I1504" i="7"/>
  <c r="I195" i="7"/>
  <c r="I46" i="7"/>
  <c r="I1820" i="7"/>
  <c r="I1036" i="7"/>
  <c r="I1493" i="7"/>
  <c r="I927" i="7"/>
  <c r="I897" i="7"/>
  <c r="I1047" i="7"/>
  <c r="I510" i="7"/>
  <c r="I1318" i="7"/>
  <c r="I914" i="7"/>
  <c r="I1260" i="7"/>
  <c r="I1374" i="7"/>
  <c r="I1037" i="7"/>
  <c r="I1350" i="7"/>
  <c r="I1162" i="7"/>
  <c r="I1693" i="7"/>
  <c r="I689" i="7"/>
  <c r="I1614" i="7"/>
  <c r="I1263" i="7"/>
  <c r="I1710" i="7"/>
  <c r="I1086" i="7"/>
  <c r="I189" i="7"/>
  <c r="I1588" i="7"/>
  <c r="I1059" i="7"/>
  <c r="I253" i="7"/>
  <c r="I1749" i="7"/>
  <c r="I201" i="7"/>
  <c r="I1408" i="7"/>
  <c r="I519" i="7"/>
  <c r="I992" i="7"/>
  <c r="I1001" i="7"/>
  <c r="I170" i="7"/>
  <c r="I361" i="7"/>
  <c r="I1515" i="7"/>
  <c r="I804" i="7"/>
  <c r="I128" i="7"/>
  <c r="I672" i="7"/>
  <c r="I297" i="7"/>
  <c r="I759" i="7"/>
  <c r="I953" i="7"/>
  <c r="I662" i="7"/>
  <c r="I536" i="7"/>
  <c r="I1719" i="7"/>
  <c r="I830" i="7"/>
  <c r="I302" i="7"/>
  <c r="I425" i="7"/>
  <c r="I987" i="7"/>
  <c r="I131" i="7"/>
  <c r="I1224" i="7"/>
  <c r="I1459" i="7"/>
  <c r="I1469" i="7"/>
  <c r="I140" i="7"/>
  <c r="I306" i="7"/>
  <c r="I202" i="7"/>
  <c r="I1856" i="7"/>
  <c r="I1401" i="7"/>
  <c r="I753" i="7"/>
  <c r="I826" i="7"/>
  <c r="I1119" i="7"/>
  <c r="I1853" i="7"/>
  <c r="I973" i="7"/>
  <c r="I288" i="7"/>
  <c r="I387" i="7"/>
  <c r="I1803" i="7"/>
  <c r="I209" i="7"/>
  <c r="I1048" i="7"/>
  <c r="I424" i="7"/>
  <c r="I1521" i="7"/>
  <c r="I1163" i="7"/>
  <c r="I1564" i="7"/>
  <c r="I211" i="7"/>
  <c r="I393" i="7"/>
  <c r="I896" i="7"/>
  <c r="I1462" i="7"/>
  <c r="I138" i="7"/>
  <c r="I1096" i="7"/>
  <c r="I171" i="7"/>
  <c r="I1490" i="7"/>
  <c r="I1024" i="7"/>
  <c r="I751" i="7"/>
  <c r="I145" i="7"/>
  <c r="I233" i="7"/>
  <c r="I1044" i="7"/>
  <c r="I764" i="7"/>
  <c r="I184" i="7"/>
  <c r="I1656" i="7"/>
  <c r="I1184" i="7"/>
  <c r="I1320" i="7"/>
  <c r="I554" i="7"/>
  <c r="I444" i="7"/>
  <c r="I1646" i="7"/>
  <c r="I550" i="7"/>
  <c r="I746" i="7"/>
  <c r="I121" i="7"/>
  <c r="I1156" i="7"/>
  <c r="I79" i="7"/>
  <c r="I38" i="7"/>
  <c r="I1173" i="7"/>
  <c r="I915" i="7"/>
  <c r="I644" i="7"/>
  <c r="I287" i="7"/>
  <c r="I1111" i="7"/>
  <c r="I397" i="7"/>
  <c r="I238" i="7"/>
  <c r="I1080" i="7"/>
  <c r="I544" i="7"/>
  <c r="I382" i="7"/>
  <c r="I1877" i="7"/>
  <c r="I218" i="7"/>
  <c r="I1537" i="7"/>
  <c r="I1839" i="7"/>
  <c r="I799" i="7"/>
  <c r="I436" i="7"/>
  <c r="I1130" i="7"/>
  <c r="I1843" i="7"/>
  <c r="I1178" i="7"/>
  <c r="I1311" i="7"/>
  <c r="I483" i="7"/>
  <c r="I330" i="7"/>
  <c r="I505" i="7"/>
  <c r="I720" i="7"/>
  <c r="I730" i="7"/>
  <c r="I36" i="7"/>
  <c r="I1707" i="7"/>
  <c r="I371" i="7"/>
  <c r="I418" i="7"/>
  <c r="I50" i="7"/>
  <c r="I864" i="7"/>
  <c r="I757" i="7"/>
  <c r="I667" i="7"/>
  <c r="I1496" i="7"/>
  <c r="I597" i="7"/>
  <c r="I997" i="7"/>
  <c r="I313" i="7"/>
  <c r="I1514" i="7"/>
  <c r="I1487" i="7"/>
  <c r="I898" i="7"/>
  <c r="I154" i="7"/>
  <c r="I1810" i="7"/>
  <c r="I164" i="7"/>
  <c r="I1553" i="7"/>
  <c r="I1065" i="7"/>
  <c r="I854" i="7"/>
  <c r="I1689" i="7"/>
  <c r="I321" i="7"/>
  <c r="I1660" i="7"/>
  <c r="I745" i="7"/>
  <c r="I904" i="7"/>
  <c r="I610" i="7"/>
  <c r="I1529" i="7"/>
  <c r="I642" i="7"/>
  <c r="I1327" i="7"/>
  <c r="I68" i="7"/>
  <c r="I603" i="7"/>
  <c r="I1532" i="7"/>
  <c r="I800" i="7"/>
  <c r="I1513" i="7"/>
  <c r="I802" i="7"/>
  <c r="I1368" i="7"/>
  <c r="I221" i="7"/>
  <c r="I892" i="7"/>
  <c r="I816" i="7"/>
  <c r="I1419" i="7"/>
  <c r="I60" i="7"/>
  <c r="I1454" i="7"/>
  <c r="I1784" i="7"/>
  <c r="I105" i="7"/>
  <c r="I1477" i="7"/>
  <c r="I142" i="7"/>
  <c r="I1073" i="7"/>
  <c r="I435" i="7"/>
  <c r="I1681" i="7"/>
  <c r="I894" i="7"/>
  <c r="I1863" i="7"/>
  <c r="I19" i="7"/>
  <c r="I1906" i="7"/>
  <c r="I32" i="7"/>
  <c r="I1896" i="7"/>
  <c r="I501" i="7"/>
  <c r="I1830" i="7"/>
  <c r="I14" i="7"/>
  <c r="I220" i="7"/>
  <c r="I1898" i="7"/>
  <c r="I461" i="7"/>
  <c r="I27" i="7"/>
  <c r="I576" i="7"/>
  <c r="I134" i="7"/>
  <c r="I1321" i="7"/>
  <c r="I258" i="7"/>
  <c r="I11" i="7"/>
  <c r="I1136" i="7"/>
  <c r="I1871" i="7"/>
  <c r="I1599" i="7"/>
  <c r="I383" i="7"/>
  <c r="I643" i="7"/>
  <c r="I1305" i="7"/>
  <c r="I1017" i="7"/>
  <c r="I1353" i="7"/>
  <c r="I589" i="7"/>
  <c r="I55" i="7"/>
  <c r="I954" i="7"/>
  <c r="I1012" i="7"/>
  <c r="I1244" i="7"/>
  <c r="I1464" i="7"/>
  <c r="I790" i="7"/>
  <c r="I780" i="7"/>
  <c r="I625" i="7"/>
  <c r="I1563" i="7"/>
  <c r="I1025" i="7"/>
  <c r="I1386" i="7"/>
  <c r="I1326" i="7"/>
  <c r="I381" i="7"/>
  <c r="I1619" i="7"/>
  <c r="I775" i="7"/>
  <c r="I395" i="7"/>
  <c r="I1212" i="7"/>
  <c r="I1142" i="7"/>
  <c r="I918" i="7"/>
  <c r="I1266" i="7"/>
  <c r="I1194" i="7"/>
  <c r="I969" i="7"/>
  <c r="I1506" i="7"/>
  <c r="I805" i="7"/>
  <c r="I1633" i="7"/>
  <c r="I903" i="7"/>
  <c r="I812" i="7"/>
  <c r="I1018" i="7"/>
  <c r="I1355" i="7"/>
  <c r="I936" i="7"/>
  <c r="I929" i="7"/>
  <c r="I512" i="7"/>
  <c r="I889" i="7"/>
  <c r="I1909" i="7"/>
  <c r="I293" i="7"/>
  <c r="I1910" i="7"/>
  <c r="I1005" i="7"/>
  <c r="I1498" i="7"/>
  <c r="I891" i="7"/>
  <c r="I766" i="7"/>
  <c r="I861" i="7"/>
  <c r="I1911" i="7"/>
  <c r="I1912" i="7"/>
  <c r="I1913" i="7"/>
  <c r="I1866" i="7"/>
  <c r="I1914" i="7"/>
  <c r="I1915" i="7"/>
  <c r="I1916" i="7"/>
  <c r="I1917" i="7"/>
  <c r="I1918" i="7"/>
  <c r="I828" i="7"/>
  <c r="I1919" i="7"/>
  <c r="I1920" i="7"/>
  <c r="I1921" i="7"/>
  <c r="I262" i="7"/>
  <c r="I260" i="7"/>
  <c r="I1922" i="7"/>
  <c r="I1923" i="7"/>
  <c r="I357" i="7"/>
  <c r="I857" i="7"/>
  <c r="I1286" i="7"/>
  <c r="I1349" i="7"/>
  <c r="I1924" i="7"/>
  <c r="I1342" i="7"/>
  <c r="I1283" i="7"/>
  <c r="I955" i="7"/>
  <c r="I1767" i="7"/>
  <c r="I998" i="7"/>
  <c r="I1365" i="7"/>
  <c r="I1771" i="7"/>
  <c r="I1566" i="7"/>
  <c r="I1424" i="7"/>
  <c r="I843" i="7"/>
  <c r="I749" i="7"/>
  <c r="I692" i="7"/>
  <c r="I486" i="7"/>
  <c r="I419" i="7"/>
  <c r="I1394" i="7"/>
  <c r="I70" i="7"/>
  <c r="I815" i="7"/>
  <c r="I513" i="7"/>
  <c r="I1780" i="7"/>
  <c r="I333" i="7"/>
  <c r="I912" i="7"/>
  <c r="I1456" i="7"/>
  <c r="I578" i="7"/>
  <c r="I110" i="7"/>
  <c r="I1050" i="7"/>
  <c r="I774" i="7"/>
  <c r="I384" i="7"/>
  <c r="I841" i="7"/>
  <c r="I916" i="7"/>
  <c r="I1846" i="7"/>
  <c r="I150" i="7"/>
  <c r="I1201" i="7"/>
  <c r="I1787" i="7"/>
  <c r="I98" i="7"/>
  <c r="I482" i="7"/>
  <c r="I717" i="7"/>
  <c r="I539" i="7"/>
  <c r="I1206" i="7"/>
  <c r="I767" i="7"/>
  <c r="I1449" i="7"/>
  <c r="I1876" i="7"/>
  <c r="I101" i="7"/>
  <c r="I526" i="7"/>
  <c r="I1230" i="7"/>
  <c r="I996" i="7"/>
  <c r="I772" i="7"/>
  <c r="I1099" i="7"/>
  <c r="I1592" i="7"/>
  <c r="I504" i="7"/>
  <c r="I972" i="7"/>
  <c r="I1126" i="7"/>
  <c r="I1823" i="7"/>
  <c r="I473" i="7"/>
  <c r="I1807" i="7"/>
  <c r="I1518" i="7"/>
  <c r="I1558" i="7"/>
  <c r="I573" i="7"/>
  <c r="I31" i="7"/>
  <c r="I605" i="7"/>
  <c r="I1844" i="7"/>
  <c r="I124" i="7"/>
  <c r="I1385" i="7"/>
  <c r="I1279" i="7"/>
  <c r="I1334" i="7"/>
  <c r="I423" i="7"/>
  <c r="I386" i="7"/>
  <c r="I944" i="7"/>
  <c r="I1480" i="7"/>
  <c r="I838" i="7"/>
  <c r="I87" i="7"/>
  <c r="I409" i="7"/>
  <c r="I1690" i="7"/>
  <c r="I1501" i="7"/>
  <c r="I85" i="7"/>
  <c r="I817" i="7"/>
  <c r="I497" i="7"/>
  <c r="I783" i="7"/>
  <c r="I177" i="7"/>
  <c r="I102" i="7"/>
  <c r="I1772" i="7"/>
  <c r="I95" i="7"/>
  <c r="I1567" i="7"/>
  <c r="I178" i="7"/>
  <c r="I1346" i="7"/>
  <c r="I1488" i="7"/>
  <c r="I1079" i="7"/>
  <c r="I945" i="7"/>
  <c r="I985" i="7"/>
  <c r="I1479" i="7"/>
  <c r="I820" i="7"/>
  <c r="I1447" i="7"/>
  <c r="I261" i="7"/>
  <c r="I725" i="7"/>
  <c r="I471" i="7"/>
  <c r="I743" i="7"/>
  <c r="I1185" i="7"/>
  <c r="I57" i="7"/>
  <c r="I1648" i="7"/>
  <c r="I392" i="7"/>
  <c r="I842" i="7"/>
  <c r="I1695" i="7"/>
  <c r="I394" i="7"/>
  <c r="I668" i="7"/>
  <c r="I1500" i="7"/>
  <c r="I558" i="7"/>
  <c r="I237" i="7"/>
  <c r="I1791" i="7"/>
  <c r="I94" i="7"/>
  <c r="I255" i="7"/>
  <c r="I687" i="7"/>
  <c r="I522" i="7"/>
  <c r="I1438" i="7"/>
  <c r="I1430" i="7"/>
  <c r="I1546" i="7"/>
  <c r="I437" i="7"/>
  <c r="I1776" i="7"/>
  <c r="I806" i="7"/>
  <c r="I1797" i="7"/>
  <c r="I962" i="7"/>
  <c r="I452" i="7"/>
  <c r="I788" i="7"/>
  <c r="I1169" i="7"/>
  <c r="I1817" i="7"/>
  <c r="I1138" i="7"/>
  <c r="I1074" i="7"/>
  <c r="I862" i="7"/>
  <c r="I943" i="7"/>
  <c r="I1272" i="7"/>
  <c r="I509" i="7"/>
  <c r="I871" i="7"/>
  <c r="I616" i="7"/>
  <c r="I1809" i="7"/>
  <c r="I549" i="7"/>
  <c r="I445" i="7"/>
  <c r="I518" i="7"/>
  <c r="I1432" i="7"/>
  <c r="I149" i="7"/>
  <c r="I464" i="7"/>
  <c r="I1734" i="7"/>
  <c r="I453" i="7"/>
  <c r="I1164" i="7"/>
  <c r="I495" i="7"/>
  <c r="I1666" i="7"/>
  <c r="I311" i="7"/>
  <c r="I923" i="7"/>
  <c r="I722" i="7"/>
  <c r="I1428" i="7"/>
  <c r="I1372" i="7"/>
  <c r="I322" i="7"/>
  <c r="I1200" i="7"/>
  <c r="I1925" i="7"/>
  <c r="I705" i="7"/>
  <c r="I942" i="7"/>
  <c r="I1643" i="7"/>
  <c r="I1678" i="7"/>
  <c r="I1316" i="7"/>
  <c r="I1055" i="7"/>
  <c r="I26" i="7"/>
  <c r="I1610" i="7"/>
  <c r="I1461" i="7"/>
  <c r="I1070" i="7"/>
  <c r="I860" i="7"/>
  <c r="I1223" i="7"/>
  <c r="I709" i="7"/>
  <c r="I866" i="7"/>
  <c r="I1110" i="7"/>
  <c r="I993" i="7"/>
  <c r="I829" i="7"/>
  <c r="I226" i="7"/>
  <c r="I818" i="7"/>
  <c r="I1765" i="7"/>
  <c r="I1297" i="7"/>
  <c r="I1410" i="7"/>
  <c r="I169" i="7"/>
  <c r="I1671" i="7"/>
  <c r="I587" i="7"/>
  <c r="I1366" i="7"/>
  <c r="I1348" i="7"/>
  <c r="I1738" i="7"/>
  <c r="I1113" i="7"/>
  <c r="I963" i="7"/>
  <c r="I1815" i="7"/>
  <c r="I768" i="7"/>
  <c r="I848" i="7"/>
  <c r="I1395" i="7"/>
  <c r="I844" i="7"/>
  <c r="I269" i="7"/>
  <c r="I1041" i="7"/>
  <c r="I1030" i="7"/>
  <c r="I1118" i="7"/>
  <c r="I324" i="7"/>
  <c r="I494" i="7"/>
  <c r="I1466" i="7"/>
  <c r="I276" i="7"/>
  <c r="I1011" i="7"/>
  <c r="I118" i="7"/>
  <c r="I1360" i="7"/>
  <c r="I1388" i="7"/>
  <c r="I1773" i="7"/>
  <c r="I263" i="7"/>
  <c r="I651" i="7"/>
  <c r="I712" i="7"/>
  <c r="I632" i="7"/>
  <c r="I219" i="7"/>
  <c r="I1056" i="7"/>
  <c r="I1788" i="7"/>
  <c r="I869" i="7"/>
  <c r="I1051" i="7"/>
  <c r="I559" i="7"/>
  <c r="I1364" i="7"/>
  <c r="I1463" i="7"/>
  <c r="I1766" i="7"/>
  <c r="I84" i="7"/>
  <c r="I1717" i="7"/>
  <c r="I1231" i="7"/>
  <c r="I1507" i="7"/>
  <c r="I295" i="7"/>
  <c r="I319" i="7"/>
  <c r="I831" i="7"/>
  <c r="I769" i="7"/>
  <c r="I930" i="7"/>
  <c r="I1668" i="7"/>
  <c r="I1124" i="7"/>
  <c r="I100" i="7"/>
  <c r="I1075" i="7"/>
  <c r="I1172" i="7"/>
  <c r="I1618" i="7"/>
  <c r="I245" i="7"/>
  <c r="I532" i="7"/>
  <c r="I1528" i="7"/>
  <c r="I1387" i="7"/>
  <c r="I1188" i="7"/>
  <c r="I655" i="7"/>
  <c r="I1886" i="7"/>
  <c r="I1268" i="7"/>
  <c r="I978" i="7"/>
  <c r="I1294" i="7"/>
  <c r="I1611" i="7"/>
  <c r="I612" i="7"/>
  <c r="I345" i="7"/>
  <c r="I1245" i="7"/>
  <c r="I284" i="7"/>
  <c r="I1280" i="7"/>
  <c r="I530" i="7"/>
  <c r="I1225" i="7"/>
  <c r="I1157" i="7"/>
  <c r="I148" i="7"/>
  <c r="I428" i="7"/>
  <c r="I286" i="7"/>
  <c r="I506" i="7"/>
  <c r="I679" i="7"/>
  <c r="I152" i="7"/>
  <c r="I1382" i="7"/>
  <c r="I628" i="7"/>
  <c r="I670" i="7"/>
  <c r="I29" i="7"/>
  <c r="I350" i="7"/>
  <c r="I216" i="7"/>
  <c r="I1352" i="7"/>
  <c r="I1247" i="7"/>
  <c r="I1869" i="7"/>
  <c r="I353" i="7"/>
  <c r="I961" i="7"/>
  <c r="I1640" i="7"/>
  <c r="I1284" i="7"/>
  <c r="I1295" i="7"/>
  <c r="I1926" i="7"/>
  <c r="I1391" i="7"/>
  <c r="I1508" i="7"/>
  <c r="I246" i="7"/>
  <c r="I390" i="7"/>
  <c r="I546" i="7"/>
  <c r="I340" i="7"/>
  <c r="I1021" i="7"/>
  <c r="I832" i="7"/>
  <c r="I416" i="7"/>
  <c r="I882" i="7"/>
  <c r="I1103" i="7"/>
  <c r="I1241" i="7"/>
  <c r="I292" i="7"/>
  <c r="I285" i="7"/>
  <c r="I849" i="7"/>
  <c r="I1095" i="7"/>
  <c r="I1650" i="7"/>
  <c r="I1154" i="7"/>
  <c r="I950" i="7"/>
  <c r="I1711" i="7"/>
  <c r="I1085" i="7"/>
  <c r="I450" i="7"/>
  <c r="I1235" i="7"/>
  <c r="I1307" i="7"/>
  <c r="I83" i="7"/>
  <c r="I728" i="7"/>
  <c r="I1153" i="7"/>
  <c r="I920" i="7"/>
  <c r="I161" i="7"/>
  <c r="I1228" i="7"/>
  <c r="I648" i="7"/>
  <c r="I773" i="7"/>
  <c r="I956" i="7"/>
  <c r="I593" i="7"/>
  <c r="I1580" i="7"/>
  <c r="I630" i="7"/>
  <c r="I167" i="7"/>
  <c r="I741" i="7"/>
  <c r="I417" i="7"/>
  <c r="I278" i="7"/>
  <c r="I1775" i="7"/>
  <c r="I1131" i="7"/>
  <c r="I1733" i="7"/>
  <c r="I1232" i="7"/>
  <c r="I776" i="7"/>
  <c r="I1381" i="7"/>
  <c r="I377" i="7"/>
  <c r="I1813" i="7"/>
  <c r="I666" i="7"/>
  <c r="I878" i="7"/>
  <c r="I1329" i="7"/>
  <c r="I1726" i="7"/>
  <c r="I1220" i="7"/>
  <c r="I1277" i="7"/>
  <c r="I1248" i="7"/>
  <c r="I636" i="7"/>
  <c r="I415" i="7"/>
  <c r="I1053" i="7"/>
  <c r="I1885" i="7"/>
  <c r="I1651" i="7"/>
  <c r="I1344" i="7"/>
  <c r="I607" i="7"/>
  <c r="I779" i="7"/>
  <c r="I901" i="7"/>
  <c r="I182" i="7"/>
  <c r="I1748" i="7"/>
  <c r="I690" i="7"/>
  <c r="I168" i="7"/>
  <c r="I1858" i="7"/>
  <c r="I203" i="7"/>
  <c r="I707" i="7"/>
  <c r="I1694" i="7"/>
  <c r="I1565" i="7"/>
  <c r="I1405" i="7"/>
  <c r="I957" i="7"/>
  <c r="I198" i="7"/>
  <c r="I631" i="7"/>
  <c r="I852" i="7"/>
  <c r="I905" i="7"/>
  <c r="I186" i="7"/>
  <c r="I781" i="7"/>
  <c r="I974" i="7"/>
  <c r="I108" i="7"/>
  <c r="I348" i="7"/>
  <c r="I90" i="7"/>
  <c r="I1850" i="7"/>
  <c r="I1691" i="7"/>
  <c r="I596" i="7"/>
  <c r="I1649" i="7"/>
  <c r="I681" i="7"/>
  <c r="I1728" i="7"/>
  <c r="I1874" i="7"/>
  <c r="I1505" i="7"/>
  <c r="I458" i="7"/>
  <c r="I1804" i="7"/>
  <c r="I1332" i="7"/>
  <c r="I179" i="7"/>
  <c r="I1544" i="7"/>
  <c r="I529" i="7"/>
  <c r="I693" i="7"/>
  <c r="I91" i="7"/>
  <c r="I1484" i="7"/>
  <c r="I427" i="7"/>
  <c r="I264" i="7"/>
  <c r="I222" i="7"/>
  <c r="I1555" i="7"/>
  <c r="I880" i="7"/>
  <c r="I737" i="7"/>
  <c r="I1254" i="7"/>
  <c r="I1743" i="7"/>
  <c r="I401" i="7"/>
  <c r="I236" i="7"/>
  <c r="I1416" i="7"/>
  <c r="I107" i="7"/>
  <c r="I1337" i="7"/>
  <c r="I1739" i="7"/>
  <c r="I1849" i="7"/>
  <c r="I846" i="7"/>
  <c r="I1460" i="7"/>
  <c r="I1061" i="7"/>
  <c r="I1829" i="7"/>
  <c r="I1370" i="7"/>
  <c r="I626" i="7"/>
  <c r="I1192" i="7"/>
  <c r="I671" i="7"/>
  <c r="I470" i="7"/>
  <c r="I1287" i="7"/>
  <c r="I457" i="7"/>
  <c r="I508" i="7"/>
  <c r="I485" i="7"/>
  <c r="I406" i="7"/>
  <c r="I958" i="7"/>
  <c r="I1273" i="7"/>
  <c r="I1121" i="7"/>
  <c r="I1867" i="7"/>
  <c r="I873" i="7"/>
  <c r="I1203" i="7"/>
  <c r="I135" i="7"/>
  <c r="I1577" i="7"/>
  <c r="I1785" i="7"/>
  <c r="I533" i="7"/>
  <c r="I358" i="7"/>
  <c r="I403" i="7"/>
  <c r="I1269" i="7"/>
  <c r="I1927" i="7"/>
  <c r="I251" i="7"/>
  <c r="I1587" i="7"/>
  <c r="I934" i="7"/>
  <c r="I125" i="7"/>
  <c r="I821" i="7"/>
  <c r="I20" i="7"/>
  <c r="I1752" i="7"/>
  <c r="I1632" i="7"/>
  <c r="I147" i="7"/>
  <c r="I477" i="7"/>
  <c r="I1226" i="7"/>
  <c r="I1448" i="7"/>
  <c r="I793" i="7"/>
  <c r="I664" i="7"/>
  <c r="I680" i="7"/>
  <c r="I1928" i="7"/>
  <c r="I1033" i="7"/>
  <c r="I1603" i="7"/>
  <c r="I548" i="7"/>
  <c r="I1499" i="7"/>
  <c r="I1828" i="7"/>
  <c r="I688" i="7"/>
  <c r="I474" i="7"/>
  <c r="I520" i="7"/>
  <c r="I206" i="7"/>
  <c r="I163" i="7"/>
  <c r="I1465" i="7"/>
  <c r="I1519" i="7"/>
  <c r="I1642" i="7"/>
  <c r="I71" i="7"/>
  <c r="I877" i="7"/>
  <c r="I66" i="7"/>
  <c r="I439" i="7"/>
  <c r="I699" i="7"/>
  <c r="I1429" i="7"/>
  <c r="I1625" i="7"/>
  <c r="I113" i="7"/>
  <c r="I277" i="7"/>
  <c r="I541" i="7"/>
  <c r="I111" i="7"/>
  <c r="I332" i="7"/>
  <c r="I159" i="7"/>
  <c r="I752" i="7"/>
  <c r="I1444" i="7"/>
  <c r="I1509" i="7"/>
  <c r="I51" i="7"/>
  <c r="I156" i="7"/>
  <c r="I1713" i="7"/>
  <c r="I442" i="7"/>
  <c r="I259" i="7"/>
  <c r="I488" i="7"/>
  <c r="I984" i="7"/>
  <c r="I823" i="7"/>
  <c r="I448" i="7"/>
  <c r="I351" i="7"/>
  <c r="I407" i="7"/>
  <c r="I342" i="7"/>
  <c r="I1234" i="7"/>
  <c r="I1392" i="7"/>
  <c r="I484" i="7"/>
  <c r="I1779" i="7"/>
  <c r="I1008" i="7"/>
  <c r="I789" i="7"/>
  <c r="I69" i="7"/>
  <c r="I1818" i="7"/>
  <c r="I388" i="7"/>
  <c r="I527" i="7"/>
  <c r="I570" i="7"/>
  <c r="I1091" i="7"/>
  <c r="I303" i="7"/>
  <c r="I1288" i="7"/>
  <c r="I1292" i="7"/>
  <c r="I1458" i="7"/>
  <c r="I885" i="7"/>
  <c r="I813" i="7"/>
  <c r="I58" i="7"/>
  <c r="I935" i="7"/>
  <c r="I941" i="7"/>
  <c r="I308" i="7"/>
  <c r="I1354" i="7"/>
  <c r="I652" i="7"/>
  <c r="I1147" i="7"/>
  <c r="I1013" i="7"/>
  <c r="I571" i="7"/>
  <c r="I1183" i="7"/>
  <c r="I1417" i="7"/>
  <c r="I1122" i="7"/>
  <c r="I552" i="7"/>
  <c r="I1097" i="7"/>
  <c r="I863" i="7"/>
  <c r="I1859" i="7"/>
  <c r="I1538" i="7"/>
  <c r="I867" i="7"/>
  <c r="I1478" i="7"/>
  <c r="I132" i="7"/>
  <c r="I1409" i="7"/>
  <c r="I1476" i="7"/>
  <c r="I210" i="7"/>
  <c r="I214" i="7"/>
  <c r="I37" i="7"/>
  <c r="I1341" i="7"/>
  <c r="I67" i="7"/>
  <c r="I1929" i="7"/>
  <c r="I1930" i="7"/>
  <c r="I1556" i="7"/>
  <c r="I1931" i="7"/>
  <c r="I1932" i="7"/>
  <c r="I1933" i="7"/>
  <c r="I1934" i="7"/>
  <c r="I1935" i="7"/>
  <c r="I1794" i="7"/>
  <c r="I1936" i="7"/>
  <c r="I1175" i="7"/>
  <c r="I43" i="7"/>
  <c r="I1474" i="7"/>
  <c r="I1275" i="7"/>
  <c r="I8" i="7"/>
  <c r="I1582" i="7"/>
  <c r="I1198" i="7"/>
  <c r="I1400" i="7"/>
  <c r="I1066" i="7"/>
  <c r="I1020" i="7"/>
  <c r="I1585" i="7"/>
  <c r="I1238" i="7"/>
  <c r="I1239" i="7"/>
  <c r="I1265" i="7"/>
  <c r="I1589" i="7"/>
  <c r="I1617" i="7"/>
  <c r="I911" i="7"/>
  <c r="I1052" i="7"/>
  <c r="I521" i="7"/>
  <c r="I1227" i="7"/>
  <c r="I1253" i="7"/>
  <c r="I1345" i="7"/>
  <c r="I1489" i="7"/>
  <c r="I1677" i="7"/>
  <c r="I960" i="7"/>
  <c r="I1182" i="7"/>
  <c r="I1187" i="7"/>
  <c r="I1406" i="7"/>
  <c r="I1313" i="7"/>
  <c r="I718" i="7"/>
  <c r="I1390" i="7"/>
  <c r="I824" i="7"/>
  <c r="I1705" i="7"/>
  <c r="I762" i="7"/>
  <c r="I551" i="7"/>
  <c r="I25" i="7"/>
  <c r="I275" i="7"/>
  <c r="I511" i="7"/>
  <c r="I922" i="7"/>
  <c r="I1006" i="7"/>
  <c r="I1148" i="7"/>
  <c r="I594" i="7"/>
  <c r="I1078" i="7"/>
  <c r="I1590" i="7"/>
  <c r="I1420" i="7"/>
  <c r="I1615" i="7"/>
  <c r="I796" i="7"/>
  <c r="I343" i="7"/>
  <c r="I1562" i="7"/>
  <c r="I1768" i="7"/>
  <c r="I1377" i="7"/>
  <c r="I24" i="7"/>
  <c r="I913" i="7"/>
  <c r="I1637" i="7"/>
  <c r="I499" i="7"/>
  <c r="I1821" i="7"/>
  <c r="I1045" i="7"/>
  <c r="I1736" i="7"/>
  <c r="I719" i="7"/>
  <c r="I133" i="7"/>
  <c r="I965" i="7"/>
  <c r="I1511" i="7"/>
  <c r="I429" i="7"/>
  <c r="I1524" i="7"/>
  <c r="I396" i="7"/>
  <c r="I1421" i="7"/>
  <c r="I1155" i="7"/>
  <c r="I1623" i="7"/>
  <c r="I516" i="7"/>
  <c r="I1208" i="7"/>
  <c r="I1112" i="7"/>
  <c r="I1539" i="7"/>
  <c r="I535" i="7"/>
  <c r="I1559" i="7"/>
  <c r="I1304" i="7"/>
  <c r="I72" i="7"/>
  <c r="I1659" i="7"/>
  <c r="I1781" i="7"/>
  <c r="I1125" i="7"/>
  <c r="I795" i="7"/>
  <c r="I1795" i="7"/>
  <c r="I476" i="7"/>
  <c r="I1411" i="7"/>
  <c r="I1790" i="7"/>
  <c r="I938" i="7"/>
  <c r="I1150" i="7"/>
  <c r="I362" i="7"/>
  <c r="I454" i="7"/>
  <c r="I784" i="7"/>
  <c r="I1840" i="7"/>
  <c r="I1686" i="7"/>
  <c r="I629" i="7"/>
  <c r="I455" i="7"/>
  <c r="I924" i="7"/>
  <c r="I937" i="7"/>
  <c r="I637" i="7"/>
  <c r="I271" i="7"/>
  <c r="I1369" i="7"/>
  <c r="I320" i="7"/>
  <c r="I1031" i="7"/>
  <c r="I1081" i="7"/>
  <c r="I1442" i="7"/>
  <c r="I1014" i="7"/>
  <c r="I1302" i="7"/>
  <c r="I400" i="7"/>
  <c r="I1631" i="7"/>
  <c r="I1403" i="7"/>
  <c r="I47" i="7"/>
  <c r="I441" i="7"/>
  <c r="I65" i="7"/>
  <c r="I1836" i="7"/>
  <c r="I144" i="7"/>
  <c r="I196" i="7"/>
  <c r="I1398" i="7"/>
  <c r="I1494" i="7"/>
  <c r="I432" i="7"/>
  <c r="I1891" i="7"/>
  <c r="I281" i="7"/>
  <c r="I385" i="7"/>
  <c r="I859" i="7"/>
  <c r="I1937" i="7"/>
  <c r="I1171" i="7"/>
  <c r="I1043" i="7"/>
  <c r="I1274" i="7"/>
  <c r="I1191" i="7"/>
  <c r="I742" i="7"/>
  <c r="I1789" i="7"/>
  <c r="I1236" i="7"/>
  <c r="I561" i="7"/>
  <c r="I564" i="7"/>
  <c r="I515" i="7"/>
  <c r="I1550" i="7"/>
  <c r="I130" i="7"/>
  <c r="I1872" i="7"/>
  <c r="I366" i="7"/>
  <c r="I28" i="7"/>
  <c r="I970" i="7"/>
  <c r="I174" i="7"/>
  <c r="I1534" i="7"/>
  <c r="I585" i="7"/>
  <c r="I165" i="7"/>
  <c r="I229" i="7"/>
  <c r="I999" i="7"/>
  <c r="I1149" i="7"/>
  <c r="I1004" i="7"/>
  <c r="I1325" i="7"/>
  <c r="I640" i="7"/>
  <c r="I1720" i="7"/>
  <c r="I1347" i="7"/>
  <c r="I811" i="7"/>
  <c r="I881" i="7"/>
  <c r="I1626" i="7"/>
  <c r="I1435" i="7"/>
  <c r="I754" i="7"/>
  <c r="I939" i="7"/>
  <c r="I1535" i="7"/>
  <c r="I73" i="7"/>
  <c r="I469" i="7"/>
  <c r="I493" i="7"/>
  <c r="I335" i="7"/>
  <c r="I1402" i="7"/>
  <c r="I374" i="7"/>
  <c r="I1116" i="7"/>
  <c r="I462" i="7"/>
  <c r="I1054" i="7"/>
  <c r="I595" i="7"/>
  <c r="I1475" i="7"/>
  <c r="I190" i="7"/>
  <c r="I639" i="7"/>
  <c r="I1193" i="7"/>
  <c r="I176" i="7"/>
  <c r="I1089" i="7"/>
  <c r="I1609" i="7"/>
  <c r="I1854" i="7"/>
  <c r="I363" i="7"/>
  <c r="I770" i="7"/>
  <c r="I661" i="7"/>
  <c r="I1527" i="7"/>
  <c r="I139" i="7"/>
  <c r="I1812" i="7"/>
  <c r="I715" i="7"/>
  <c r="I243" i="7"/>
  <c r="I1445" i="7"/>
  <c r="I736" i="7"/>
  <c r="I778" i="7"/>
  <c r="I433" i="7"/>
  <c r="I669" i="7"/>
  <c r="I1696" i="7"/>
  <c r="I399" i="7"/>
  <c r="I1471" i="7"/>
  <c r="I731" i="7"/>
  <c r="I1865" i="7"/>
  <c r="I480" i="7"/>
  <c r="I528" i="7"/>
  <c r="I933" i="7"/>
  <c r="I1636" i="7"/>
  <c r="I172" i="7"/>
  <c r="I1770" i="7"/>
  <c r="I1675" i="7"/>
  <c r="I339" i="7"/>
  <c r="I868" i="7"/>
  <c r="I1890" i="7"/>
  <c r="I1761" i="7"/>
  <c r="I34" i="7"/>
  <c r="I475" i="7"/>
  <c r="I562" i="7"/>
  <c r="I380" i="7"/>
  <c r="I1339" i="7"/>
  <c r="I89" i="7"/>
  <c r="I1540" i="7"/>
  <c r="I367" i="7"/>
  <c r="I1536" i="7"/>
  <c r="I80" i="7"/>
  <c r="I1620" i="7"/>
  <c r="I447" i="7"/>
  <c r="I902" i="7"/>
  <c r="I1900" i="7"/>
  <c r="I256" i="7"/>
  <c r="I833" i="7"/>
  <c r="I1798" i="7"/>
  <c r="I389" i="7"/>
  <c r="I1819" i="7"/>
  <c r="I619" i="7"/>
  <c r="I1627" i="7"/>
  <c r="I434" i="7"/>
  <c r="I1593" i="7"/>
  <c r="I1197" i="7"/>
  <c r="I1482" i="7"/>
  <c r="I1289" i="7"/>
  <c r="I282" i="7"/>
  <c r="I1778" i="7"/>
  <c r="I755" i="7"/>
  <c r="I1704" i="7"/>
  <c r="I17" i="7"/>
  <c r="I503" i="7"/>
  <c r="I1715" i="7"/>
  <c r="I850" i="7"/>
  <c r="I1009" i="7"/>
  <c r="I1676" i="7"/>
  <c r="I143" i="7"/>
  <c r="I1647" i="7"/>
  <c r="I346" i="7"/>
  <c r="I566" i="7"/>
  <c r="I224" i="7"/>
  <c r="I1257" i="7"/>
  <c r="I414" i="7"/>
  <c r="I1174" i="7"/>
  <c r="I1714" i="7"/>
  <c r="I1301" i="7"/>
  <c r="I431" i="7"/>
  <c r="I726" i="7"/>
  <c r="I1040" i="7"/>
  <c r="I33" i="7"/>
  <c r="I724" i="7"/>
  <c r="I77" i="7"/>
  <c r="I360" i="7"/>
  <c r="I1336" i="7"/>
  <c r="I199" i="7"/>
  <c r="I1892" i="7"/>
  <c r="I1782" i="7"/>
  <c r="I274" i="7"/>
  <c r="I771" i="7"/>
  <c r="I1662" i="7"/>
  <c r="I1290" i="7"/>
  <c r="I141" i="7"/>
  <c r="I756" i="7"/>
  <c r="I323" i="7"/>
  <c r="I78" i="7"/>
  <c r="I1685" i="7"/>
  <c r="I547" i="7"/>
  <c r="I523" i="7"/>
  <c r="I1101" i="7"/>
  <c r="I228" i="7"/>
  <c r="I1437" i="7"/>
  <c r="I971" i="7"/>
  <c r="I787" i="7"/>
  <c r="I1455" i="7"/>
  <c r="I991" i="7"/>
  <c r="I1905" i="7"/>
  <c r="I654" i="7"/>
  <c r="I979" i="7"/>
  <c r="I919" i="7"/>
  <c r="I1117" i="7"/>
  <c r="I235" i="7"/>
  <c r="I1393" i="7"/>
  <c r="I289" i="7"/>
  <c r="I910" i="7"/>
  <c r="I634" i="7"/>
  <c r="I1698" i="7"/>
  <c r="I325" i="7"/>
  <c r="I959" i="7"/>
  <c r="I1427" i="7"/>
  <c r="I1180" i="7"/>
  <c r="I721" i="7"/>
  <c r="I1697" i="7"/>
  <c r="I1838" i="7"/>
  <c r="I623" i="7"/>
  <c r="I337" i="7"/>
  <c r="I966" i="7"/>
  <c r="I1503" i="7"/>
  <c r="I716" i="7"/>
  <c r="I1434" i="7"/>
  <c r="I1938" i="7"/>
  <c r="I683" i="7"/>
  <c r="I487" i="7"/>
  <c r="I1452" i="7"/>
  <c r="I1215" i="7"/>
  <c r="I1860" i="7"/>
  <c r="I1516" i="7"/>
  <c r="I1330" i="7"/>
  <c r="I1862" i="7"/>
  <c r="I1019" i="7"/>
  <c r="I1276" i="7"/>
  <c r="I500" i="7"/>
  <c r="I240" i="7"/>
  <c r="I1242" i="7"/>
  <c r="I1356" i="7"/>
  <c r="I1834" i="7"/>
  <c r="I1827" i="7"/>
  <c r="I1841" i="7"/>
  <c r="I16" i="7"/>
  <c r="I1741" i="7"/>
  <c r="I948" i="7"/>
  <c r="I1373" i="7"/>
  <c r="I1144" i="7"/>
  <c r="I608" i="7"/>
  <c r="I1755" i="7"/>
  <c r="I1453" i="7"/>
  <c r="I354" i="7"/>
  <c r="I117" i="7"/>
  <c r="I855" i="7"/>
  <c r="I369" i="7"/>
  <c r="I1218" i="7"/>
  <c r="I472" i="7"/>
  <c r="I1300" i="7"/>
  <c r="I1379" i="7"/>
  <c r="I331" i="7"/>
  <c r="I106" i="7"/>
  <c r="I443" i="7"/>
  <c r="I467" i="7"/>
  <c r="I1211" i="7"/>
  <c r="I1082" i="7"/>
  <c r="I153" i="7"/>
  <c r="I404" i="7"/>
  <c r="I273" i="7"/>
  <c r="I856" i="7"/>
  <c r="I1439" i="7"/>
  <c r="I478" i="7"/>
  <c r="I1076" i="7"/>
  <c r="I1699" i="7"/>
  <c r="I899" i="7"/>
  <c r="I1712" i="7"/>
  <c r="I1745" i="7"/>
  <c r="I155" i="7"/>
  <c r="I656" i="7"/>
  <c r="I1729" i="7"/>
  <c r="I1570" i="7"/>
  <c r="I1832" i="7"/>
  <c r="I611" i="7"/>
  <c r="I1571" i="7"/>
  <c r="I645" i="7"/>
  <c r="I127" i="7"/>
  <c r="I614" i="7"/>
  <c r="I99" i="7"/>
  <c r="I160" i="7"/>
  <c r="I584" i="7"/>
  <c r="I1378" i="7"/>
  <c r="I649" i="7"/>
  <c r="I887" i="7"/>
  <c r="I96" i="7"/>
  <c r="I1731" i="7"/>
  <c r="I1543" i="7"/>
  <c r="I947" i="7"/>
  <c r="I402" i="7"/>
  <c r="I1682" i="7"/>
  <c r="I181" i="7"/>
  <c r="I1362" i="7"/>
  <c r="I82" i="7"/>
  <c r="I59" i="7"/>
  <c r="I845" i="7"/>
  <c r="I81" i="7"/>
  <c r="I492" i="7"/>
  <c r="I231" i="7"/>
  <c r="I15" i="7"/>
  <c r="I968" i="7"/>
  <c r="I1098" i="7"/>
  <c r="I1851" i="7"/>
  <c r="I567" i="7"/>
  <c r="I103" i="7"/>
  <c r="I370" i="7"/>
  <c r="I1046" i="7"/>
  <c r="I1259" i="7"/>
  <c r="I1833" i="7"/>
  <c r="I660" i="7"/>
  <c r="I836" i="7"/>
  <c r="I421" i="7"/>
  <c r="I1071" i="7"/>
  <c r="I682" i="7"/>
  <c r="I1747" i="7"/>
  <c r="I126" i="7"/>
  <c r="I1639" i="7"/>
  <c r="I583" i="7"/>
  <c r="I591" i="7"/>
  <c r="I344" i="7"/>
  <c r="I537" i="7"/>
  <c r="I1338" i="7"/>
  <c r="I1612" i="7"/>
  <c r="I1243" i="7"/>
  <c r="I1151" i="7"/>
  <c r="I1491" i="7"/>
  <c r="I951" i="7"/>
  <c r="I1805" i="7"/>
  <c r="I1088" i="7"/>
  <c r="I300" i="7"/>
  <c r="I317" i="7"/>
  <c r="I1598" i="7"/>
  <c r="I1716" i="7"/>
  <c r="I451" i="7"/>
  <c r="I577" i="7"/>
  <c r="I1897" i="7"/>
  <c r="I270" i="7"/>
  <c r="I1361" i="7"/>
  <c r="I1887" i="7"/>
  <c r="I157" i="7"/>
  <c r="I1412" i="7"/>
  <c r="I341" i="7"/>
  <c r="I1644" i="7"/>
  <c r="I553" i="7"/>
  <c r="I173" i="7"/>
  <c r="I1737" i="7"/>
  <c r="I208" i="7"/>
  <c r="I786" i="7"/>
  <c r="I598" i="7"/>
  <c r="I1291" i="7"/>
  <c r="I44" i="7"/>
  <c r="I326" i="7"/>
  <c r="I1087" i="7"/>
  <c r="I1000" i="7"/>
  <c r="I92" i="7"/>
  <c r="I1357" i="7"/>
  <c r="I1822" i="7"/>
  <c r="I556" i="7"/>
  <c r="I93" i="7"/>
  <c r="I1310" i="7"/>
  <c r="I1665" i="7"/>
  <c r="I1057" i="7"/>
  <c r="I886" i="7"/>
  <c r="I624" i="7"/>
  <c r="I698" i="7"/>
  <c r="I35" i="7"/>
  <c r="I925" i="7"/>
  <c r="I456" i="7"/>
  <c r="I49" i="7"/>
  <c r="I1022" i="7"/>
  <c r="I748" i="7"/>
  <c r="I1323" i="7"/>
  <c r="I1855" i="7"/>
  <c r="I907" i="7"/>
  <c r="I1756" i="7"/>
  <c r="I40" i="7"/>
  <c r="I1137" i="7"/>
  <c r="I1451" i="7"/>
  <c r="I1641" i="7"/>
  <c r="I119" i="7"/>
  <c r="I1186" i="7"/>
  <c r="I1554" i="7"/>
  <c r="I599" i="7"/>
  <c r="I1826" i="7"/>
  <c r="I223" i="7"/>
  <c r="I205" i="7"/>
  <c r="I1060" i="7"/>
  <c r="I1523" i="7"/>
  <c r="I1868" i="7"/>
  <c r="I1264" i="7"/>
  <c r="I674" i="7"/>
  <c r="I257" i="7"/>
  <c r="I1824" i="7"/>
  <c r="I64" i="7"/>
  <c r="I1250" i="7"/>
  <c r="I116" i="7"/>
  <c r="I613" i="7"/>
  <c r="I1549" i="7"/>
  <c r="I858" i="7"/>
  <c r="I1158" i="7"/>
  <c r="I586" i="7"/>
  <c r="I379" i="7"/>
  <c r="I1485" i="7"/>
  <c r="I491" i="7"/>
  <c r="I283" i="7"/>
  <c r="I1754" i="7"/>
  <c r="I678" i="7"/>
  <c r="I1396" i="7"/>
  <c r="I9" i="7"/>
  <c r="I582" i="7"/>
  <c r="I1578" i="7"/>
  <c r="I1216" i="7"/>
  <c r="I1569" i="7"/>
  <c r="I1594" i="7"/>
  <c r="I225" i="7"/>
  <c r="I569" i="7"/>
  <c r="I1751" i="7"/>
  <c r="I1314" i="7"/>
  <c r="I1233" i="7"/>
  <c r="I814" i="7"/>
  <c r="I1093" i="7"/>
  <c r="I1072" i="7"/>
  <c r="I1762" i="7"/>
  <c r="I738" i="7"/>
  <c r="I1901" i="7"/>
  <c r="I1816" i="7"/>
  <c r="I1123" i="7"/>
  <c r="I1576" i="7"/>
  <c r="I837" i="7"/>
  <c r="I572" i="7"/>
  <c r="I41" i="7"/>
  <c r="I1939" i="7"/>
  <c r="I232" i="7"/>
  <c r="I579" i="7"/>
  <c r="I1895" i="7"/>
  <c r="I328" i="7"/>
  <c r="I1940" i="7"/>
  <c r="I888" i="7"/>
  <c r="I39" i="7"/>
  <c r="I1467" i="7"/>
  <c r="I1309" i="7"/>
  <c r="I1039" i="7"/>
  <c r="I104" i="7"/>
  <c r="I217" i="7"/>
  <c r="I1700" i="7"/>
  <c r="I1196" i="7"/>
  <c r="I1016" i="7"/>
  <c r="I1367" i="7"/>
  <c r="I1616" i="7"/>
  <c r="I694" i="7"/>
  <c r="I266" i="7"/>
  <c r="I336" i="7"/>
  <c r="I835" i="7"/>
  <c r="I183" i="7"/>
  <c r="I410" i="7"/>
  <c r="I375" i="7"/>
  <c r="I675" i="7"/>
  <c r="I1083" i="7"/>
  <c r="I653" i="7"/>
  <c r="I1574" i="7"/>
  <c r="I952" i="7"/>
  <c r="I794" i="7"/>
  <c r="I697" i="7"/>
  <c r="I1793" i="7"/>
  <c r="I1210" i="7"/>
  <c r="I1084" i="7"/>
  <c r="I1139" i="7"/>
  <c r="I1135" i="7"/>
  <c r="I481" i="7"/>
  <c r="I334" i="7"/>
  <c r="I185" i="7"/>
  <c r="I267" i="7"/>
  <c r="I1903" i="7"/>
  <c r="I1007" i="7"/>
  <c r="I1904" i="7"/>
  <c r="I765" i="7"/>
  <c r="I422" i="7"/>
  <c r="I617" i="7"/>
  <c r="I200" i="7"/>
  <c r="I1723" i="7"/>
  <c r="I884" i="7"/>
  <c r="I949" i="7"/>
  <c r="I254" i="7"/>
  <c r="I600" i="7"/>
  <c r="I1512" i="7"/>
  <c r="I782" i="7"/>
  <c r="I1763" i="7"/>
  <c r="I1217" i="7"/>
  <c r="I1207" i="7"/>
  <c r="I23" i="7"/>
  <c r="I1831" i="7"/>
  <c r="I1418" i="7"/>
  <c r="I729" i="7"/>
  <c r="I1606" i="7"/>
  <c r="I120" i="7"/>
  <c r="I298" i="7"/>
  <c r="I695" i="7"/>
  <c r="I1573" i="7"/>
  <c r="I1941" i="7"/>
  <c r="I1629" i="7"/>
  <c r="I1608" i="7"/>
  <c r="I1600" i="7"/>
  <c r="I355" i="7"/>
  <c r="I191" i="7"/>
  <c r="I1601" i="7"/>
  <c r="I151" i="7"/>
  <c r="I723" i="7"/>
  <c r="I853" i="7"/>
  <c r="I207" i="7"/>
  <c r="I1708" i="7"/>
  <c r="I347" i="7"/>
  <c r="I479" i="7"/>
  <c r="I1285" i="7"/>
  <c r="I1407" i="7"/>
  <c r="I988" i="7"/>
  <c r="I618" i="7"/>
  <c r="I1706" i="7"/>
  <c r="I1667" i="7"/>
  <c r="I364" i="7"/>
  <c r="I1107" i="7"/>
  <c r="I1258" i="7"/>
  <c r="I1306" i="7"/>
  <c r="I42" i="7"/>
  <c r="I1520" i="7"/>
  <c r="I1613" i="7"/>
  <c r="I180" i="7"/>
  <c r="I1034" i="7"/>
  <c r="I1861" i="7"/>
  <c r="I1533" i="7"/>
  <c r="I1547" i="7"/>
  <c r="I673" i="7"/>
  <c r="I310" i="7"/>
  <c r="I309" i="7"/>
  <c r="I1561" i="7"/>
  <c r="I1168" i="7"/>
  <c r="I540" i="7"/>
  <c r="I1624" i="7"/>
  <c r="I74" i="7"/>
  <c r="I1864" i="7"/>
  <c r="I931" i="7"/>
  <c r="I1358" i="7"/>
  <c r="I808" i="7"/>
  <c r="I1680" i="7"/>
  <c r="I22" i="7"/>
  <c r="I122" i="7"/>
  <c r="I158" i="7"/>
  <c r="I940" i="7"/>
  <c r="I1842" i="7"/>
  <c r="I646" i="7"/>
  <c r="I1802" i="7"/>
  <c r="I1517" i="7"/>
  <c r="I162" i="7"/>
  <c r="I1202" i="7"/>
  <c r="I1303" i="7"/>
  <c r="I349" i="7"/>
  <c r="I1575" i="7"/>
  <c r="I305" i="7"/>
  <c r="I1376" i="7"/>
  <c r="I714" i="7"/>
  <c r="I706" i="7"/>
  <c r="I932" i="7"/>
  <c r="I489" i="7"/>
  <c r="I983" i="7"/>
  <c r="I166" i="7"/>
  <c r="I604" i="7"/>
  <c r="I1806" i="7"/>
  <c r="I1595" i="7"/>
  <c r="I822" i="7"/>
  <c r="I1317" i="7"/>
  <c r="I1899" i="7"/>
  <c r="I1670" i="7"/>
  <c r="I525" i="7"/>
  <c r="I1282" i="7"/>
  <c r="I1331" i="7"/>
  <c r="I588" i="7"/>
  <c r="I555" i="7"/>
  <c r="I1256" i="7"/>
  <c r="I1102" i="7"/>
  <c r="I194" i="7"/>
  <c r="I272" i="7"/>
  <c r="I426" i="7"/>
  <c r="I946" i="7"/>
  <c r="I315" i="7"/>
  <c r="I791" i="7"/>
  <c r="I507" i="7"/>
  <c r="I249" i="7"/>
  <c r="I86" i="7"/>
  <c r="I1166" i="7"/>
  <c r="I1351" i="7"/>
  <c r="I250" i="7"/>
  <c r="I1383" i="7"/>
  <c r="I1160" i="7"/>
  <c r="I1486" i="7"/>
  <c r="I926" i="7"/>
  <c r="I197" i="7"/>
  <c r="I1094" i="7"/>
  <c r="I1796" i="7"/>
  <c r="I801" i="7"/>
  <c r="I809" i="7"/>
  <c r="I1879" i="7"/>
  <c r="I123" i="7"/>
  <c r="I609" i="7"/>
  <c r="I61" i="7"/>
  <c r="I676" i="7"/>
  <c r="I1687" i="7"/>
  <c r="I1783" i="7"/>
  <c r="I750" i="7"/>
  <c r="I758" i="7"/>
  <c r="I1161" i="7"/>
  <c r="I460" i="7"/>
  <c r="I531" i="7"/>
  <c r="I329" i="7"/>
  <c r="I928" i="7"/>
  <c r="I620" i="7"/>
  <c r="I301" i="7"/>
  <c r="I865" i="7"/>
  <c r="I498" i="7"/>
  <c r="I1883" i="7"/>
  <c r="I109" i="7"/>
  <c r="I1443" i="7"/>
  <c r="I798" i="7"/>
  <c r="I1628" i="7"/>
  <c r="I702" i="7"/>
  <c r="I291" i="7"/>
  <c r="I1760" i="7"/>
  <c r="I995" i="7"/>
  <c r="I601" i="7"/>
  <c r="I430" i="7"/>
  <c r="I890" i="7"/>
  <c r="I1450" i="7"/>
  <c r="I1413" i="7"/>
  <c r="I825" i="7"/>
  <c r="I56" i="7"/>
  <c r="I146" i="7"/>
  <c r="I368" i="7"/>
  <c r="I875" i="7"/>
  <c r="I1473" i="7"/>
  <c r="I1552" i="7"/>
  <c r="I1557" i="7"/>
  <c r="I785" i="7"/>
  <c r="I1058" i="7"/>
  <c r="I1942" i="7"/>
  <c r="I1114" i="7"/>
  <c r="I908" i="7"/>
  <c r="I1092" i="7"/>
  <c r="I1605" i="7"/>
  <c r="I463" i="7"/>
  <c r="I1596" i="7"/>
  <c r="I242" i="7"/>
  <c r="I115" i="7"/>
  <c r="I700" i="7"/>
  <c r="I708" i="7"/>
  <c r="I1132" i="7"/>
  <c r="I1179" i="7"/>
  <c r="I575" i="7"/>
  <c r="I1312" i="7"/>
  <c r="I1246" i="7"/>
  <c r="I1835" i="7"/>
  <c r="I1882" i="7"/>
  <c r="I545" i="7"/>
  <c r="I18" i="7"/>
  <c r="I88" i="7"/>
  <c r="I1943" i="7"/>
  <c r="I1873" i="7"/>
  <c r="I840" i="7"/>
  <c r="I1548" i="7"/>
  <c r="I188" i="7"/>
  <c r="I1740" i="7"/>
  <c r="I1652" i="7"/>
  <c r="I54" i="7"/>
  <c r="I1214" i="7"/>
  <c r="I204" i="7"/>
  <c r="I557" i="7"/>
  <c r="I744" i="7"/>
  <c r="I542" i="7"/>
  <c r="I834" i="7"/>
  <c r="I1105" i="7"/>
  <c r="I1753" i="7"/>
  <c r="I1104" i="7"/>
  <c r="I316" i="7"/>
  <c r="I622" i="7"/>
  <c r="I517" i="7"/>
  <c r="I658" i="7"/>
  <c r="I684" i="7"/>
  <c r="I760" i="7"/>
  <c r="I1510" i="7"/>
  <c r="I294" i="7"/>
  <c r="I777" i="7"/>
  <c r="I1702" i="7"/>
  <c r="I1857" i="7"/>
  <c r="I1483" i="7"/>
  <c r="I1252" i="7"/>
  <c r="I876" i="7"/>
  <c r="I847" i="7"/>
  <c r="I1062" i="7"/>
  <c r="I727" i="7"/>
  <c r="I1399" i="7"/>
  <c r="I1870" i="7"/>
  <c r="I1701" i="7"/>
  <c r="I1271" i="7"/>
  <c r="I1251" i="7"/>
  <c r="I1635" i="7"/>
  <c r="I1607" i="7"/>
  <c r="I193" i="7"/>
  <c r="I710" i="7"/>
  <c r="I1278" i="7"/>
  <c r="I137" i="7"/>
  <c r="I1027" i="7"/>
  <c r="I192" i="7"/>
  <c r="I1724" i="7"/>
  <c r="I1944" i="7"/>
  <c r="I1404" i="7"/>
  <c r="I1845" i="7"/>
  <c r="I1907" i="7"/>
  <c r="I763" i="7"/>
  <c r="I446" i="7"/>
  <c r="I1127" i="7"/>
  <c r="I304" i="7"/>
  <c r="I1586" i="7"/>
  <c r="I747" i="7"/>
  <c r="I1446" i="7"/>
  <c r="I279" i="7"/>
  <c r="I1837" i="7"/>
  <c r="I45" i="7"/>
  <c r="I296" i="7"/>
  <c r="I574" i="7"/>
  <c r="I76" i="7"/>
  <c r="I921" i="7"/>
  <c r="I1777" i="7"/>
  <c r="I580" i="7"/>
  <c r="I1414" i="7"/>
  <c r="I1526" i="7"/>
  <c r="I62" i="7"/>
  <c r="I21" i="7"/>
  <c r="I466" i="7"/>
  <c r="I1774" i="7"/>
  <c r="I1808" i="7"/>
  <c r="I1945" i="7"/>
  <c r="I1152" i="7"/>
  <c r="I1063" i="7"/>
  <c r="I413" i="7"/>
  <c r="I490" i="7"/>
  <c r="I1222" i="7"/>
  <c r="I1884" i="7"/>
  <c r="I412" i="7"/>
  <c r="I1133" i="7"/>
  <c r="I1328" i="7"/>
  <c r="I280" i="7"/>
  <c r="I136" i="7"/>
  <c r="I234" i="7"/>
  <c r="I1889" i="7"/>
  <c r="I215" i="7"/>
  <c r="I187" i="7"/>
  <c r="I1653" i="7"/>
  <c r="I1340" i="7"/>
  <c r="I1746" i="7"/>
  <c r="I212" i="7"/>
  <c r="I129" i="7"/>
  <c r="I1622" i="7"/>
  <c r="I465" i="7"/>
  <c r="I1426" i="7"/>
  <c r="I621" i="7"/>
  <c r="I703" i="7"/>
  <c r="I398" i="7"/>
  <c r="I53" i="7"/>
  <c r="I1881" i="7"/>
  <c r="I1267" i="7"/>
  <c r="I638" i="7"/>
  <c r="I244" i="7"/>
  <c r="I1750" i="7"/>
  <c r="I1415" i="7"/>
  <c r="I1261" i="7"/>
  <c r="I1129" i="7"/>
  <c r="I1878" i="7"/>
  <c r="I1674" i="7"/>
  <c r="I879" i="7"/>
  <c r="I1128" i="7"/>
  <c r="I48" i="7"/>
  <c r="I63" i="7"/>
  <c r="I1023" i="7"/>
  <c r="I1026" i="7"/>
  <c r="I365" i="7"/>
  <c r="I314" i="7"/>
  <c r="I227" i="7"/>
  <c r="I378" i="7"/>
  <c r="I874" i="7"/>
  <c r="I1159" i="7"/>
  <c r="I241" i="7"/>
  <c r="I1764" i="7"/>
  <c r="I739" i="7"/>
  <c r="I976" i="7"/>
  <c r="I663" i="7"/>
  <c r="I732" i="7"/>
  <c r="I1189" i="7"/>
  <c r="I1363" i="7"/>
  <c r="I1441" i="7"/>
  <c r="I691" i="7"/>
  <c r="I1015" i="7"/>
  <c r="I872" i="7"/>
  <c r="I1195" i="7"/>
  <c r="I1634" i="7"/>
  <c r="I1709" i="7"/>
  <c r="I1880" i="7"/>
  <c r="I1108" i="7"/>
  <c r="I52" i="7"/>
  <c r="I248" i="7"/>
  <c r="I807" i="7"/>
  <c r="I1744" i="7"/>
  <c r="I175" i="7"/>
  <c r="I449" i="7"/>
  <c r="I982" i="7"/>
  <c r="I1436" i="7"/>
  <c r="I1262" i="7"/>
  <c r="I1315" i="7"/>
  <c r="I989" i="7"/>
  <c r="I1800" i="7"/>
  <c r="I438" i="7"/>
  <c r="I327" i="7"/>
  <c r="I1664" i="7"/>
  <c r="I761" i="7"/>
  <c r="I1143" i="7"/>
  <c r="I1170" i="7"/>
  <c r="I893" i="7"/>
  <c r="I1742" i="7"/>
  <c r="I239" i="7"/>
  <c r="I502" i="7"/>
  <c r="I30" i="7"/>
  <c r="I1545" i="7"/>
  <c r="I1375" i="7"/>
  <c r="I1759" i="7"/>
  <c r="I1758" i="7"/>
  <c r="I870" i="7"/>
  <c r="I514" i="7"/>
  <c r="I1028" i="7"/>
  <c r="I1811" i="7"/>
  <c r="E7" i="6"/>
  <c r="E8" i="6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34" i="6"/>
  <c r="E35" i="6"/>
  <c r="E36" i="6"/>
  <c r="E37" i="6"/>
  <c r="E38" i="6"/>
  <c r="E39" i="6"/>
  <c r="E40" i="6"/>
  <c r="E41" i="6"/>
  <c r="E42" i="6"/>
  <c r="E43" i="6"/>
  <c r="E44" i="6"/>
  <c r="E45" i="6"/>
  <c r="E46" i="6"/>
  <c r="E47" i="6"/>
  <c r="E48" i="6"/>
  <c r="E49" i="6"/>
  <c r="E50" i="6"/>
  <c r="E51" i="6"/>
  <c r="E52" i="6"/>
  <c r="E53" i="6"/>
  <c r="E54" i="6"/>
  <c r="E55" i="6"/>
  <c r="E56" i="6"/>
  <c r="E57" i="6"/>
  <c r="E58" i="6"/>
  <c r="E59" i="6"/>
  <c r="E60" i="6"/>
  <c r="E61" i="6"/>
  <c r="E62" i="6"/>
  <c r="E63" i="6"/>
  <c r="E64" i="6"/>
  <c r="E65" i="6"/>
  <c r="E66" i="6"/>
  <c r="E67" i="6"/>
  <c r="E68" i="6"/>
  <c r="E69" i="6"/>
  <c r="E70" i="6"/>
  <c r="E71" i="6"/>
  <c r="E72" i="6"/>
  <c r="E73" i="6"/>
  <c r="E74" i="6"/>
  <c r="E75" i="6"/>
  <c r="E76" i="6"/>
  <c r="E77" i="6"/>
  <c r="E78" i="6"/>
  <c r="E79" i="6"/>
  <c r="E80" i="6"/>
  <c r="E81" i="6"/>
  <c r="E82" i="6"/>
  <c r="E83" i="6"/>
  <c r="E84" i="6"/>
  <c r="E85" i="6"/>
  <c r="E86" i="6"/>
  <c r="E87" i="6"/>
  <c r="E88" i="6"/>
  <c r="E89" i="6"/>
  <c r="E90" i="6"/>
  <c r="E91" i="6"/>
  <c r="E92" i="6"/>
  <c r="E93" i="6"/>
  <c r="E94" i="6"/>
  <c r="E95" i="6"/>
  <c r="E96" i="6"/>
  <c r="E97" i="6"/>
  <c r="E98" i="6"/>
  <c r="E99" i="6"/>
  <c r="E100" i="6"/>
  <c r="E101" i="6"/>
  <c r="E102" i="6"/>
  <c r="E103" i="6"/>
  <c r="E104" i="6"/>
  <c r="E105" i="6"/>
  <c r="E106" i="6"/>
  <c r="E107" i="6"/>
  <c r="E108" i="6"/>
  <c r="E109" i="6"/>
  <c r="E110" i="6"/>
  <c r="E111" i="6"/>
  <c r="E112" i="6"/>
  <c r="E113" i="6"/>
  <c r="E114" i="6"/>
  <c r="E115" i="6"/>
  <c r="E116" i="6"/>
  <c r="E117" i="6"/>
  <c r="E118" i="6"/>
  <c r="E119" i="6"/>
  <c r="E120" i="6"/>
  <c r="E121" i="6"/>
  <c r="E122" i="6"/>
  <c r="E123" i="6"/>
  <c r="E124" i="6"/>
  <c r="E125" i="6"/>
  <c r="E126" i="6"/>
  <c r="E127" i="6"/>
  <c r="E128" i="6"/>
  <c r="E129" i="6"/>
  <c r="E130" i="6"/>
  <c r="E131" i="6"/>
  <c r="E132" i="6"/>
  <c r="E133" i="6"/>
  <c r="E134" i="6"/>
  <c r="E135" i="6"/>
  <c r="E136" i="6"/>
  <c r="E137" i="6"/>
  <c r="E138" i="6"/>
  <c r="E139" i="6"/>
  <c r="E140" i="6"/>
  <c r="E141" i="6"/>
  <c r="E142" i="6"/>
  <c r="E143" i="6"/>
  <c r="E144" i="6"/>
  <c r="E145" i="6"/>
  <c r="E146" i="6"/>
  <c r="E147" i="6"/>
  <c r="E148" i="6"/>
  <c r="E149" i="6"/>
  <c r="E150" i="6"/>
  <c r="E151" i="6"/>
  <c r="E152" i="6"/>
  <c r="E153" i="6"/>
  <c r="E154" i="6"/>
  <c r="E155" i="6"/>
  <c r="E156" i="6"/>
  <c r="E157" i="6"/>
  <c r="E158" i="6"/>
  <c r="E159" i="6"/>
  <c r="E160" i="6"/>
  <c r="E161" i="6"/>
  <c r="E162" i="6"/>
  <c r="E163" i="6"/>
  <c r="E164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7" i="6"/>
  <c r="E178" i="6"/>
  <c r="E179" i="6"/>
  <c r="E180" i="6"/>
  <c r="E181" i="6"/>
  <c r="E182" i="6"/>
  <c r="E183" i="6"/>
  <c r="E184" i="6"/>
  <c r="E185" i="6"/>
  <c r="E186" i="6"/>
  <c r="E187" i="6"/>
  <c r="E188" i="6"/>
  <c r="E189" i="6"/>
  <c r="E190" i="6"/>
  <c r="E191" i="6"/>
  <c r="E192" i="6"/>
  <c r="E193" i="6"/>
  <c r="E194" i="6"/>
  <c r="E195" i="6"/>
  <c r="E196" i="6"/>
  <c r="E197" i="6"/>
  <c r="E198" i="6"/>
  <c r="E199" i="6"/>
  <c r="E200" i="6"/>
  <c r="E201" i="6"/>
  <c r="E202" i="6"/>
  <c r="E203" i="6"/>
  <c r="E204" i="6"/>
  <c r="E205" i="6"/>
  <c r="E206" i="6"/>
  <c r="E207" i="6"/>
  <c r="E208" i="6"/>
  <c r="E209" i="6"/>
  <c r="E210" i="6"/>
  <c r="E211" i="6"/>
  <c r="E212" i="6"/>
  <c r="E213" i="6"/>
  <c r="E214" i="6"/>
  <c r="E215" i="6"/>
  <c r="E216" i="6"/>
  <c r="E217" i="6"/>
  <c r="E218" i="6"/>
  <c r="E219" i="6"/>
  <c r="E220" i="6"/>
  <c r="E221" i="6"/>
  <c r="E222" i="6"/>
  <c r="E223" i="6"/>
  <c r="E224" i="6"/>
  <c r="E225" i="6"/>
  <c r="E226" i="6"/>
  <c r="E227" i="6"/>
  <c r="E228" i="6"/>
  <c r="E229" i="6"/>
  <c r="E230" i="6"/>
  <c r="E231" i="6"/>
  <c r="E232" i="6"/>
  <c r="E233" i="6"/>
  <c r="E234" i="6"/>
  <c r="E235" i="6"/>
  <c r="E236" i="6"/>
  <c r="E237" i="6"/>
  <c r="E238" i="6"/>
  <c r="E239" i="6"/>
  <c r="E240" i="6"/>
  <c r="E241" i="6"/>
  <c r="E242" i="6"/>
  <c r="E243" i="6"/>
  <c r="E244" i="6"/>
  <c r="E245" i="6"/>
  <c r="E246" i="6"/>
  <c r="E247" i="6"/>
  <c r="E248" i="6"/>
  <c r="E249" i="6"/>
  <c r="E250" i="6"/>
  <c r="E251" i="6"/>
  <c r="E252" i="6"/>
  <c r="E253" i="6"/>
  <c r="E254" i="6"/>
  <c r="E255" i="6"/>
  <c r="E256" i="6"/>
  <c r="E257" i="6"/>
  <c r="E258" i="6"/>
  <c r="E259" i="6"/>
  <c r="E260" i="6"/>
  <c r="E261" i="6"/>
  <c r="E262" i="6"/>
  <c r="E263" i="6"/>
  <c r="E264" i="6"/>
  <c r="E265" i="6"/>
  <c r="E266" i="6"/>
  <c r="E267" i="6"/>
  <c r="E268" i="6"/>
  <c r="E269" i="6"/>
  <c r="E270" i="6"/>
  <c r="E271" i="6"/>
  <c r="E272" i="6"/>
  <c r="E273" i="6"/>
  <c r="E274" i="6"/>
  <c r="E275" i="6"/>
  <c r="E276" i="6"/>
  <c r="E277" i="6"/>
  <c r="E278" i="6"/>
  <c r="E279" i="6"/>
  <c r="E280" i="6"/>
  <c r="E281" i="6"/>
  <c r="E282" i="6"/>
  <c r="E283" i="6"/>
  <c r="E284" i="6"/>
  <c r="E285" i="6"/>
  <c r="E286" i="6"/>
  <c r="E287" i="6"/>
  <c r="E288" i="6"/>
  <c r="E289" i="6"/>
  <c r="E290" i="6"/>
  <c r="E291" i="6"/>
  <c r="E292" i="6"/>
  <c r="E293" i="6"/>
  <c r="E294" i="6"/>
  <c r="E295" i="6"/>
  <c r="E296" i="6"/>
  <c r="E297" i="6"/>
  <c r="E298" i="6"/>
  <c r="E299" i="6"/>
  <c r="E300" i="6"/>
  <c r="E301" i="6"/>
  <c r="E302" i="6"/>
  <c r="E303" i="6"/>
  <c r="E304" i="6"/>
  <c r="E305" i="6"/>
  <c r="E306" i="6"/>
  <c r="E307" i="6"/>
  <c r="E308" i="6"/>
  <c r="E309" i="6"/>
  <c r="E310" i="6"/>
  <c r="E311" i="6"/>
  <c r="E312" i="6"/>
  <c r="E313" i="6"/>
  <c r="E314" i="6"/>
  <c r="E315" i="6"/>
  <c r="E316" i="6"/>
  <c r="E317" i="6"/>
  <c r="E318" i="6"/>
  <c r="E319" i="6"/>
  <c r="E320" i="6"/>
  <c r="E321" i="6"/>
  <c r="E322" i="6"/>
  <c r="E323" i="6"/>
  <c r="E324" i="6"/>
  <c r="E325" i="6"/>
  <c r="E326" i="6"/>
  <c r="E327" i="6"/>
  <c r="E328" i="6"/>
  <c r="E329" i="6"/>
  <c r="E330" i="6"/>
  <c r="E331" i="6"/>
  <c r="E332" i="6"/>
  <c r="E333" i="6"/>
  <c r="E334" i="6"/>
  <c r="E335" i="6"/>
  <c r="E336" i="6"/>
  <c r="E337" i="6"/>
  <c r="E338" i="6"/>
  <c r="E339" i="6"/>
  <c r="E340" i="6"/>
  <c r="E341" i="6"/>
  <c r="E342" i="6"/>
  <c r="E343" i="6"/>
  <c r="E344" i="6"/>
  <c r="E345" i="6"/>
  <c r="E346" i="6"/>
  <c r="E347" i="6"/>
  <c r="E348" i="6"/>
  <c r="E349" i="6"/>
  <c r="E350" i="6"/>
  <c r="E351" i="6"/>
  <c r="E352" i="6"/>
  <c r="E353" i="6"/>
  <c r="E354" i="6"/>
  <c r="E355" i="6"/>
  <c r="E356" i="6"/>
  <c r="E357" i="6"/>
  <c r="E358" i="6"/>
  <c r="E359" i="6"/>
  <c r="E360" i="6"/>
  <c r="E361" i="6"/>
  <c r="E362" i="6"/>
  <c r="E363" i="6"/>
  <c r="E364" i="6"/>
  <c r="E365" i="6"/>
  <c r="E366" i="6"/>
  <c r="E367" i="6"/>
  <c r="E368" i="6"/>
  <c r="E369" i="6"/>
  <c r="E370" i="6"/>
  <c r="E371" i="6"/>
  <c r="E372" i="6"/>
  <c r="E373" i="6"/>
  <c r="E374" i="6"/>
  <c r="E375" i="6"/>
  <c r="E376" i="6"/>
  <c r="E377" i="6"/>
  <c r="E378" i="6"/>
  <c r="E379" i="6"/>
  <c r="E380" i="6"/>
  <c r="E381" i="6"/>
  <c r="E382" i="6"/>
  <c r="E383" i="6"/>
  <c r="E384" i="6"/>
  <c r="E385" i="6"/>
  <c r="E386" i="6"/>
  <c r="E387" i="6"/>
  <c r="E388" i="6"/>
  <c r="E389" i="6"/>
  <c r="E390" i="6"/>
  <c r="E391" i="6"/>
  <c r="E392" i="6"/>
  <c r="E393" i="6"/>
  <c r="E394" i="6"/>
  <c r="E395" i="6"/>
  <c r="E396" i="6"/>
  <c r="E397" i="6"/>
  <c r="E398" i="6"/>
  <c r="E399" i="6"/>
  <c r="E400" i="6"/>
  <c r="E401" i="6"/>
  <c r="E402" i="6"/>
  <c r="E403" i="6"/>
  <c r="E404" i="6"/>
  <c r="E405" i="6"/>
  <c r="E406" i="6"/>
  <c r="E407" i="6"/>
  <c r="E408" i="6"/>
  <c r="E409" i="6"/>
  <c r="E410" i="6"/>
  <c r="E411" i="6"/>
  <c r="E412" i="6"/>
  <c r="E413" i="6"/>
  <c r="E414" i="6"/>
  <c r="E415" i="6"/>
  <c r="E416" i="6"/>
  <c r="E417" i="6"/>
  <c r="E418" i="6"/>
  <c r="E419" i="6"/>
  <c r="E420" i="6"/>
  <c r="E421" i="6"/>
  <c r="E422" i="6"/>
  <c r="E423" i="6"/>
  <c r="E424" i="6"/>
  <c r="E425" i="6"/>
  <c r="E426" i="6"/>
  <c r="E427" i="6"/>
  <c r="E428" i="6"/>
  <c r="E429" i="6"/>
  <c r="E430" i="6"/>
  <c r="E431" i="6"/>
  <c r="E432" i="6"/>
  <c r="E433" i="6"/>
  <c r="E434" i="6"/>
  <c r="E435" i="6"/>
  <c r="E436" i="6"/>
  <c r="E437" i="6"/>
  <c r="E438" i="6"/>
  <c r="E439" i="6"/>
  <c r="E440" i="6"/>
  <c r="E441" i="6"/>
  <c r="E442" i="6"/>
  <c r="E443" i="6"/>
  <c r="E444" i="6"/>
  <c r="E445" i="6"/>
  <c r="E446" i="6"/>
  <c r="E447" i="6"/>
  <c r="E448" i="6"/>
  <c r="E449" i="6"/>
  <c r="E450" i="6"/>
  <c r="E451" i="6"/>
  <c r="E452" i="6"/>
  <c r="E453" i="6"/>
  <c r="E454" i="6"/>
  <c r="E455" i="6"/>
  <c r="E456" i="6"/>
  <c r="E457" i="6"/>
  <c r="E458" i="6"/>
  <c r="E459" i="6"/>
  <c r="E460" i="6"/>
  <c r="E461" i="6"/>
  <c r="E462" i="6"/>
  <c r="E463" i="6"/>
  <c r="E464" i="6"/>
  <c r="E465" i="6"/>
  <c r="E466" i="6"/>
  <c r="E467" i="6"/>
  <c r="E468" i="6"/>
  <c r="E469" i="6"/>
  <c r="E470" i="6"/>
  <c r="E471" i="6"/>
  <c r="E472" i="6"/>
  <c r="E473" i="6"/>
  <c r="E474" i="6"/>
  <c r="E475" i="6"/>
  <c r="E476" i="6"/>
  <c r="E477" i="6"/>
  <c r="E478" i="6"/>
  <c r="E479" i="6"/>
  <c r="E480" i="6"/>
  <c r="E481" i="6"/>
  <c r="E482" i="6"/>
  <c r="E483" i="6"/>
  <c r="E484" i="6"/>
  <c r="E485" i="6"/>
  <c r="E486" i="6"/>
  <c r="E487" i="6"/>
  <c r="E488" i="6"/>
  <c r="E489" i="6"/>
  <c r="E490" i="6"/>
  <c r="E491" i="6"/>
  <c r="E492" i="6"/>
  <c r="E493" i="6"/>
  <c r="E494" i="6"/>
  <c r="E495" i="6"/>
  <c r="E496" i="6"/>
  <c r="E497" i="6"/>
  <c r="E498" i="6"/>
  <c r="E499" i="6"/>
  <c r="E500" i="6"/>
  <c r="E501" i="6"/>
  <c r="E502" i="6"/>
  <c r="E503" i="6"/>
  <c r="E504" i="6"/>
  <c r="E505" i="6"/>
  <c r="E506" i="6"/>
  <c r="E507" i="6"/>
  <c r="E508" i="6"/>
  <c r="E509" i="6"/>
  <c r="E510" i="6"/>
  <c r="E511" i="6"/>
  <c r="E512" i="6"/>
  <c r="E513" i="6"/>
  <c r="E514" i="6"/>
  <c r="E515" i="6"/>
  <c r="E516" i="6"/>
  <c r="E517" i="6"/>
  <c r="E518" i="6"/>
  <c r="E519" i="6"/>
  <c r="E520" i="6"/>
  <c r="E521" i="6"/>
  <c r="E522" i="6"/>
  <c r="E523" i="6"/>
  <c r="E524" i="6"/>
  <c r="E525" i="6"/>
  <c r="E526" i="6"/>
  <c r="E527" i="6"/>
  <c r="E528" i="6"/>
  <c r="E529" i="6"/>
  <c r="E530" i="6"/>
  <c r="E531" i="6"/>
  <c r="E532" i="6"/>
  <c r="E533" i="6"/>
  <c r="E534" i="6"/>
  <c r="E535" i="6"/>
  <c r="E536" i="6"/>
  <c r="E537" i="6"/>
  <c r="E538" i="6"/>
  <c r="E539" i="6"/>
  <c r="E540" i="6"/>
  <c r="E541" i="6"/>
  <c r="E542" i="6"/>
  <c r="E543" i="6"/>
  <c r="E544" i="6"/>
  <c r="E545" i="6"/>
  <c r="E546" i="6"/>
  <c r="E547" i="6"/>
  <c r="E548" i="6"/>
  <c r="E549" i="6"/>
  <c r="E550" i="6"/>
  <c r="E551" i="6"/>
  <c r="E552" i="6"/>
  <c r="E553" i="6"/>
  <c r="E554" i="6"/>
  <c r="E555" i="6"/>
  <c r="E556" i="6"/>
  <c r="E557" i="6"/>
  <c r="E558" i="6"/>
  <c r="E559" i="6"/>
  <c r="E560" i="6"/>
  <c r="E561" i="6"/>
  <c r="E562" i="6"/>
  <c r="E563" i="6"/>
  <c r="E564" i="6"/>
  <c r="E565" i="6"/>
  <c r="E566" i="6"/>
  <c r="E567" i="6"/>
  <c r="E568" i="6"/>
  <c r="E569" i="6"/>
  <c r="E570" i="6"/>
  <c r="E571" i="6"/>
  <c r="E572" i="6"/>
  <c r="E573" i="6"/>
  <c r="E574" i="6"/>
  <c r="E575" i="6"/>
  <c r="E576" i="6"/>
  <c r="E577" i="6"/>
  <c r="E578" i="6"/>
  <c r="E579" i="6"/>
  <c r="E580" i="6"/>
  <c r="E581" i="6"/>
  <c r="E582" i="6"/>
  <c r="E583" i="6"/>
  <c r="E584" i="6"/>
  <c r="E585" i="6"/>
  <c r="E586" i="6"/>
  <c r="E587" i="6"/>
  <c r="E588" i="6"/>
  <c r="E589" i="6"/>
  <c r="E590" i="6"/>
  <c r="E591" i="6"/>
  <c r="E592" i="6"/>
  <c r="E593" i="6"/>
  <c r="E594" i="6"/>
  <c r="E595" i="6"/>
  <c r="E596" i="6"/>
  <c r="E597" i="6"/>
  <c r="E598" i="6"/>
  <c r="E599" i="6"/>
  <c r="E600" i="6"/>
  <c r="E601" i="6"/>
  <c r="E602" i="6"/>
  <c r="E603" i="6"/>
  <c r="E604" i="6"/>
  <c r="E605" i="6"/>
  <c r="E606" i="6"/>
  <c r="E607" i="6"/>
  <c r="E608" i="6"/>
  <c r="E609" i="6"/>
  <c r="E610" i="6"/>
  <c r="E611" i="6"/>
  <c r="E612" i="6"/>
  <c r="E613" i="6"/>
  <c r="E614" i="6"/>
  <c r="E615" i="6"/>
  <c r="E616" i="6"/>
  <c r="E617" i="6"/>
  <c r="E618" i="6"/>
  <c r="E619" i="6"/>
  <c r="E620" i="6"/>
  <c r="E621" i="6"/>
  <c r="E622" i="6"/>
  <c r="E623" i="6"/>
  <c r="E624" i="6"/>
  <c r="E625" i="6"/>
  <c r="E626" i="6"/>
  <c r="E627" i="6"/>
  <c r="E628" i="6"/>
  <c r="E629" i="6"/>
  <c r="E630" i="6"/>
  <c r="E631" i="6"/>
  <c r="E632" i="6"/>
  <c r="E633" i="6"/>
  <c r="E634" i="6"/>
  <c r="E635" i="6"/>
  <c r="E636" i="6"/>
  <c r="E637" i="6"/>
  <c r="E638" i="6"/>
  <c r="E639" i="6"/>
  <c r="E640" i="6"/>
  <c r="E641" i="6"/>
  <c r="E642" i="6"/>
  <c r="E643" i="6"/>
  <c r="E644" i="6"/>
  <c r="E645" i="6"/>
  <c r="E646" i="6"/>
  <c r="E647" i="6"/>
  <c r="E648" i="6"/>
  <c r="E649" i="6"/>
  <c r="E650" i="6"/>
  <c r="E651" i="6"/>
  <c r="E652" i="6"/>
  <c r="E653" i="6"/>
  <c r="E654" i="6"/>
  <c r="E655" i="6"/>
  <c r="E656" i="6"/>
  <c r="E657" i="6"/>
  <c r="E658" i="6"/>
  <c r="E659" i="6"/>
  <c r="E660" i="6"/>
  <c r="E661" i="6"/>
  <c r="E662" i="6"/>
  <c r="E663" i="6"/>
  <c r="E664" i="6"/>
  <c r="E665" i="6"/>
  <c r="E666" i="6"/>
  <c r="E667" i="6"/>
  <c r="E668" i="6"/>
  <c r="E669" i="6"/>
  <c r="E670" i="6"/>
  <c r="E671" i="6"/>
  <c r="E672" i="6"/>
  <c r="E673" i="6"/>
  <c r="E674" i="6"/>
  <c r="E675" i="6"/>
  <c r="E676" i="6"/>
  <c r="E677" i="6"/>
  <c r="E678" i="6"/>
  <c r="E679" i="6"/>
  <c r="E680" i="6"/>
  <c r="E681" i="6"/>
  <c r="E682" i="6"/>
  <c r="E683" i="6"/>
  <c r="E684" i="6"/>
  <c r="E685" i="6"/>
  <c r="E686" i="6"/>
  <c r="E687" i="6"/>
  <c r="E688" i="6"/>
  <c r="E689" i="6"/>
  <c r="E690" i="6"/>
  <c r="E691" i="6"/>
  <c r="E692" i="6"/>
  <c r="E693" i="6"/>
  <c r="E694" i="6"/>
  <c r="E695" i="6"/>
  <c r="E696" i="6"/>
  <c r="E697" i="6"/>
  <c r="E698" i="6"/>
  <c r="E699" i="6"/>
  <c r="E700" i="6"/>
  <c r="E701" i="6"/>
  <c r="E702" i="6"/>
  <c r="E703" i="6"/>
  <c r="E704" i="6"/>
  <c r="E705" i="6"/>
  <c r="E706" i="6"/>
  <c r="E707" i="6"/>
  <c r="E708" i="6"/>
  <c r="E709" i="6"/>
  <c r="E710" i="6"/>
  <c r="E711" i="6"/>
  <c r="E712" i="6"/>
  <c r="E713" i="6"/>
  <c r="E714" i="6"/>
  <c r="E715" i="6"/>
  <c r="E716" i="6"/>
  <c r="E717" i="6"/>
  <c r="E718" i="6"/>
  <c r="E719" i="6"/>
  <c r="E720" i="6"/>
  <c r="E721" i="6"/>
  <c r="E722" i="6"/>
  <c r="E723" i="6"/>
  <c r="E724" i="6"/>
  <c r="E725" i="6"/>
  <c r="E726" i="6"/>
  <c r="E727" i="6"/>
  <c r="E728" i="6"/>
  <c r="E729" i="6"/>
  <c r="E730" i="6"/>
  <c r="E731" i="6"/>
  <c r="E732" i="6"/>
  <c r="E733" i="6"/>
  <c r="E734" i="6"/>
  <c r="E735" i="6"/>
  <c r="E736" i="6"/>
  <c r="E737" i="6"/>
  <c r="E738" i="6"/>
  <c r="E739" i="6"/>
  <c r="E740" i="6"/>
  <c r="E741" i="6"/>
  <c r="E742" i="6"/>
  <c r="E743" i="6"/>
  <c r="E744" i="6"/>
  <c r="E745" i="6"/>
  <c r="E746" i="6"/>
  <c r="E747" i="6"/>
  <c r="E748" i="6"/>
  <c r="E749" i="6"/>
  <c r="E750" i="6"/>
  <c r="E751" i="6"/>
  <c r="E752" i="6"/>
  <c r="E753" i="6"/>
  <c r="E754" i="6"/>
  <c r="E755" i="6"/>
  <c r="E756" i="6"/>
  <c r="E757" i="6"/>
  <c r="E758" i="6"/>
  <c r="E759" i="6"/>
  <c r="E760" i="6"/>
  <c r="E761" i="6"/>
  <c r="E762" i="6"/>
  <c r="E763" i="6"/>
  <c r="E764" i="6"/>
  <c r="E765" i="6"/>
  <c r="E766" i="6"/>
  <c r="E767" i="6"/>
  <c r="E768" i="6"/>
  <c r="E769" i="6"/>
  <c r="E770" i="6"/>
  <c r="E771" i="6"/>
  <c r="E772" i="6"/>
  <c r="E773" i="6"/>
  <c r="E774" i="6"/>
  <c r="E775" i="6"/>
  <c r="E776" i="6"/>
  <c r="E777" i="6"/>
  <c r="E778" i="6"/>
  <c r="E779" i="6"/>
  <c r="E780" i="6"/>
  <c r="E781" i="6"/>
  <c r="E782" i="6"/>
  <c r="E783" i="6"/>
  <c r="E784" i="6"/>
  <c r="E785" i="6"/>
  <c r="E786" i="6"/>
  <c r="E787" i="6"/>
  <c r="E788" i="6"/>
  <c r="E789" i="6"/>
  <c r="E790" i="6"/>
  <c r="E791" i="6"/>
  <c r="E792" i="6"/>
  <c r="E793" i="6"/>
  <c r="E794" i="6"/>
  <c r="E795" i="6"/>
  <c r="E796" i="6"/>
  <c r="E797" i="6"/>
  <c r="E798" i="6"/>
  <c r="E799" i="6"/>
  <c r="E800" i="6"/>
  <c r="E801" i="6"/>
  <c r="E802" i="6"/>
  <c r="E803" i="6"/>
  <c r="E804" i="6"/>
  <c r="E805" i="6"/>
  <c r="E806" i="6"/>
  <c r="E807" i="6"/>
  <c r="E808" i="6"/>
  <c r="E809" i="6"/>
  <c r="E810" i="6"/>
  <c r="E811" i="6"/>
  <c r="E812" i="6"/>
  <c r="E813" i="6"/>
  <c r="E814" i="6"/>
  <c r="E815" i="6"/>
  <c r="E816" i="6"/>
  <c r="E817" i="6"/>
  <c r="E818" i="6"/>
  <c r="E819" i="6"/>
  <c r="E820" i="6"/>
  <c r="E821" i="6"/>
  <c r="E822" i="6"/>
  <c r="E823" i="6"/>
  <c r="E824" i="6"/>
  <c r="E825" i="6"/>
  <c r="E826" i="6"/>
  <c r="E827" i="6"/>
  <c r="E828" i="6"/>
  <c r="E829" i="6"/>
  <c r="E830" i="6"/>
  <c r="E831" i="6"/>
  <c r="E832" i="6"/>
  <c r="E833" i="6"/>
  <c r="E834" i="6"/>
  <c r="E835" i="6"/>
  <c r="E836" i="6"/>
  <c r="E837" i="6"/>
  <c r="E838" i="6"/>
  <c r="E839" i="6"/>
  <c r="E840" i="6"/>
  <c r="E841" i="6"/>
  <c r="E842" i="6"/>
  <c r="E843" i="6"/>
  <c r="E844" i="6"/>
  <c r="E845" i="6"/>
  <c r="E846" i="6"/>
  <c r="E847" i="6"/>
  <c r="E848" i="6"/>
  <c r="E849" i="6"/>
  <c r="E850" i="6"/>
  <c r="E851" i="6"/>
  <c r="E852" i="6"/>
  <c r="E853" i="6"/>
  <c r="E854" i="6"/>
  <c r="E855" i="6"/>
  <c r="E856" i="6"/>
  <c r="E857" i="6"/>
  <c r="E858" i="6"/>
  <c r="E859" i="6"/>
  <c r="E860" i="6"/>
  <c r="E861" i="6"/>
  <c r="E862" i="6"/>
  <c r="E863" i="6"/>
  <c r="E864" i="6"/>
  <c r="E865" i="6"/>
  <c r="E866" i="6"/>
  <c r="E867" i="6"/>
  <c r="E868" i="6"/>
  <c r="E869" i="6"/>
  <c r="E870" i="6"/>
  <c r="E871" i="6"/>
  <c r="E872" i="6"/>
  <c r="E873" i="6"/>
  <c r="E874" i="6"/>
  <c r="E875" i="6"/>
  <c r="E876" i="6"/>
  <c r="E877" i="6"/>
  <c r="E878" i="6"/>
  <c r="E879" i="6"/>
  <c r="E880" i="6"/>
  <c r="E881" i="6"/>
  <c r="E882" i="6"/>
  <c r="E883" i="6"/>
  <c r="E884" i="6"/>
  <c r="E885" i="6"/>
  <c r="E886" i="6"/>
  <c r="E887" i="6"/>
  <c r="E888" i="6"/>
  <c r="E889" i="6"/>
  <c r="E890" i="6"/>
  <c r="E891" i="6"/>
  <c r="E892" i="6"/>
  <c r="E893" i="6"/>
  <c r="E894" i="6"/>
  <c r="E895" i="6"/>
  <c r="E896" i="6"/>
  <c r="E897" i="6"/>
  <c r="E898" i="6"/>
  <c r="E899" i="6"/>
  <c r="E900" i="6"/>
  <c r="E901" i="6"/>
  <c r="E902" i="6"/>
  <c r="E903" i="6"/>
  <c r="E904" i="6"/>
  <c r="E905" i="6"/>
  <c r="E906" i="6"/>
  <c r="E907" i="6"/>
  <c r="E908" i="6"/>
  <c r="E909" i="6"/>
  <c r="E910" i="6"/>
  <c r="E911" i="6"/>
  <c r="E912" i="6"/>
  <c r="E913" i="6"/>
  <c r="E914" i="6"/>
  <c r="E915" i="6"/>
  <c r="E916" i="6"/>
  <c r="E917" i="6"/>
  <c r="E918" i="6"/>
  <c r="E919" i="6"/>
  <c r="E920" i="6"/>
  <c r="E921" i="6"/>
  <c r="E922" i="6"/>
  <c r="E923" i="6"/>
  <c r="E924" i="6"/>
  <c r="E925" i="6"/>
  <c r="E926" i="6"/>
  <c r="E927" i="6"/>
  <c r="E928" i="6"/>
  <c r="E929" i="6"/>
  <c r="E930" i="6"/>
  <c r="E931" i="6"/>
  <c r="E932" i="6"/>
  <c r="E933" i="6"/>
  <c r="E934" i="6"/>
  <c r="E935" i="6"/>
  <c r="E936" i="6"/>
  <c r="E937" i="6"/>
  <c r="E938" i="6"/>
  <c r="E939" i="6"/>
  <c r="E940" i="6"/>
  <c r="E941" i="6"/>
  <c r="E942" i="6"/>
  <c r="E943" i="6"/>
  <c r="E944" i="6"/>
  <c r="E945" i="6"/>
  <c r="E946" i="6"/>
  <c r="E947" i="6"/>
  <c r="E948" i="6"/>
  <c r="E949" i="6"/>
  <c r="E950" i="6"/>
  <c r="E951" i="6"/>
  <c r="E952" i="6"/>
  <c r="E953" i="6"/>
  <c r="E954" i="6"/>
  <c r="E955" i="6"/>
  <c r="E956" i="6"/>
  <c r="E957" i="6"/>
  <c r="E958" i="6"/>
  <c r="E959" i="6"/>
  <c r="E960" i="6"/>
  <c r="E961" i="6"/>
  <c r="E962" i="6"/>
  <c r="E963" i="6"/>
  <c r="E964" i="6"/>
  <c r="E965" i="6"/>
  <c r="E966" i="6"/>
  <c r="E967" i="6"/>
  <c r="E968" i="6"/>
  <c r="E969" i="6"/>
  <c r="E970" i="6"/>
  <c r="E971" i="6"/>
  <c r="E972" i="6"/>
  <c r="E973" i="6"/>
  <c r="E974" i="6"/>
  <c r="E975" i="6"/>
  <c r="E976" i="6"/>
  <c r="E977" i="6"/>
  <c r="E978" i="6"/>
  <c r="E979" i="6"/>
  <c r="E980" i="6"/>
  <c r="E981" i="6"/>
  <c r="E982" i="6"/>
  <c r="E983" i="6"/>
  <c r="E984" i="6"/>
  <c r="E985" i="6"/>
  <c r="E986" i="6"/>
  <c r="E987" i="6"/>
  <c r="E988" i="6"/>
  <c r="E989" i="6"/>
  <c r="E990" i="6"/>
  <c r="E991" i="6"/>
  <c r="E992" i="6"/>
  <c r="E993" i="6"/>
  <c r="E994" i="6"/>
  <c r="E995" i="6"/>
  <c r="E996" i="6"/>
  <c r="E997" i="6"/>
  <c r="E998" i="6"/>
  <c r="E999" i="6"/>
  <c r="E1000" i="6"/>
  <c r="E1001" i="6"/>
  <c r="E1002" i="6"/>
  <c r="E1003" i="6"/>
  <c r="E1004" i="6"/>
  <c r="E1005" i="6"/>
  <c r="E1006" i="6"/>
  <c r="E1007" i="6"/>
  <c r="E1008" i="6"/>
  <c r="E1009" i="6"/>
  <c r="E1010" i="6"/>
  <c r="E1011" i="6"/>
  <c r="E1012" i="6"/>
  <c r="E1013" i="6"/>
  <c r="E1014" i="6"/>
  <c r="E1015" i="6"/>
  <c r="E1016" i="6"/>
  <c r="E1017" i="6"/>
  <c r="E1018" i="6"/>
  <c r="E1019" i="6"/>
  <c r="E1020" i="6"/>
  <c r="E1021" i="6"/>
  <c r="E1022" i="6"/>
  <c r="E1023" i="6"/>
  <c r="E1024" i="6"/>
  <c r="E1025" i="6"/>
  <c r="E1026" i="6"/>
  <c r="E1027" i="6"/>
  <c r="E1028" i="6"/>
  <c r="E1029" i="6"/>
  <c r="E1030" i="6"/>
  <c r="E1031" i="6"/>
  <c r="E1032" i="6"/>
  <c r="E1033" i="6"/>
  <c r="E1034" i="6"/>
  <c r="E1035" i="6"/>
  <c r="E1036" i="6"/>
  <c r="E1037" i="6"/>
  <c r="E1038" i="6"/>
  <c r="E1039" i="6"/>
  <c r="E1040" i="6"/>
  <c r="E1041" i="6"/>
  <c r="E1042" i="6"/>
  <c r="E1043" i="6"/>
  <c r="E1044" i="6"/>
  <c r="E1045" i="6"/>
  <c r="E1046" i="6"/>
  <c r="E1047" i="6"/>
  <c r="E1048" i="6"/>
  <c r="E1049" i="6"/>
  <c r="E1050" i="6"/>
  <c r="E1051" i="6"/>
  <c r="E1052" i="6"/>
  <c r="E1053" i="6"/>
  <c r="E1054" i="6"/>
  <c r="E1055" i="6"/>
  <c r="E1056" i="6"/>
  <c r="E1057" i="6"/>
  <c r="E1058" i="6"/>
  <c r="E1059" i="6"/>
  <c r="E1060" i="6"/>
  <c r="E1061" i="6"/>
  <c r="E1062" i="6"/>
  <c r="E1063" i="6"/>
  <c r="E1064" i="6"/>
  <c r="E1065" i="6"/>
  <c r="E1066" i="6"/>
  <c r="E1067" i="6"/>
  <c r="E1068" i="6"/>
  <c r="E1069" i="6"/>
  <c r="E1070" i="6"/>
  <c r="E1071" i="6"/>
  <c r="E1072" i="6"/>
  <c r="E1073" i="6"/>
  <c r="E1074" i="6"/>
  <c r="E1075" i="6"/>
  <c r="E1076" i="6"/>
  <c r="E1077" i="6"/>
  <c r="E1078" i="6"/>
  <c r="E1079" i="6"/>
  <c r="E1080" i="6"/>
  <c r="E1081" i="6"/>
  <c r="E1082" i="6"/>
  <c r="E1083" i="6"/>
  <c r="E1084" i="6"/>
  <c r="E1085" i="6"/>
  <c r="E1086" i="6"/>
  <c r="E1087" i="6"/>
  <c r="E1088" i="6"/>
  <c r="E1089" i="6"/>
  <c r="E1090" i="6"/>
  <c r="E1091" i="6"/>
  <c r="E1092" i="6"/>
  <c r="E1093" i="6"/>
  <c r="E1094" i="6"/>
  <c r="E1095" i="6"/>
  <c r="E1096" i="6"/>
  <c r="E1097" i="6"/>
  <c r="E1098" i="6"/>
  <c r="E1099" i="6"/>
  <c r="E1100" i="6"/>
  <c r="E1101" i="6"/>
  <c r="E1102" i="6"/>
  <c r="E1103" i="6"/>
  <c r="E1104" i="6"/>
  <c r="E1105" i="6"/>
  <c r="E1106" i="6"/>
  <c r="E1107" i="6"/>
  <c r="E1108" i="6"/>
  <c r="E1109" i="6"/>
  <c r="E1110" i="6"/>
  <c r="E1111" i="6"/>
  <c r="E1112" i="6"/>
  <c r="E1113" i="6"/>
  <c r="E1114" i="6"/>
  <c r="E1115" i="6"/>
  <c r="E1116" i="6"/>
  <c r="E1117" i="6"/>
  <c r="E1118" i="6"/>
  <c r="E1119" i="6"/>
  <c r="E1120" i="6"/>
  <c r="E1121" i="6"/>
  <c r="E1122" i="6"/>
  <c r="E1123" i="6"/>
  <c r="E1124" i="6"/>
  <c r="E1125" i="6"/>
  <c r="E1126" i="6"/>
  <c r="E1127" i="6"/>
  <c r="E1128" i="6"/>
  <c r="E1129" i="6"/>
  <c r="E1130" i="6"/>
  <c r="E1131" i="6"/>
  <c r="E1132" i="6"/>
  <c r="E1133" i="6"/>
  <c r="E1134" i="6"/>
  <c r="E1135" i="6"/>
  <c r="E1136" i="6"/>
  <c r="E1137" i="6"/>
  <c r="E1138" i="6"/>
  <c r="E1139" i="6"/>
  <c r="E1140" i="6"/>
  <c r="E1141" i="6"/>
  <c r="E1142" i="6"/>
  <c r="E1143" i="6"/>
  <c r="E1144" i="6"/>
  <c r="E1145" i="6"/>
  <c r="E1146" i="6"/>
  <c r="E1147" i="6"/>
  <c r="E1148" i="6"/>
  <c r="E1149" i="6"/>
  <c r="E1150" i="6"/>
  <c r="E1151" i="6"/>
  <c r="E1152" i="6"/>
  <c r="E1153" i="6"/>
  <c r="E1154" i="6"/>
  <c r="E1155" i="6"/>
  <c r="E1156" i="6"/>
  <c r="E1157" i="6"/>
  <c r="E1158" i="6"/>
  <c r="E1159" i="6"/>
  <c r="E1160" i="6"/>
  <c r="E1161" i="6"/>
  <c r="E1162" i="6"/>
  <c r="E1163" i="6"/>
  <c r="E1164" i="6"/>
  <c r="E1165" i="6"/>
  <c r="E1166" i="6"/>
  <c r="E1167" i="6"/>
  <c r="E1168" i="6"/>
  <c r="E1169" i="6"/>
  <c r="E1170" i="6"/>
  <c r="E1171" i="6"/>
  <c r="E1172" i="6"/>
  <c r="E1173" i="6"/>
  <c r="E1174" i="6"/>
  <c r="E1175" i="6"/>
  <c r="E1176" i="6"/>
  <c r="E1177" i="6"/>
  <c r="E1178" i="6"/>
  <c r="E1179" i="6"/>
  <c r="E1180" i="6"/>
  <c r="E1181" i="6"/>
  <c r="E1182" i="6"/>
  <c r="E1183" i="6"/>
  <c r="E1184" i="6"/>
  <c r="E1185" i="6"/>
  <c r="E1186" i="6"/>
  <c r="E1187" i="6"/>
  <c r="E1188" i="6"/>
  <c r="E1189" i="6"/>
  <c r="E1190" i="6"/>
  <c r="E1191" i="6"/>
  <c r="E1192" i="6"/>
  <c r="E1193" i="6"/>
  <c r="E1194" i="6"/>
  <c r="E1195" i="6"/>
  <c r="E1196" i="6"/>
  <c r="E1197" i="6"/>
  <c r="E1198" i="6"/>
  <c r="E1199" i="6"/>
  <c r="E1200" i="6"/>
  <c r="E1201" i="6"/>
  <c r="E1202" i="6"/>
  <c r="E1203" i="6"/>
  <c r="E1204" i="6"/>
  <c r="E1205" i="6"/>
  <c r="E1206" i="6"/>
  <c r="E1207" i="6"/>
  <c r="E1208" i="6"/>
  <c r="E1209" i="6"/>
  <c r="E1210" i="6"/>
  <c r="E1211" i="6"/>
  <c r="E1212" i="6"/>
  <c r="E1213" i="6"/>
  <c r="E1214" i="6"/>
  <c r="E1215" i="6"/>
  <c r="E1216" i="6"/>
  <c r="E1217" i="6"/>
  <c r="E1218" i="6"/>
  <c r="E1219" i="6"/>
  <c r="E1220" i="6"/>
  <c r="E1221" i="6"/>
  <c r="E1222" i="6"/>
  <c r="E1223" i="6"/>
  <c r="E1224" i="6"/>
  <c r="E1225" i="6"/>
  <c r="E1226" i="6"/>
  <c r="E1227" i="6"/>
  <c r="E1228" i="6"/>
  <c r="E1229" i="6"/>
  <c r="E1230" i="6"/>
  <c r="E1231" i="6"/>
  <c r="E1232" i="6"/>
  <c r="E1233" i="6"/>
  <c r="E1234" i="6"/>
  <c r="E1235" i="6"/>
  <c r="E1236" i="6"/>
  <c r="E1237" i="6"/>
  <c r="E1238" i="6"/>
  <c r="E1239" i="6"/>
  <c r="E1240" i="6"/>
  <c r="E1241" i="6"/>
  <c r="E1242" i="6"/>
  <c r="E1243" i="6"/>
  <c r="E1244" i="6"/>
  <c r="E1245" i="6"/>
  <c r="E1246" i="6"/>
  <c r="E1247" i="6"/>
  <c r="E1248" i="6"/>
  <c r="E1249" i="6"/>
  <c r="E1250" i="6"/>
  <c r="E1251" i="6"/>
  <c r="E1252" i="6"/>
  <c r="E1253" i="6"/>
  <c r="E1254" i="6"/>
  <c r="E1255" i="6"/>
  <c r="E1256" i="6"/>
  <c r="E1257" i="6"/>
  <c r="E1258" i="6"/>
  <c r="E1259" i="6"/>
  <c r="E1260" i="6"/>
  <c r="E1261" i="6"/>
  <c r="E1262" i="6"/>
  <c r="E1263" i="6"/>
  <c r="E1264" i="6"/>
  <c r="E1265" i="6"/>
  <c r="E1266" i="6"/>
  <c r="E1267" i="6"/>
  <c r="E1268" i="6"/>
  <c r="E1269" i="6"/>
  <c r="E1270" i="6"/>
  <c r="E1271" i="6"/>
  <c r="E1272" i="6"/>
  <c r="E1273" i="6"/>
  <c r="E1274" i="6"/>
  <c r="E1275" i="6"/>
  <c r="E1276" i="6"/>
  <c r="E1277" i="6"/>
  <c r="E1278" i="6"/>
  <c r="E1279" i="6"/>
  <c r="E1280" i="6"/>
  <c r="E1281" i="6"/>
  <c r="E1282" i="6"/>
  <c r="E1283" i="6"/>
  <c r="E1284" i="6"/>
  <c r="E1285" i="6"/>
  <c r="E1286" i="6"/>
  <c r="E1287" i="6"/>
  <c r="E1288" i="6"/>
  <c r="E1289" i="6"/>
  <c r="E1290" i="6"/>
  <c r="E1291" i="6"/>
  <c r="E1292" i="6"/>
  <c r="E1293" i="6"/>
  <c r="E1294" i="6"/>
  <c r="E1295" i="6"/>
  <c r="E1296" i="6"/>
  <c r="E1297" i="6"/>
  <c r="E1298" i="6"/>
  <c r="E1299" i="6"/>
  <c r="E1300" i="6"/>
  <c r="E1301" i="6"/>
  <c r="E1302" i="6"/>
  <c r="E1303" i="6"/>
  <c r="E1304" i="6"/>
  <c r="E1305" i="6"/>
  <c r="E1306" i="6"/>
  <c r="E1307" i="6"/>
  <c r="E1308" i="6"/>
  <c r="E1309" i="6"/>
  <c r="E1310" i="6"/>
  <c r="E1311" i="6"/>
  <c r="E1312" i="6"/>
  <c r="E1313" i="6"/>
  <c r="E1314" i="6"/>
  <c r="E1315" i="6"/>
  <c r="E1316" i="6"/>
  <c r="E1317" i="6"/>
  <c r="E1318" i="6"/>
  <c r="E1319" i="6"/>
  <c r="E1320" i="6"/>
  <c r="E1321" i="6"/>
  <c r="E1322" i="6"/>
  <c r="E1323" i="6"/>
  <c r="E1324" i="6"/>
  <c r="E1325" i="6"/>
  <c r="E1326" i="6"/>
  <c r="E1327" i="6"/>
  <c r="E1328" i="6"/>
  <c r="E1329" i="6"/>
  <c r="E1330" i="6"/>
  <c r="E1331" i="6"/>
  <c r="E1332" i="6"/>
  <c r="E1333" i="6"/>
  <c r="E1334" i="6"/>
  <c r="E1335" i="6"/>
  <c r="E1336" i="6"/>
  <c r="E1337" i="6"/>
  <c r="E1338" i="6"/>
  <c r="E1339" i="6"/>
  <c r="E1340" i="6"/>
  <c r="E1341" i="6"/>
  <c r="E1342" i="6"/>
  <c r="E1343" i="6"/>
  <c r="E1344" i="6"/>
  <c r="E1345" i="6"/>
  <c r="E1346" i="6"/>
  <c r="E1347" i="6"/>
  <c r="E1348" i="6"/>
  <c r="E1349" i="6"/>
  <c r="E1350" i="6"/>
  <c r="E1351" i="6"/>
  <c r="E1352" i="6"/>
  <c r="E1353" i="6"/>
  <c r="E1354" i="6"/>
  <c r="E1355" i="6"/>
  <c r="E1356" i="6"/>
  <c r="E1357" i="6"/>
  <c r="E1358" i="6"/>
  <c r="E1359" i="6"/>
  <c r="E1360" i="6"/>
  <c r="E1361" i="6"/>
  <c r="E1362" i="6"/>
  <c r="E1363" i="6"/>
  <c r="E1364" i="6"/>
  <c r="E1365" i="6"/>
  <c r="E1366" i="6"/>
  <c r="E1367" i="6"/>
  <c r="E1368" i="6"/>
  <c r="E1369" i="6"/>
  <c r="E1370" i="6"/>
  <c r="E1371" i="6"/>
  <c r="E1372" i="6"/>
  <c r="E1373" i="6"/>
  <c r="E1374" i="6"/>
  <c r="E1375" i="6"/>
  <c r="E1376" i="6"/>
  <c r="E1377" i="6"/>
  <c r="E1378" i="6"/>
  <c r="E1379" i="6"/>
  <c r="E1380" i="6"/>
  <c r="E1381" i="6"/>
  <c r="E1382" i="6"/>
  <c r="E1383" i="6"/>
  <c r="E1384" i="6"/>
  <c r="E1385" i="6"/>
  <c r="E1386" i="6"/>
  <c r="E1387" i="6"/>
  <c r="E1388" i="6"/>
  <c r="E1389" i="6"/>
  <c r="E1390" i="6"/>
  <c r="E1391" i="6"/>
  <c r="E1392" i="6"/>
  <c r="E1393" i="6"/>
  <c r="E1394" i="6"/>
  <c r="E1395" i="6"/>
  <c r="E1396" i="6"/>
  <c r="E1397" i="6"/>
  <c r="E1398" i="6"/>
  <c r="E1399" i="6"/>
  <c r="E1400" i="6"/>
  <c r="E1401" i="6"/>
  <c r="E1402" i="6"/>
  <c r="E1403" i="6"/>
  <c r="E1404" i="6"/>
  <c r="E1405" i="6"/>
  <c r="E1406" i="6"/>
  <c r="E1407" i="6"/>
  <c r="E1408" i="6"/>
  <c r="E1409" i="6"/>
  <c r="E1410" i="6"/>
  <c r="E1411" i="6"/>
  <c r="E1412" i="6"/>
  <c r="E1413" i="6"/>
  <c r="E1414" i="6"/>
  <c r="E1415" i="6"/>
  <c r="E1416" i="6"/>
  <c r="E1417" i="6"/>
  <c r="E1418" i="6"/>
  <c r="E1419" i="6"/>
  <c r="E1420" i="6"/>
  <c r="E1421" i="6"/>
  <c r="E1422" i="6"/>
  <c r="E1423" i="6"/>
  <c r="E1424" i="6"/>
  <c r="E1425" i="6"/>
  <c r="E1426" i="6"/>
  <c r="E1427" i="6"/>
  <c r="E1428" i="6"/>
  <c r="E1429" i="6"/>
  <c r="E1430" i="6"/>
  <c r="E1431" i="6"/>
  <c r="E1432" i="6"/>
  <c r="E1433" i="6"/>
  <c r="E1434" i="6"/>
  <c r="E1435" i="6"/>
  <c r="E1436" i="6"/>
  <c r="E1437" i="6"/>
  <c r="E1438" i="6"/>
  <c r="E1439" i="6"/>
  <c r="E1440" i="6"/>
  <c r="E1441" i="6"/>
  <c r="E1442" i="6"/>
  <c r="E1443" i="6"/>
  <c r="E1444" i="6"/>
  <c r="E1445" i="6"/>
  <c r="E1446" i="6"/>
  <c r="E1447" i="6"/>
  <c r="E1448" i="6"/>
  <c r="E1449" i="6"/>
  <c r="E1450" i="6"/>
  <c r="E1451" i="6"/>
  <c r="E1452" i="6"/>
  <c r="E1453" i="6"/>
  <c r="E1454" i="6"/>
  <c r="E1455" i="6"/>
  <c r="E1456" i="6"/>
  <c r="E1457" i="6"/>
  <c r="E1458" i="6"/>
  <c r="E1459" i="6"/>
  <c r="E1460" i="6"/>
  <c r="E1461" i="6"/>
  <c r="E1462" i="6"/>
  <c r="E1463" i="6"/>
  <c r="E1464" i="6"/>
  <c r="E1465" i="6"/>
  <c r="E1466" i="6"/>
  <c r="E1467" i="6"/>
  <c r="E1468" i="6"/>
  <c r="E1469" i="6"/>
  <c r="E1470" i="6"/>
  <c r="E1471" i="6"/>
  <c r="E1472" i="6"/>
  <c r="E1473" i="6"/>
  <c r="E1474" i="6"/>
  <c r="E1475" i="6"/>
  <c r="E1476" i="6"/>
  <c r="E1477" i="6"/>
  <c r="E1478" i="6"/>
  <c r="E1479" i="6"/>
  <c r="E1480" i="6"/>
  <c r="E1481" i="6"/>
  <c r="E1482" i="6"/>
  <c r="E1483" i="6"/>
  <c r="E1484" i="6"/>
  <c r="E1485" i="6"/>
  <c r="E1486" i="6"/>
  <c r="E1487" i="6"/>
  <c r="E1488" i="6"/>
  <c r="E1489" i="6"/>
  <c r="E1490" i="6"/>
  <c r="E1491" i="6"/>
  <c r="E1492" i="6"/>
  <c r="E1493" i="6"/>
  <c r="E1494" i="6"/>
  <c r="E1495" i="6"/>
  <c r="E1496" i="6"/>
  <c r="E1497" i="6"/>
  <c r="E1498" i="6"/>
  <c r="E1499" i="6"/>
  <c r="E1500" i="6"/>
  <c r="E1501" i="6"/>
  <c r="E1502" i="6"/>
  <c r="E1503" i="6"/>
  <c r="E1504" i="6"/>
  <c r="E1505" i="6"/>
  <c r="E1506" i="6"/>
  <c r="E1507" i="6"/>
  <c r="E1508" i="6"/>
  <c r="E1509" i="6"/>
  <c r="E1510" i="6"/>
  <c r="E1511" i="6"/>
  <c r="E1512" i="6"/>
  <c r="E1513" i="6"/>
  <c r="E1514" i="6"/>
  <c r="E1515" i="6"/>
  <c r="E1516" i="6"/>
  <c r="E1517" i="6"/>
  <c r="E1518" i="6"/>
  <c r="E1519" i="6"/>
  <c r="E1520" i="6"/>
  <c r="E1521" i="6"/>
  <c r="E1522" i="6"/>
  <c r="E1523" i="6"/>
  <c r="E1524" i="6"/>
  <c r="E1525" i="6"/>
  <c r="E1526" i="6"/>
  <c r="E1527" i="6"/>
  <c r="E1528" i="6"/>
  <c r="E1529" i="6"/>
  <c r="E1530" i="6"/>
  <c r="E1531" i="6"/>
  <c r="E1532" i="6"/>
  <c r="E1533" i="6"/>
  <c r="E1534" i="6"/>
  <c r="E1535" i="6"/>
  <c r="E1536" i="6"/>
  <c r="E1537" i="6"/>
  <c r="E1538" i="6"/>
  <c r="E1539" i="6"/>
  <c r="E1540" i="6"/>
  <c r="E1541" i="6"/>
  <c r="E1542" i="6"/>
  <c r="E1543" i="6"/>
  <c r="E1544" i="6"/>
  <c r="E1545" i="6"/>
  <c r="E1546" i="6"/>
  <c r="E1547" i="6"/>
  <c r="E1548" i="6"/>
  <c r="E1549" i="6"/>
  <c r="E1550" i="6"/>
  <c r="E1551" i="6"/>
  <c r="E1552" i="6"/>
  <c r="E1553" i="6"/>
  <c r="E1554" i="6"/>
  <c r="E1555" i="6"/>
  <c r="E1556" i="6"/>
  <c r="E1557" i="6"/>
  <c r="E1558" i="6"/>
  <c r="E1559" i="6"/>
  <c r="E1560" i="6"/>
  <c r="E1561" i="6"/>
  <c r="E1562" i="6"/>
  <c r="E1563" i="6"/>
  <c r="E1564" i="6"/>
  <c r="E1565" i="6"/>
  <c r="E1566" i="6"/>
  <c r="E1567" i="6"/>
  <c r="E1568" i="6"/>
  <c r="E1569" i="6"/>
  <c r="E1570" i="6"/>
  <c r="E1571" i="6"/>
  <c r="E1572" i="6"/>
  <c r="E1573" i="6"/>
  <c r="E1574" i="6"/>
  <c r="E1575" i="6"/>
  <c r="E1576" i="6"/>
  <c r="E1577" i="6"/>
  <c r="E1578" i="6"/>
  <c r="E1579" i="6"/>
  <c r="E1580" i="6"/>
  <c r="E1581" i="6"/>
  <c r="E1582" i="6"/>
  <c r="E1583" i="6"/>
  <c r="E1584" i="6"/>
  <c r="E1585" i="6"/>
  <c r="E1586" i="6"/>
  <c r="E1587" i="6"/>
  <c r="E1588" i="6"/>
  <c r="E1589" i="6"/>
  <c r="E1590" i="6"/>
  <c r="E1591" i="6"/>
  <c r="E1592" i="6"/>
  <c r="E1593" i="6"/>
  <c r="E1594" i="6"/>
  <c r="E1595" i="6"/>
  <c r="E1596" i="6"/>
  <c r="E1597" i="6"/>
  <c r="E1598" i="6"/>
  <c r="E1599" i="6"/>
  <c r="E1600" i="6"/>
  <c r="E1601" i="6"/>
  <c r="E1602" i="6"/>
  <c r="E1603" i="6"/>
  <c r="E1604" i="6"/>
  <c r="E1605" i="6"/>
  <c r="E1606" i="6"/>
  <c r="E1607" i="6"/>
  <c r="E1608" i="6"/>
  <c r="E1609" i="6"/>
  <c r="E1610" i="6"/>
  <c r="E1611" i="6"/>
  <c r="E1612" i="6"/>
  <c r="E1613" i="6"/>
  <c r="E1614" i="6"/>
  <c r="E1615" i="6"/>
  <c r="E1616" i="6"/>
  <c r="E1617" i="6"/>
  <c r="E1618" i="6"/>
  <c r="E1619" i="6"/>
  <c r="E1620" i="6"/>
  <c r="E1621" i="6"/>
  <c r="E1622" i="6"/>
  <c r="E1623" i="6"/>
  <c r="E1624" i="6"/>
  <c r="E1625" i="6"/>
  <c r="E1626" i="6"/>
  <c r="E1627" i="6"/>
  <c r="E1628" i="6"/>
  <c r="E1629" i="6"/>
  <c r="E1630" i="6"/>
  <c r="E1631" i="6"/>
  <c r="E1632" i="6"/>
  <c r="E1633" i="6"/>
  <c r="E1634" i="6"/>
  <c r="E1635" i="6"/>
  <c r="E1636" i="6"/>
  <c r="E1637" i="6"/>
  <c r="E1638" i="6"/>
  <c r="E1639" i="6"/>
  <c r="E1640" i="6"/>
  <c r="E1641" i="6"/>
  <c r="E1642" i="6"/>
  <c r="E1643" i="6"/>
  <c r="E1644" i="6"/>
  <c r="E1645" i="6"/>
  <c r="E1646" i="6"/>
  <c r="E1647" i="6"/>
  <c r="E1648" i="6"/>
  <c r="E1649" i="6"/>
  <c r="E1650" i="6"/>
  <c r="E1651" i="6"/>
  <c r="E1652" i="6"/>
  <c r="E1653" i="6"/>
  <c r="E1654" i="6"/>
  <c r="E1655" i="6"/>
  <c r="E1656" i="6"/>
  <c r="E1657" i="6"/>
  <c r="E1658" i="6"/>
  <c r="E1659" i="6"/>
  <c r="E1660" i="6"/>
  <c r="E1661" i="6"/>
  <c r="E1662" i="6"/>
  <c r="E1663" i="6"/>
  <c r="E1664" i="6"/>
  <c r="E1665" i="6"/>
  <c r="E1666" i="6"/>
  <c r="E1667" i="6"/>
  <c r="E1668" i="6"/>
  <c r="E1669" i="6"/>
  <c r="E1670" i="6"/>
  <c r="E1671" i="6"/>
  <c r="E1672" i="6"/>
  <c r="E1673" i="6"/>
  <c r="E1674" i="6"/>
  <c r="E1675" i="6"/>
  <c r="E1676" i="6"/>
  <c r="E1677" i="6"/>
  <c r="E1678" i="6"/>
  <c r="E1679" i="6"/>
  <c r="E1680" i="6"/>
  <c r="E1681" i="6"/>
  <c r="E1682" i="6"/>
  <c r="E1683" i="6"/>
  <c r="E1684" i="6"/>
  <c r="E1685" i="6"/>
  <c r="E1686" i="6"/>
  <c r="E1687" i="6"/>
  <c r="E1688" i="6"/>
  <c r="E1689" i="6"/>
  <c r="E1690" i="6"/>
  <c r="E1691" i="6"/>
  <c r="E1692" i="6"/>
  <c r="E1693" i="6"/>
  <c r="E1694" i="6"/>
  <c r="E1695" i="6"/>
  <c r="E1696" i="6"/>
  <c r="E1697" i="6"/>
  <c r="E1698" i="6"/>
  <c r="E1699" i="6"/>
  <c r="E1700" i="6"/>
  <c r="E1701" i="6"/>
  <c r="E1702" i="6"/>
  <c r="E1703" i="6"/>
  <c r="E1704" i="6"/>
  <c r="E1705" i="6"/>
  <c r="E1706" i="6"/>
  <c r="E1707" i="6"/>
  <c r="E1708" i="6"/>
  <c r="E1709" i="6"/>
  <c r="E1710" i="6"/>
  <c r="E1711" i="6"/>
  <c r="E1712" i="6"/>
  <c r="E1713" i="6"/>
  <c r="E1714" i="6"/>
  <c r="E1715" i="6"/>
  <c r="E1716" i="6"/>
  <c r="E1717" i="6"/>
  <c r="E1718" i="6"/>
  <c r="E1719" i="6"/>
  <c r="E1720" i="6"/>
  <c r="E1721" i="6"/>
  <c r="E1722" i="6"/>
  <c r="E1723" i="6"/>
  <c r="E1724" i="6"/>
  <c r="E1725" i="6"/>
  <c r="E1726" i="6"/>
  <c r="E1727" i="6"/>
  <c r="E1728" i="6"/>
  <c r="E1729" i="6"/>
  <c r="E1730" i="6"/>
  <c r="E1731" i="6"/>
  <c r="E1732" i="6"/>
  <c r="E1733" i="6"/>
  <c r="E1734" i="6"/>
  <c r="E1735" i="6"/>
  <c r="E1736" i="6"/>
  <c r="E1737" i="6"/>
  <c r="E1738" i="6"/>
  <c r="E1739" i="6"/>
  <c r="E1740" i="6"/>
  <c r="E1741" i="6"/>
  <c r="E1742" i="6"/>
  <c r="E1743" i="6"/>
  <c r="E1744" i="6"/>
  <c r="E1745" i="6"/>
  <c r="E1746" i="6"/>
  <c r="E1747" i="6"/>
  <c r="E1748" i="6"/>
  <c r="E1749" i="6"/>
  <c r="E1750" i="6"/>
  <c r="E1751" i="6"/>
  <c r="E1752" i="6"/>
  <c r="E1753" i="6"/>
  <c r="E1754" i="6"/>
  <c r="E1755" i="6"/>
  <c r="E1756" i="6"/>
  <c r="E1757" i="6"/>
  <c r="E1758" i="6"/>
  <c r="E1759" i="6"/>
  <c r="E1760" i="6"/>
  <c r="E1761" i="6"/>
  <c r="E1762" i="6"/>
  <c r="E1763" i="6"/>
  <c r="E1764" i="6"/>
  <c r="E1765" i="6"/>
  <c r="E1766" i="6"/>
  <c r="E1767" i="6"/>
  <c r="E1768" i="6"/>
  <c r="E1769" i="6"/>
  <c r="E1770" i="6"/>
  <c r="E1771" i="6"/>
  <c r="E1772" i="6"/>
  <c r="E1773" i="6"/>
  <c r="E1774" i="6"/>
  <c r="E1775" i="6"/>
  <c r="E1776" i="6"/>
  <c r="E1777" i="6"/>
  <c r="E1778" i="6"/>
  <c r="E1779" i="6"/>
  <c r="E1780" i="6"/>
  <c r="E1781" i="6"/>
  <c r="E1782" i="6"/>
  <c r="E1783" i="6"/>
  <c r="E1784" i="6"/>
  <c r="E1785" i="6"/>
  <c r="E1786" i="6"/>
  <c r="E1787" i="6"/>
  <c r="E1788" i="6"/>
  <c r="E1789" i="6"/>
  <c r="E1790" i="6"/>
  <c r="E1791" i="6"/>
  <c r="E1792" i="6"/>
  <c r="E1793" i="6"/>
  <c r="E1794" i="6"/>
  <c r="E1795" i="6"/>
  <c r="E1796" i="6"/>
  <c r="E1797" i="6"/>
  <c r="E1798" i="6"/>
  <c r="E1799" i="6"/>
  <c r="E1800" i="6"/>
  <c r="E1801" i="6"/>
  <c r="E1802" i="6"/>
  <c r="E1803" i="6"/>
  <c r="E1804" i="6"/>
  <c r="E1805" i="6"/>
  <c r="E1806" i="6"/>
  <c r="E1807" i="6"/>
  <c r="E1808" i="6"/>
  <c r="E1809" i="6"/>
  <c r="E1810" i="6"/>
  <c r="E1811" i="6"/>
  <c r="E1812" i="6"/>
  <c r="E1813" i="6"/>
  <c r="E1814" i="6"/>
  <c r="E1815" i="6"/>
  <c r="E1816" i="6"/>
  <c r="E1817" i="6"/>
  <c r="E1818" i="6"/>
  <c r="E1819" i="6"/>
  <c r="E1820" i="6"/>
  <c r="E1821" i="6"/>
  <c r="E1822" i="6"/>
  <c r="E1823" i="6"/>
  <c r="E1824" i="6"/>
  <c r="E1825" i="6"/>
  <c r="E1826" i="6"/>
  <c r="E1827" i="6"/>
  <c r="E1828" i="6"/>
  <c r="E1829" i="6"/>
  <c r="E1830" i="6"/>
  <c r="E1831" i="6"/>
  <c r="E1832" i="6"/>
  <c r="E1833" i="6"/>
  <c r="E1834" i="6"/>
  <c r="E1835" i="6"/>
  <c r="E1836" i="6"/>
  <c r="E1837" i="6"/>
  <c r="E1838" i="6"/>
  <c r="E1839" i="6"/>
  <c r="E1840" i="6"/>
  <c r="E1841" i="6"/>
  <c r="E1842" i="6"/>
  <c r="E1843" i="6"/>
  <c r="E1844" i="6"/>
  <c r="E1845" i="6"/>
  <c r="E1846" i="6"/>
  <c r="E1847" i="6"/>
  <c r="E1848" i="6"/>
  <c r="E1849" i="6"/>
  <c r="E1850" i="6"/>
  <c r="E1851" i="6"/>
  <c r="E1852" i="6"/>
  <c r="E1853" i="6"/>
  <c r="E1854" i="6"/>
  <c r="E1855" i="6"/>
  <c r="E1856" i="6"/>
  <c r="E1857" i="6"/>
  <c r="E1858" i="6"/>
  <c r="E1859" i="6"/>
  <c r="E1860" i="6"/>
  <c r="E1861" i="6"/>
  <c r="E1862" i="6"/>
  <c r="E1863" i="6"/>
  <c r="E1864" i="6"/>
  <c r="E1865" i="6"/>
  <c r="E1866" i="6"/>
  <c r="E1867" i="6"/>
  <c r="E1868" i="6"/>
  <c r="E1869" i="6"/>
  <c r="E1870" i="6"/>
  <c r="E1871" i="6"/>
  <c r="E1872" i="6"/>
  <c r="E1873" i="6"/>
  <c r="E1874" i="6"/>
  <c r="E1875" i="6"/>
  <c r="E1876" i="6"/>
  <c r="E1877" i="6"/>
  <c r="E1878" i="6"/>
  <c r="E1879" i="6"/>
  <c r="E1880" i="6"/>
  <c r="E1881" i="6"/>
  <c r="E1882" i="6"/>
  <c r="E1883" i="6"/>
  <c r="E1884" i="6"/>
  <c r="E1885" i="6"/>
  <c r="E1886" i="6"/>
  <c r="E1887" i="6"/>
  <c r="E1888" i="6"/>
  <c r="E1889" i="6"/>
  <c r="E1890" i="6"/>
  <c r="E1891" i="6"/>
  <c r="E1892" i="6"/>
  <c r="E1893" i="6"/>
  <c r="E1894" i="6"/>
  <c r="E1895" i="6"/>
  <c r="E1896" i="6"/>
  <c r="E1897" i="6"/>
  <c r="E1898" i="6"/>
  <c r="E1899" i="6"/>
  <c r="E1900" i="6"/>
  <c r="E1901" i="6"/>
  <c r="E1902" i="6"/>
  <c r="E1903" i="6"/>
  <c r="E1904" i="6"/>
  <c r="E1905" i="6"/>
  <c r="E1906" i="6"/>
  <c r="E1907" i="6"/>
  <c r="E1908" i="6"/>
  <c r="E1909" i="6"/>
  <c r="E1910" i="6"/>
  <c r="E1911" i="6"/>
  <c r="E1912" i="6"/>
  <c r="E1913" i="6"/>
  <c r="E1914" i="6"/>
  <c r="E1915" i="6"/>
  <c r="E1916" i="6"/>
  <c r="E1917" i="6"/>
  <c r="E1918" i="6"/>
  <c r="E1919" i="6"/>
  <c r="E1920" i="6"/>
  <c r="E1921" i="6"/>
  <c r="E1922" i="6"/>
  <c r="E1923" i="6"/>
  <c r="E1924" i="6"/>
  <c r="E1925" i="6"/>
  <c r="E1926" i="6"/>
  <c r="E1927" i="6"/>
  <c r="E1928" i="6"/>
  <c r="E1929" i="6"/>
  <c r="E1930" i="6"/>
  <c r="E1931" i="6"/>
  <c r="E1932" i="6"/>
  <c r="E1933" i="6"/>
  <c r="E1934" i="6"/>
  <c r="E1935" i="6"/>
  <c r="E1936" i="6"/>
  <c r="E1937" i="6"/>
  <c r="E1938" i="6"/>
  <c r="E1939" i="6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0" i="5"/>
  <c r="D111" i="5"/>
  <c r="D112" i="5"/>
  <c r="D113" i="5"/>
  <c r="D114" i="5"/>
  <c r="D115" i="5"/>
  <c r="D116" i="5"/>
  <c r="D117" i="5"/>
  <c r="D118" i="5"/>
  <c r="D119" i="5"/>
  <c r="D120" i="5"/>
  <c r="D121" i="5"/>
  <c r="D122" i="5"/>
  <c r="D123" i="5"/>
  <c r="D124" i="5"/>
  <c r="D125" i="5"/>
  <c r="D126" i="5"/>
  <c r="D127" i="5"/>
  <c r="D128" i="5"/>
  <c r="D129" i="5"/>
  <c r="D130" i="5"/>
  <c r="D131" i="5"/>
  <c r="D132" i="5"/>
  <c r="D133" i="5"/>
  <c r="D134" i="5"/>
  <c r="D135" i="5"/>
  <c r="D136" i="5"/>
  <c r="D137" i="5"/>
  <c r="D138" i="5"/>
  <c r="D139" i="5"/>
  <c r="D140" i="5"/>
  <c r="D141" i="5"/>
  <c r="D142" i="5"/>
  <c r="D143" i="5"/>
  <c r="D144" i="5"/>
  <c r="D145" i="5"/>
  <c r="D146" i="5"/>
  <c r="D147" i="5"/>
  <c r="D148" i="5"/>
  <c r="D149" i="5"/>
  <c r="D150" i="5"/>
  <c r="D151" i="5"/>
  <c r="D152" i="5"/>
  <c r="D153" i="5"/>
  <c r="D154" i="5"/>
  <c r="D155" i="5"/>
  <c r="D156" i="5"/>
  <c r="D157" i="5"/>
  <c r="D158" i="5"/>
  <c r="D159" i="5"/>
  <c r="D160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D189" i="5"/>
  <c r="D190" i="5"/>
  <c r="D191" i="5"/>
  <c r="D192" i="5"/>
  <c r="D193" i="5"/>
  <c r="D194" i="5"/>
  <c r="D195" i="5"/>
  <c r="D196" i="5"/>
  <c r="D197" i="5"/>
  <c r="D198" i="5"/>
  <c r="D199" i="5"/>
  <c r="D200" i="5"/>
  <c r="D201" i="5"/>
  <c r="D202" i="5"/>
  <c r="D203" i="5"/>
  <c r="D204" i="5"/>
  <c r="D205" i="5"/>
  <c r="D206" i="5"/>
  <c r="D207" i="5"/>
  <c r="D208" i="5"/>
  <c r="D209" i="5"/>
  <c r="D210" i="5"/>
  <c r="D211" i="5"/>
  <c r="D212" i="5"/>
  <c r="D213" i="5"/>
  <c r="D214" i="5"/>
  <c r="D215" i="5"/>
  <c r="D216" i="5"/>
  <c r="D217" i="5"/>
  <c r="D218" i="5"/>
  <c r="D219" i="5"/>
  <c r="D220" i="5"/>
  <c r="D221" i="5"/>
  <c r="D222" i="5"/>
  <c r="D223" i="5"/>
  <c r="D224" i="5"/>
  <c r="D225" i="5"/>
  <c r="D226" i="5"/>
  <c r="D227" i="5"/>
  <c r="D228" i="5"/>
  <c r="D229" i="5"/>
  <c r="D230" i="5"/>
  <c r="D231" i="5"/>
  <c r="D232" i="5"/>
  <c r="D233" i="5"/>
  <c r="D234" i="5"/>
  <c r="D235" i="5"/>
  <c r="D236" i="5"/>
  <c r="D237" i="5"/>
  <c r="D238" i="5"/>
  <c r="D239" i="5"/>
  <c r="D240" i="5"/>
  <c r="D241" i="5"/>
  <c r="D242" i="5"/>
  <c r="D243" i="5"/>
  <c r="D244" i="5"/>
  <c r="D245" i="5"/>
  <c r="D246" i="5"/>
  <c r="D247" i="5"/>
  <c r="D248" i="5"/>
  <c r="D249" i="5"/>
  <c r="D250" i="5"/>
  <c r="D251" i="5"/>
  <c r="D252" i="5"/>
  <c r="D253" i="5"/>
  <c r="D254" i="5"/>
  <c r="D255" i="5"/>
  <c r="D256" i="5"/>
  <c r="D257" i="5"/>
  <c r="D258" i="5"/>
  <c r="D259" i="5"/>
  <c r="D260" i="5"/>
  <c r="D261" i="5"/>
  <c r="D262" i="5"/>
  <c r="D263" i="5"/>
  <c r="D264" i="5"/>
  <c r="D265" i="5"/>
  <c r="D266" i="5"/>
  <c r="D267" i="5"/>
  <c r="D268" i="5"/>
  <c r="D269" i="5"/>
  <c r="D270" i="5"/>
  <c r="D271" i="5"/>
  <c r="D272" i="5"/>
  <c r="D273" i="5"/>
  <c r="D274" i="5"/>
  <c r="D275" i="5"/>
  <c r="D276" i="5"/>
  <c r="D277" i="5"/>
  <c r="D278" i="5"/>
  <c r="D279" i="5"/>
  <c r="D280" i="5"/>
  <c r="D281" i="5"/>
  <c r="D282" i="5"/>
  <c r="D283" i="5"/>
  <c r="D284" i="5"/>
  <c r="D285" i="5"/>
  <c r="D286" i="5"/>
  <c r="D287" i="5"/>
  <c r="D288" i="5"/>
  <c r="D289" i="5"/>
  <c r="D290" i="5"/>
  <c r="D291" i="5"/>
  <c r="D292" i="5"/>
  <c r="D293" i="5"/>
  <c r="D294" i="5"/>
  <c r="D295" i="5"/>
  <c r="D296" i="5"/>
  <c r="D297" i="5"/>
  <c r="D298" i="5"/>
  <c r="D299" i="5"/>
  <c r="D300" i="5"/>
  <c r="D301" i="5"/>
  <c r="D302" i="5"/>
  <c r="D303" i="5"/>
  <c r="D304" i="5"/>
  <c r="D305" i="5"/>
  <c r="D306" i="5"/>
  <c r="D307" i="5"/>
  <c r="D308" i="5"/>
  <c r="D309" i="5"/>
  <c r="D310" i="5"/>
  <c r="D311" i="5"/>
  <c r="D312" i="5"/>
  <c r="D313" i="5"/>
  <c r="D314" i="5"/>
  <c r="D315" i="5"/>
  <c r="D316" i="5"/>
  <c r="D317" i="5"/>
  <c r="D318" i="5"/>
  <c r="D319" i="5"/>
  <c r="D320" i="5"/>
  <c r="D321" i="5"/>
  <c r="D322" i="5"/>
  <c r="D323" i="5"/>
  <c r="D324" i="5"/>
  <c r="D325" i="5"/>
  <c r="D326" i="5"/>
  <c r="D327" i="5"/>
  <c r="D328" i="5"/>
  <c r="D329" i="5"/>
  <c r="D330" i="5"/>
  <c r="D331" i="5"/>
  <c r="D332" i="5"/>
  <c r="D333" i="5"/>
  <c r="D334" i="5"/>
  <c r="D335" i="5"/>
  <c r="D336" i="5"/>
  <c r="D337" i="5"/>
  <c r="D338" i="5"/>
  <c r="D339" i="5"/>
  <c r="D340" i="5"/>
  <c r="D341" i="5"/>
  <c r="D342" i="5"/>
  <c r="D343" i="5"/>
  <c r="D344" i="5"/>
  <c r="D345" i="5"/>
  <c r="D346" i="5"/>
  <c r="D347" i="5"/>
  <c r="D348" i="5"/>
  <c r="D349" i="5"/>
  <c r="D350" i="5"/>
  <c r="D351" i="5"/>
  <c r="D352" i="5"/>
  <c r="D353" i="5"/>
  <c r="D354" i="5"/>
  <c r="D355" i="5"/>
  <c r="D356" i="5"/>
  <c r="D357" i="5"/>
  <c r="D358" i="5"/>
  <c r="D359" i="5"/>
  <c r="D360" i="5"/>
  <c r="D361" i="5"/>
  <c r="D362" i="5"/>
  <c r="D363" i="5"/>
  <c r="D364" i="5"/>
  <c r="D365" i="5"/>
  <c r="D366" i="5"/>
  <c r="D367" i="5"/>
  <c r="D368" i="5"/>
  <c r="D369" i="5"/>
  <c r="D370" i="5"/>
  <c r="D371" i="5"/>
  <c r="D372" i="5"/>
  <c r="D373" i="5"/>
  <c r="D374" i="5"/>
  <c r="D375" i="5"/>
  <c r="D376" i="5"/>
  <c r="D377" i="5"/>
  <c r="D378" i="5"/>
  <c r="D379" i="5"/>
  <c r="D380" i="5"/>
  <c r="D381" i="5"/>
  <c r="D382" i="5"/>
  <c r="D383" i="5"/>
  <c r="D384" i="5"/>
  <c r="D385" i="5"/>
  <c r="D386" i="5"/>
  <c r="D387" i="5"/>
  <c r="D388" i="5"/>
  <c r="D389" i="5"/>
  <c r="D390" i="5"/>
  <c r="D391" i="5"/>
  <c r="D392" i="5"/>
  <c r="D393" i="5"/>
  <c r="D394" i="5"/>
  <c r="D395" i="5"/>
  <c r="D396" i="5"/>
  <c r="D397" i="5"/>
  <c r="D398" i="5"/>
  <c r="D399" i="5"/>
  <c r="D400" i="5"/>
  <c r="D401" i="5"/>
  <c r="D402" i="5"/>
  <c r="D403" i="5"/>
  <c r="D404" i="5"/>
  <c r="D405" i="5"/>
  <c r="D406" i="5"/>
  <c r="D407" i="5"/>
  <c r="D408" i="5"/>
  <c r="D409" i="5"/>
  <c r="D410" i="5"/>
  <c r="D411" i="5"/>
  <c r="D412" i="5"/>
  <c r="D413" i="5"/>
  <c r="D414" i="5"/>
  <c r="D415" i="5"/>
  <c r="D416" i="5"/>
  <c r="D417" i="5"/>
  <c r="D418" i="5"/>
  <c r="D419" i="5"/>
  <c r="D420" i="5"/>
  <c r="D421" i="5"/>
  <c r="D422" i="5"/>
  <c r="D423" i="5"/>
  <c r="D424" i="5"/>
  <c r="D425" i="5"/>
  <c r="D426" i="5"/>
  <c r="D427" i="5"/>
  <c r="D428" i="5"/>
  <c r="D429" i="5"/>
  <c r="D430" i="5"/>
  <c r="D431" i="5"/>
  <c r="D432" i="5"/>
  <c r="D433" i="5"/>
  <c r="D434" i="5"/>
  <c r="D435" i="5"/>
  <c r="D436" i="5"/>
  <c r="D437" i="5"/>
  <c r="D438" i="5"/>
  <c r="D439" i="5"/>
  <c r="D440" i="5"/>
  <c r="D441" i="5"/>
  <c r="D442" i="5"/>
  <c r="D443" i="5"/>
  <c r="D444" i="5"/>
  <c r="D445" i="5"/>
  <c r="D446" i="5"/>
  <c r="D447" i="5"/>
  <c r="D448" i="5"/>
  <c r="D449" i="5"/>
  <c r="D450" i="5"/>
  <c r="D451" i="5"/>
  <c r="D452" i="5"/>
  <c r="D453" i="5"/>
  <c r="D454" i="5"/>
  <c r="D455" i="5"/>
  <c r="D456" i="5"/>
  <c r="D457" i="5"/>
  <c r="D458" i="5"/>
  <c r="D459" i="5"/>
  <c r="D460" i="5"/>
  <c r="D461" i="5"/>
  <c r="D462" i="5"/>
  <c r="D463" i="5"/>
  <c r="D464" i="5"/>
  <c r="D465" i="5"/>
  <c r="D466" i="5"/>
  <c r="D467" i="5"/>
  <c r="D468" i="5"/>
  <c r="D469" i="5"/>
  <c r="D470" i="5"/>
  <c r="D471" i="5"/>
  <c r="D472" i="5"/>
  <c r="D473" i="5"/>
  <c r="D474" i="5"/>
  <c r="D475" i="5"/>
  <c r="D476" i="5"/>
  <c r="D477" i="5"/>
  <c r="D478" i="5"/>
  <c r="D479" i="5"/>
  <c r="D480" i="5"/>
  <c r="D481" i="5"/>
  <c r="D482" i="5"/>
  <c r="D483" i="5"/>
  <c r="D484" i="5"/>
  <c r="D485" i="5"/>
  <c r="D486" i="5"/>
  <c r="D487" i="5"/>
  <c r="D488" i="5"/>
  <c r="D489" i="5"/>
  <c r="D490" i="5"/>
  <c r="D491" i="5"/>
  <c r="D492" i="5"/>
  <c r="D493" i="5"/>
  <c r="D494" i="5"/>
  <c r="D495" i="5"/>
  <c r="D496" i="5"/>
  <c r="D497" i="5"/>
  <c r="D498" i="5"/>
  <c r="D499" i="5"/>
  <c r="D500" i="5"/>
  <c r="D501" i="5"/>
  <c r="D502" i="5"/>
  <c r="D503" i="5"/>
  <c r="D504" i="5"/>
  <c r="D505" i="5"/>
  <c r="D506" i="5"/>
  <c r="D507" i="5"/>
  <c r="D508" i="5"/>
  <c r="D509" i="5"/>
  <c r="D510" i="5"/>
  <c r="D511" i="5"/>
  <c r="D512" i="5"/>
  <c r="D513" i="5"/>
  <c r="D514" i="5"/>
  <c r="D515" i="5"/>
  <c r="D516" i="5"/>
  <c r="D517" i="5"/>
  <c r="D518" i="5"/>
  <c r="D519" i="5"/>
  <c r="D520" i="5"/>
  <c r="D521" i="5"/>
  <c r="D522" i="5"/>
  <c r="D523" i="5"/>
  <c r="D524" i="5"/>
  <c r="D525" i="5"/>
  <c r="D526" i="5"/>
  <c r="D527" i="5"/>
  <c r="D528" i="5"/>
  <c r="D529" i="5"/>
  <c r="D530" i="5"/>
  <c r="D531" i="5"/>
  <c r="D532" i="5"/>
  <c r="D533" i="5"/>
  <c r="D534" i="5"/>
  <c r="D535" i="5"/>
  <c r="D536" i="5"/>
  <c r="D537" i="5"/>
  <c r="D538" i="5"/>
  <c r="D539" i="5"/>
  <c r="D540" i="5"/>
  <c r="D541" i="5"/>
  <c r="D542" i="5"/>
  <c r="D543" i="5"/>
  <c r="D544" i="5"/>
  <c r="D545" i="5"/>
  <c r="D546" i="5"/>
  <c r="D547" i="5"/>
  <c r="D548" i="5"/>
  <c r="D549" i="5"/>
  <c r="D550" i="5"/>
  <c r="D551" i="5"/>
  <c r="D552" i="5"/>
  <c r="D553" i="5"/>
  <c r="D554" i="5"/>
  <c r="D555" i="5"/>
  <c r="D556" i="5"/>
  <c r="D557" i="5"/>
  <c r="D558" i="5"/>
  <c r="D559" i="5"/>
  <c r="D560" i="5"/>
  <c r="D561" i="5"/>
  <c r="D562" i="5"/>
  <c r="D563" i="5"/>
  <c r="D564" i="5"/>
  <c r="D565" i="5"/>
  <c r="D566" i="5"/>
  <c r="D567" i="5"/>
  <c r="D568" i="5"/>
  <c r="D569" i="5"/>
  <c r="D570" i="5"/>
  <c r="D571" i="5"/>
  <c r="D572" i="5"/>
  <c r="D573" i="5"/>
  <c r="D574" i="5"/>
  <c r="D575" i="5"/>
  <c r="D576" i="5"/>
  <c r="D577" i="5"/>
  <c r="D578" i="5"/>
  <c r="D579" i="5"/>
  <c r="D580" i="5"/>
  <c r="D581" i="5"/>
  <c r="D582" i="5"/>
  <c r="D583" i="5"/>
  <c r="D584" i="5"/>
  <c r="D585" i="5"/>
  <c r="D586" i="5"/>
  <c r="D587" i="5"/>
  <c r="D588" i="5"/>
  <c r="D589" i="5"/>
  <c r="D590" i="5"/>
  <c r="D591" i="5"/>
  <c r="D592" i="5"/>
  <c r="D593" i="5"/>
  <c r="D594" i="5"/>
  <c r="D595" i="5"/>
  <c r="D596" i="5"/>
  <c r="D597" i="5"/>
  <c r="D598" i="5"/>
  <c r="D599" i="5"/>
  <c r="D600" i="5"/>
  <c r="D601" i="5"/>
  <c r="D602" i="5"/>
  <c r="D603" i="5"/>
  <c r="D604" i="5"/>
  <c r="D605" i="5"/>
  <c r="D606" i="5"/>
  <c r="D607" i="5"/>
  <c r="D608" i="5"/>
  <c r="D609" i="5"/>
  <c r="D610" i="5"/>
  <c r="D611" i="5"/>
  <c r="D612" i="5"/>
  <c r="D613" i="5"/>
  <c r="D614" i="5"/>
  <c r="D615" i="5"/>
  <c r="D616" i="5"/>
  <c r="D617" i="5"/>
  <c r="D618" i="5"/>
  <c r="D619" i="5"/>
  <c r="D620" i="5"/>
  <c r="D621" i="5"/>
  <c r="D622" i="5"/>
  <c r="D623" i="5"/>
  <c r="D624" i="5"/>
  <c r="D625" i="5"/>
  <c r="D626" i="5"/>
  <c r="D627" i="5"/>
  <c r="D628" i="5"/>
  <c r="D629" i="5"/>
  <c r="D630" i="5"/>
  <c r="D631" i="5"/>
  <c r="D632" i="5"/>
  <c r="D633" i="5"/>
  <c r="D634" i="5"/>
  <c r="D635" i="5"/>
  <c r="D636" i="5"/>
  <c r="D637" i="5"/>
  <c r="D638" i="5"/>
  <c r="D639" i="5"/>
  <c r="D640" i="5"/>
  <c r="D641" i="5"/>
  <c r="D642" i="5"/>
  <c r="D643" i="5"/>
  <c r="D644" i="5"/>
  <c r="D645" i="5"/>
  <c r="D646" i="5"/>
  <c r="D647" i="5"/>
  <c r="D648" i="5"/>
  <c r="D649" i="5"/>
  <c r="D650" i="5"/>
  <c r="D651" i="5"/>
  <c r="D652" i="5"/>
  <c r="D653" i="5"/>
  <c r="D654" i="5"/>
  <c r="D655" i="5"/>
  <c r="D656" i="5"/>
  <c r="D657" i="5"/>
  <c r="D658" i="5"/>
  <c r="D659" i="5"/>
  <c r="D660" i="5"/>
  <c r="D661" i="5"/>
  <c r="D662" i="5"/>
  <c r="D663" i="5"/>
  <c r="D664" i="5"/>
  <c r="D665" i="5"/>
  <c r="D666" i="5"/>
  <c r="D667" i="5"/>
  <c r="D668" i="5"/>
  <c r="D669" i="5"/>
  <c r="D670" i="5"/>
  <c r="D671" i="5"/>
  <c r="D672" i="5"/>
  <c r="D673" i="5"/>
  <c r="D674" i="5"/>
  <c r="D675" i="5"/>
  <c r="D676" i="5"/>
  <c r="D677" i="5"/>
  <c r="D678" i="5"/>
  <c r="D679" i="5"/>
  <c r="D680" i="5"/>
  <c r="D681" i="5"/>
  <c r="D682" i="5"/>
  <c r="D683" i="5"/>
  <c r="D684" i="5"/>
  <c r="D685" i="5"/>
  <c r="D686" i="5"/>
  <c r="D687" i="5"/>
  <c r="D688" i="5"/>
  <c r="D689" i="5"/>
  <c r="D690" i="5"/>
  <c r="D691" i="5"/>
  <c r="D692" i="5"/>
  <c r="D693" i="5"/>
  <c r="D694" i="5"/>
  <c r="D695" i="5"/>
  <c r="D696" i="5"/>
  <c r="D697" i="5"/>
  <c r="D698" i="5"/>
  <c r="D699" i="5"/>
  <c r="D700" i="5"/>
  <c r="D701" i="5"/>
  <c r="D702" i="5"/>
  <c r="D703" i="5"/>
  <c r="D704" i="5"/>
  <c r="D705" i="5"/>
  <c r="D706" i="5"/>
  <c r="D707" i="5"/>
  <c r="D708" i="5"/>
  <c r="D709" i="5"/>
  <c r="D710" i="5"/>
  <c r="D711" i="5"/>
  <c r="D712" i="5"/>
  <c r="D713" i="5"/>
  <c r="D714" i="5"/>
  <c r="D715" i="5"/>
  <c r="D716" i="5"/>
  <c r="D717" i="5"/>
  <c r="D718" i="5"/>
  <c r="D719" i="5"/>
  <c r="D720" i="5"/>
  <c r="D721" i="5"/>
  <c r="D722" i="5"/>
  <c r="D723" i="5"/>
  <c r="D724" i="5"/>
  <c r="D725" i="5"/>
  <c r="D726" i="5"/>
  <c r="D727" i="5"/>
  <c r="D728" i="5"/>
  <c r="D729" i="5"/>
  <c r="D730" i="5"/>
  <c r="D731" i="5"/>
  <c r="D732" i="5"/>
  <c r="D733" i="5"/>
  <c r="D734" i="5"/>
  <c r="D735" i="5"/>
  <c r="D736" i="5"/>
  <c r="D737" i="5"/>
  <c r="D738" i="5"/>
  <c r="D739" i="5"/>
  <c r="D740" i="5"/>
  <c r="D741" i="5"/>
  <c r="D742" i="5"/>
  <c r="D743" i="5"/>
  <c r="D744" i="5"/>
  <c r="D745" i="5"/>
  <c r="D746" i="5"/>
  <c r="D747" i="5"/>
  <c r="D748" i="5"/>
  <c r="D749" i="5"/>
  <c r="D750" i="5"/>
  <c r="D751" i="5"/>
  <c r="D752" i="5"/>
  <c r="D753" i="5"/>
  <c r="D754" i="5"/>
  <c r="D755" i="5"/>
  <c r="D756" i="5"/>
  <c r="D757" i="5"/>
  <c r="D758" i="5"/>
  <c r="D759" i="5"/>
  <c r="D760" i="5"/>
  <c r="D761" i="5"/>
  <c r="D762" i="5"/>
  <c r="D763" i="5"/>
  <c r="D764" i="5"/>
  <c r="D765" i="5"/>
  <c r="D766" i="5"/>
  <c r="D767" i="5"/>
  <c r="D768" i="5"/>
  <c r="D769" i="5"/>
  <c r="D770" i="5"/>
  <c r="D771" i="5"/>
  <c r="D772" i="5"/>
  <c r="D773" i="5"/>
  <c r="D774" i="5"/>
  <c r="D775" i="5"/>
  <c r="D776" i="5"/>
  <c r="D777" i="5"/>
  <c r="D778" i="5"/>
  <c r="D779" i="5"/>
  <c r="D780" i="5"/>
  <c r="D781" i="5"/>
  <c r="D782" i="5"/>
  <c r="D783" i="5"/>
  <c r="D784" i="5"/>
  <c r="D785" i="5"/>
  <c r="D786" i="5"/>
  <c r="D787" i="5"/>
  <c r="D788" i="5"/>
  <c r="D789" i="5"/>
  <c r="D790" i="5"/>
  <c r="D791" i="5"/>
  <c r="D792" i="5"/>
  <c r="D793" i="5"/>
  <c r="D794" i="5"/>
  <c r="D795" i="5"/>
  <c r="D796" i="5"/>
  <c r="D797" i="5"/>
  <c r="D798" i="5"/>
  <c r="D799" i="5"/>
  <c r="D800" i="5"/>
  <c r="D801" i="5"/>
  <c r="D802" i="5"/>
  <c r="D803" i="5"/>
  <c r="D804" i="5"/>
  <c r="D805" i="5"/>
  <c r="D806" i="5"/>
  <c r="D807" i="5"/>
  <c r="D808" i="5"/>
  <c r="D809" i="5"/>
  <c r="D810" i="5"/>
  <c r="D811" i="5"/>
  <c r="D812" i="5"/>
  <c r="D813" i="5"/>
  <c r="D814" i="5"/>
  <c r="D815" i="5"/>
  <c r="D816" i="5"/>
  <c r="D817" i="5"/>
  <c r="D818" i="5"/>
  <c r="D819" i="5"/>
  <c r="D820" i="5"/>
  <c r="D821" i="5"/>
  <c r="D822" i="5"/>
  <c r="D823" i="5"/>
  <c r="D824" i="5"/>
  <c r="D825" i="5"/>
  <c r="D826" i="5"/>
  <c r="D827" i="5"/>
  <c r="D828" i="5"/>
  <c r="D829" i="5"/>
  <c r="D830" i="5"/>
  <c r="D831" i="5"/>
  <c r="D832" i="5"/>
  <c r="D833" i="5"/>
  <c r="D834" i="5"/>
  <c r="D835" i="5"/>
  <c r="D836" i="5"/>
  <c r="D837" i="5"/>
  <c r="D838" i="5"/>
  <c r="D839" i="5"/>
  <c r="D840" i="5"/>
  <c r="D841" i="5"/>
  <c r="D842" i="5"/>
  <c r="D843" i="5"/>
  <c r="D844" i="5"/>
  <c r="D845" i="5"/>
  <c r="D846" i="5"/>
  <c r="D847" i="5"/>
  <c r="D848" i="5"/>
  <c r="D849" i="5"/>
  <c r="D850" i="5"/>
  <c r="D851" i="5"/>
  <c r="D852" i="5"/>
  <c r="D853" i="5"/>
  <c r="D854" i="5"/>
  <c r="D855" i="5"/>
  <c r="D856" i="5"/>
  <c r="D857" i="5"/>
  <c r="D858" i="5"/>
  <c r="D859" i="5"/>
  <c r="D860" i="5"/>
  <c r="D861" i="5"/>
  <c r="D862" i="5"/>
  <c r="D863" i="5"/>
  <c r="D864" i="5"/>
  <c r="D865" i="5"/>
  <c r="D866" i="5"/>
  <c r="D867" i="5"/>
  <c r="D868" i="5"/>
  <c r="D869" i="5"/>
  <c r="D870" i="5"/>
  <c r="D871" i="5"/>
  <c r="D872" i="5"/>
  <c r="D873" i="5"/>
  <c r="D874" i="5"/>
  <c r="D875" i="5"/>
  <c r="D876" i="5"/>
  <c r="D877" i="5"/>
  <c r="D878" i="5"/>
  <c r="D879" i="5"/>
  <c r="D880" i="5"/>
  <c r="D881" i="5"/>
  <c r="D882" i="5"/>
  <c r="D883" i="5"/>
  <c r="D884" i="5"/>
  <c r="D885" i="5"/>
  <c r="D886" i="5"/>
  <c r="D887" i="5"/>
  <c r="D888" i="5"/>
  <c r="D889" i="5"/>
  <c r="D890" i="5"/>
  <c r="D891" i="5"/>
  <c r="D892" i="5"/>
  <c r="D893" i="5"/>
  <c r="D894" i="5"/>
  <c r="D895" i="5"/>
  <c r="D896" i="5"/>
  <c r="D897" i="5"/>
  <c r="D898" i="5"/>
  <c r="D899" i="5"/>
  <c r="D900" i="5"/>
  <c r="D901" i="5"/>
  <c r="D902" i="5"/>
  <c r="D903" i="5"/>
  <c r="D904" i="5"/>
  <c r="D905" i="5"/>
  <c r="D906" i="5"/>
  <c r="D907" i="5"/>
  <c r="D908" i="5"/>
  <c r="D909" i="5"/>
  <c r="D910" i="5"/>
  <c r="D911" i="5"/>
  <c r="D912" i="5"/>
  <c r="D913" i="5"/>
  <c r="D914" i="5"/>
  <c r="D915" i="5"/>
  <c r="D916" i="5"/>
  <c r="D917" i="5"/>
  <c r="D918" i="5"/>
  <c r="D919" i="5"/>
  <c r="D920" i="5"/>
  <c r="D921" i="5"/>
  <c r="D922" i="5"/>
  <c r="D923" i="5"/>
  <c r="D924" i="5"/>
  <c r="D925" i="5"/>
  <c r="D926" i="5"/>
  <c r="D927" i="5"/>
  <c r="D928" i="5"/>
  <c r="D929" i="5"/>
  <c r="D930" i="5"/>
  <c r="D931" i="5"/>
  <c r="D932" i="5"/>
  <c r="D933" i="5"/>
  <c r="D934" i="5"/>
  <c r="D935" i="5"/>
  <c r="D936" i="5"/>
  <c r="D937" i="5"/>
  <c r="D938" i="5"/>
  <c r="D939" i="5"/>
  <c r="D940" i="5"/>
  <c r="D941" i="5"/>
  <c r="D942" i="5"/>
  <c r="D943" i="5"/>
  <c r="D944" i="5"/>
  <c r="D945" i="5"/>
  <c r="D946" i="5"/>
  <c r="D947" i="5"/>
  <c r="D948" i="5"/>
  <c r="D949" i="5"/>
  <c r="D950" i="5"/>
  <c r="D951" i="5"/>
  <c r="D952" i="5"/>
  <c r="D953" i="5"/>
  <c r="D954" i="5"/>
  <c r="D955" i="5"/>
  <c r="D956" i="5"/>
  <c r="D957" i="5"/>
  <c r="D958" i="5"/>
  <c r="D959" i="5"/>
  <c r="D960" i="5"/>
  <c r="D961" i="5"/>
  <c r="D962" i="5"/>
  <c r="D963" i="5"/>
  <c r="D964" i="5"/>
  <c r="D965" i="5"/>
  <c r="D966" i="5"/>
  <c r="D967" i="5"/>
  <c r="D968" i="5"/>
  <c r="D969" i="5"/>
  <c r="D970" i="5"/>
  <c r="D971" i="5"/>
  <c r="D972" i="5"/>
  <c r="D973" i="5"/>
  <c r="D974" i="5"/>
  <c r="D975" i="5"/>
  <c r="D976" i="5"/>
  <c r="D977" i="5"/>
  <c r="D978" i="5"/>
  <c r="D979" i="5"/>
  <c r="D980" i="5"/>
  <c r="D981" i="5"/>
  <c r="D982" i="5"/>
  <c r="D983" i="5"/>
  <c r="D984" i="5"/>
  <c r="D985" i="5"/>
  <c r="D986" i="5"/>
  <c r="D987" i="5"/>
  <c r="D988" i="5"/>
  <c r="D989" i="5"/>
  <c r="D990" i="5"/>
  <c r="D991" i="5"/>
  <c r="D992" i="5"/>
  <c r="D993" i="5"/>
  <c r="D994" i="5"/>
  <c r="D995" i="5"/>
  <c r="D996" i="5"/>
  <c r="D997" i="5"/>
  <c r="D998" i="5"/>
  <c r="D999" i="5"/>
  <c r="D1000" i="5"/>
  <c r="D1001" i="5"/>
  <c r="D1002" i="5"/>
  <c r="D1003" i="5"/>
  <c r="D1004" i="5"/>
  <c r="D1005" i="5"/>
  <c r="D1006" i="5"/>
  <c r="D1007" i="5"/>
  <c r="D1008" i="5"/>
  <c r="D1009" i="5"/>
  <c r="D1010" i="5"/>
  <c r="D1011" i="5"/>
  <c r="D1012" i="5"/>
  <c r="D1013" i="5"/>
  <c r="D1014" i="5"/>
  <c r="D1015" i="5"/>
  <c r="D1016" i="5"/>
  <c r="D1017" i="5"/>
  <c r="D1018" i="5"/>
  <c r="D1019" i="5"/>
  <c r="D1020" i="5"/>
  <c r="D1021" i="5"/>
  <c r="D1022" i="5"/>
  <c r="D1023" i="5"/>
  <c r="D1024" i="5"/>
  <c r="D1025" i="5"/>
  <c r="D1026" i="5"/>
  <c r="D1027" i="5"/>
  <c r="D1028" i="5"/>
  <c r="D1029" i="5"/>
  <c r="D1030" i="5"/>
  <c r="D1031" i="5"/>
  <c r="D1032" i="5"/>
  <c r="D1033" i="5"/>
  <c r="D1034" i="5"/>
  <c r="D1035" i="5"/>
  <c r="D1036" i="5"/>
  <c r="D1037" i="5"/>
  <c r="D1038" i="5"/>
  <c r="D1039" i="5"/>
  <c r="D1040" i="5"/>
  <c r="D1041" i="5"/>
  <c r="D1042" i="5"/>
  <c r="D1043" i="5"/>
  <c r="D1044" i="5"/>
  <c r="D1045" i="5"/>
  <c r="D1046" i="5"/>
  <c r="D1047" i="5"/>
  <c r="D1048" i="5"/>
  <c r="D1049" i="5"/>
  <c r="D1050" i="5"/>
  <c r="D1051" i="5"/>
  <c r="D1052" i="5"/>
  <c r="D1053" i="5"/>
  <c r="D1054" i="5"/>
  <c r="D1055" i="5"/>
  <c r="D1056" i="5"/>
  <c r="D1057" i="5"/>
  <c r="D1058" i="5"/>
  <c r="D1059" i="5"/>
  <c r="D1060" i="5"/>
  <c r="D1061" i="5"/>
  <c r="D1062" i="5"/>
  <c r="D1063" i="5"/>
  <c r="D1064" i="5"/>
  <c r="D1065" i="5"/>
  <c r="D1066" i="5"/>
  <c r="D1067" i="5"/>
  <c r="D1068" i="5"/>
  <c r="D1069" i="5"/>
  <c r="D1070" i="5"/>
  <c r="D1071" i="5"/>
  <c r="D1072" i="5"/>
  <c r="D1073" i="5"/>
  <c r="D1074" i="5"/>
  <c r="D1075" i="5"/>
  <c r="D1076" i="5"/>
  <c r="D1077" i="5"/>
  <c r="D1078" i="5"/>
  <c r="D1079" i="5"/>
  <c r="D1080" i="5"/>
  <c r="D1081" i="5"/>
  <c r="D1082" i="5"/>
  <c r="D1083" i="5"/>
  <c r="D1084" i="5"/>
  <c r="D1085" i="5"/>
  <c r="D1086" i="5"/>
  <c r="D1087" i="5"/>
  <c r="D1088" i="5"/>
  <c r="D1089" i="5"/>
  <c r="D1090" i="5"/>
  <c r="D1091" i="5"/>
  <c r="D1092" i="5"/>
  <c r="D1093" i="5"/>
  <c r="D1094" i="5"/>
  <c r="D1095" i="5"/>
  <c r="D1096" i="5"/>
  <c r="D1097" i="5"/>
  <c r="D1098" i="5"/>
  <c r="D1099" i="5"/>
  <c r="D1100" i="5"/>
  <c r="D1101" i="5"/>
  <c r="D1102" i="5"/>
  <c r="D1103" i="5"/>
  <c r="D1104" i="5"/>
  <c r="D1105" i="5"/>
  <c r="D1106" i="5"/>
  <c r="D1107" i="5"/>
  <c r="D1108" i="5"/>
  <c r="D1109" i="5"/>
  <c r="D1110" i="5"/>
  <c r="D1111" i="5"/>
  <c r="D1112" i="5"/>
  <c r="D1113" i="5"/>
  <c r="D1114" i="5"/>
  <c r="D1115" i="5"/>
  <c r="D1116" i="5"/>
  <c r="D1117" i="5"/>
  <c r="D1118" i="5"/>
  <c r="D1119" i="5"/>
  <c r="D1120" i="5"/>
  <c r="D1121" i="5"/>
  <c r="D1122" i="5"/>
  <c r="D1123" i="5"/>
  <c r="D1124" i="5"/>
  <c r="D1125" i="5"/>
  <c r="D1126" i="5"/>
  <c r="D1127" i="5"/>
  <c r="D1128" i="5"/>
  <c r="D1129" i="5"/>
  <c r="D1130" i="5"/>
  <c r="D1131" i="5"/>
  <c r="D1132" i="5"/>
  <c r="D1133" i="5"/>
  <c r="D1134" i="5"/>
  <c r="D1135" i="5"/>
  <c r="D1136" i="5"/>
  <c r="D1137" i="5"/>
  <c r="D1138" i="5"/>
  <c r="D1139" i="5"/>
  <c r="D1140" i="5"/>
  <c r="D1141" i="5"/>
  <c r="D1142" i="5"/>
  <c r="D1143" i="5"/>
  <c r="D1144" i="5"/>
  <c r="D1145" i="5"/>
  <c r="D1146" i="5"/>
  <c r="D1147" i="5"/>
  <c r="D1148" i="5"/>
  <c r="D1149" i="5"/>
  <c r="D1150" i="5"/>
  <c r="D1151" i="5"/>
  <c r="D1152" i="5"/>
  <c r="D1153" i="5"/>
  <c r="D1154" i="5"/>
  <c r="D1155" i="5"/>
  <c r="D1156" i="5"/>
  <c r="D1157" i="5"/>
  <c r="D1158" i="5"/>
  <c r="D1159" i="5"/>
  <c r="D1160" i="5"/>
  <c r="D1161" i="5"/>
  <c r="D1162" i="5"/>
  <c r="D1163" i="5"/>
  <c r="D1164" i="5"/>
  <c r="D1165" i="5"/>
  <c r="D1166" i="5"/>
  <c r="D1167" i="5"/>
  <c r="D1168" i="5"/>
  <c r="D1169" i="5"/>
  <c r="D1170" i="5"/>
  <c r="D1171" i="5"/>
  <c r="D1172" i="5"/>
  <c r="D1173" i="5"/>
  <c r="D1174" i="5"/>
  <c r="D1175" i="5"/>
  <c r="D1176" i="5"/>
  <c r="D1177" i="5"/>
  <c r="D1178" i="5"/>
  <c r="D1179" i="5"/>
  <c r="D1180" i="5"/>
  <c r="D1181" i="5"/>
  <c r="D1182" i="5"/>
  <c r="D1183" i="5"/>
  <c r="D1184" i="5"/>
  <c r="D1185" i="5"/>
  <c r="D1186" i="5"/>
  <c r="D1187" i="5"/>
  <c r="D1188" i="5"/>
  <c r="D1189" i="5"/>
  <c r="D1190" i="5"/>
  <c r="D1191" i="5"/>
  <c r="D1192" i="5"/>
  <c r="D1193" i="5"/>
  <c r="D1194" i="5"/>
  <c r="D1195" i="5"/>
  <c r="D1196" i="5"/>
  <c r="D1197" i="5"/>
  <c r="D1198" i="5"/>
  <c r="D1199" i="5"/>
  <c r="D1200" i="5"/>
  <c r="D1201" i="5"/>
  <c r="D1202" i="5"/>
  <c r="D1203" i="5"/>
  <c r="D1204" i="5"/>
  <c r="D1205" i="5"/>
  <c r="D1206" i="5"/>
  <c r="D1207" i="5"/>
  <c r="D1208" i="5"/>
  <c r="D1209" i="5"/>
  <c r="D1210" i="5"/>
  <c r="D1211" i="5"/>
  <c r="D1212" i="5"/>
  <c r="D1213" i="5"/>
  <c r="D1214" i="5"/>
  <c r="D1215" i="5"/>
  <c r="D1216" i="5"/>
  <c r="D1217" i="5"/>
  <c r="D1218" i="5"/>
  <c r="D1219" i="5"/>
  <c r="D1220" i="5"/>
  <c r="D1221" i="5"/>
  <c r="D1222" i="5"/>
  <c r="D1223" i="5"/>
  <c r="D1224" i="5"/>
  <c r="D1225" i="5"/>
  <c r="D1226" i="5"/>
  <c r="D1227" i="5"/>
  <c r="D1228" i="5"/>
  <c r="D1229" i="5"/>
  <c r="D1230" i="5"/>
  <c r="D1231" i="5"/>
  <c r="D1232" i="5"/>
  <c r="D1233" i="5"/>
  <c r="D1234" i="5"/>
  <c r="D1235" i="5"/>
  <c r="D1236" i="5"/>
  <c r="D1237" i="5"/>
  <c r="D1238" i="5"/>
  <c r="D1239" i="5"/>
  <c r="D1240" i="5"/>
  <c r="D1241" i="5"/>
  <c r="D1242" i="5"/>
  <c r="D1243" i="5"/>
  <c r="D1244" i="5"/>
  <c r="D1245" i="5"/>
  <c r="D1246" i="5"/>
  <c r="D1247" i="5"/>
  <c r="D1248" i="5"/>
  <c r="D1249" i="5"/>
  <c r="D1250" i="5"/>
  <c r="D1251" i="5"/>
  <c r="D1252" i="5"/>
  <c r="D1253" i="5"/>
  <c r="D1254" i="5"/>
  <c r="D1255" i="5"/>
  <c r="D1256" i="5"/>
  <c r="D1257" i="5"/>
  <c r="D1258" i="5"/>
  <c r="D1259" i="5"/>
  <c r="D1260" i="5"/>
  <c r="D1261" i="5"/>
  <c r="D1262" i="5"/>
  <c r="D1263" i="5"/>
  <c r="D1264" i="5"/>
  <c r="D1265" i="5"/>
  <c r="D1266" i="5"/>
  <c r="D1267" i="5"/>
  <c r="D1268" i="5"/>
  <c r="D1269" i="5"/>
  <c r="D1270" i="5"/>
  <c r="D1271" i="5"/>
  <c r="D1272" i="5"/>
  <c r="D1273" i="5"/>
  <c r="D1274" i="5"/>
  <c r="D1275" i="5"/>
  <c r="D1276" i="5"/>
  <c r="D1277" i="5"/>
  <c r="D1278" i="5"/>
  <c r="D1279" i="5"/>
  <c r="D1280" i="5"/>
  <c r="D1281" i="5"/>
  <c r="D1282" i="5"/>
  <c r="D1283" i="5"/>
  <c r="D1284" i="5"/>
  <c r="D1285" i="5"/>
  <c r="D1286" i="5"/>
  <c r="D1287" i="5"/>
  <c r="D1288" i="5"/>
  <c r="D1289" i="5"/>
  <c r="D1290" i="5"/>
  <c r="D1291" i="5"/>
  <c r="D1292" i="5"/>
  <c r="D1293" i="5"/>
  <c r="D1294" i="5"/>
  <c r="D1295" i="5"/>
  <c r="D1296" i="5"/>
  <c r="D1297" i="5"/>
  <c r="D1298" i="5"/>
  <c r="D1299" i="5"/>
  <c r="D1300" i="5"/>
  <c r="D1301" i="5"/>
  <c r="D1302" i="5"/>
  <c r="D1303" i="5"/>
  <c r="D1304" i="5"/>
  <c r="D1305" i="5"/>
  <c r="D1306" i="5"/>
  <c r="D1307" i="5"/>
  <c r="D1308" i="5"/>
  <c r="D1309" i="5"/>
  <c r="D1310" i="5"/>
  <c r="D1311" i="5"/>
  <c r="D1312" i="5"/>
  <c r="D1313" i="5"/>
  <c r="D1314" i="5"/>
  <c r="D1315" i="5"/>
  <c r="D1316" i="5"/>
  <c r="D1317" i="5"/>
  <c r="D1318" i="5"/>
  <c r="D1319" i="5"/>
  <c r="D1320" i="5"/>
  <c r="D1321" i="5"/>
  <c r="D1322" i="5"/>
  <c r="D1323" i="5"/>
  <c r="D1324" i="5"/>
  <c r="D1325" i="5"/>
  <c r="D1326" i="5"/>
  <c r="D1327" i="5"/>
  <c r="D1328" i="5"/>
  <c r="D1329" i="5"/>
  <c r="D1330" i="5"/>
  <c r="D1331" i="5"/>
  <c r="D1332" i="5"/>
  <c r="D1333" i="5"/>
  <c r="D1334" i="5"/>
  <c r="D1335" i="5"/>
  <c r="D1336" i="5"/>
  <c r="D1337" i="5"/>
  <c r="D1338" i="5"/>
  <c r="D1339" i="5"/>
  <c r="D1340" i="5"/>
  <c r="D1341" i="5"/>
  <c r="D1342" i="5"/>
  <c r="D1343" i="5"/>
  <c r="D1344" i="5"/>
  <c r="D1345" i="5"/>
  <c r="D1346" i="5"/>
  <c r="D1347" i="5"/>
  <c r="D1348" i="5"/>
  <c r="D1349" i="5"/>
  <c r="D1350" i="5"/>
  <c r="D1351" i="5"/>
  <c r="D1352" i="5"/>
  <c r="D1353" i="5"/>
  <c r="D1354" i="5"/>
  <c r="D1355" i="5"/>
  <c r="D1356" i="5"/>
  <c r="D1357" i="5"/>
  <c r="D1358" i="5"/>
  <c r="D1359" i="5"/>
  <c r="D1360" i="5"/>
  <c r="D1361" i="5"/>
  <c r="D1362" i="5"/>
  <c r="D1363" i="5"/>
  <c r="D1364" i="5"/>
  <c r="D1365" i="5"/>
  <c r="D1366" i="5"/>
  <c r="D1367" i="5"/>
  <c r="D1368" i="5"/>
  <c r="D1369" i="5"/>
  <c r="D1370" i="5"/>
  <c r="D1371" i="5"/>
  <c r="D1372" i="5"/>
  <c r="D1373" i="5"/>
  <c r="D1374" i="5"/>
  <c r="D1375" i="5"/>
  <c r="D1376" i="5"/>
  <c r="D1377" i="5"/>
  <c r="D1378" i="5"/>
  <c r="D1379" i="5"/>
  <c r="D1380" i="5"/>
  <c r="D1381" i="5"/>
  <c r="D1382" i="5"/>
  <c r="D1383" i="5"/>
  <c r="D1384" i="5"/>
  <c r="D1385" i="5"/>
  <c r="D1386" i="5"/>
  <c r="D1387" i="5"/>
  <c r="D1388" i="5"/>
  <c r="D1389" i="5"/>
  <c r="D1390" i="5"/>
  <c r="D1391" i="5"/>
  <c r="D1392" i="5"/>
  <c r="D1393" i="5"/>
  <c r="D1394" i="5"/>
  <c r="D1395" i="5"/>
  <c r="D1396" i="5"/>
  <c r="D1397" i="5"/>
  <c r="D1398" i="5"/>
  <c r="D1399" i="5"/>
  <c r="D1400" i="5"/>
  <c r="D1401" i="5"/>
  <c r="D1402" i="5"/>
  <c r="D1403" i="5"/>
  <c r="D1404" i="5"/>
  <c r="D1405" i="5"/>
  <c r="D1406" i="5"/>
  <c r="D1407" i="5"/>
  <c r="D1408" i="5"/>
  <c r="D1409" i="5"/>
  <c r="D1410" i="5"/>
  <c r="D1411" i="5"/>
  <c r="D1412" i="5"/>
  <c r="D1413" i="5"/>
  <c r="D1414" i="5"/>
  <c r="D1415" i="5"/>
  <c r="D1416" i="5"/>
  <c r="D1417" i="5"/>
  <c r="D1418" i="5"/>
  <c r="D1419" i="5"/>
  <c r="D1420" i="5"/>
  <c r="D1421" i="5"/>
  <c r="D1422" i="5"/>
  <c r="D1423" i="5"/>
  <c r="D1424" i="5"/>
  <c r="D1425" i="5"/>
  <c r="D1426" i="5"/>
  <c r="D1427" i="5"/>
  <c r="D1428" i="5"/>
  <c r="D1429" i="5"/>
  <c r="D1430" i="5"/>
  <c r="D1431" i="5"/>
  <c r="D1432" i="5"/>
  <c r="D1433" i="5"/>
  <c r="D1434" i="5"/>
  <c r="D1435" i="5"/>
  <c r="D1436" i="5"/>
  <c r="D1437" i="5"/>
  <c r="D1438" i="5"/>
  <c r="D1439" i="5"/>
  <c r="D1440" i="5"/>
  <c r="D1441" i="5"/>
  <c r="D1442" i="5"/>
  <c r="D1443" i="5"/>
  <c r="D1444" i="5"/>
  <c r="D1445" i="5"/>
  <c r="D1446" i="5"/>
  <c r="D1447" i="5"/>
  <c r="D1448" i="5"/>
  <c r="D1449" i="5"/>
  <c r="D1450" i="5"/>
  <c r="D1451" i="5"/>
  <c r="D1452" i="5"/>
  <c r="D1453" i="5"/>
  <c r="D1454" i="5"/>
  <c r="D1455" i="5"/>
  <c r="D1456" i="5"/>
  <c r="D1457" i="5"/>
  <c r="D1458" i="5"/>
  <c r="D1459" i="5"/>
  <c r="D1460" i="5"/>
  <c r="D1461" i="5"/>
  <c r="D1462" i="5"/>
  <c r="D1463" i="5"/>
  <c r="D1464" i="5"/>
  <c r="D1465" i="5"/>
  <c r="D1466" i="5"/>
  <c r="D1467" i="5"/>
  <c r="D1468" i="5"/>
  <c r="D1469" i="5"/>
  <c r="D1470" i="5"/>
  <c r="D1471" i="5"/>
  <c r="D1472" i="5"/>
  <c r="D1473" i="5"/>
  <c r="D1474" i="5"/>
  <c r="D1475" i="5"/>
  <c r="D1476" i="5"/>
  <c r="D1477" i="5"/>
  <c r="D1478" i="5"/>
  <c r="D1479" i="5"/>
  <c r="D1480" i="5"/>
  <c r="D1481" i="5"/>
  <c r="D1482" i="5"/>
  <c r="D1483" i="5"/>
  <c r="D1484" i="5"/>
  <c r="D1485" i="5"/>
  <c r="D1486" i="5"/>
  <c r="D1487" i="5"/>
  <c r="D1488" i="5"/>
  <c r="D1489" i="5"/>
  <c r="D1490" i="5"/>
  <c r="D1491" i="5"/>
  <c r="D1492" i="5"/>
  <c r="D1493" i="5"/>
  <c r="D1494" i="5"/>
  <c r="D1495" i="5"/>
  <c r="D1496" i="5"/>
  <c r="D1497" i="5"/>
  <c r="D1498" i="5"/>
  <c r="D1499" i="5"/>
  <c r="D1500" i="5"/>
  <c r="D1501" i="5"/>
  <c r="D1502" i="5"/>
  <c r="D1503" i="5"/>
  <c r="D1504" i="5"/>
  <c r="D1505" i="5"/>
  <c r="D1506" i="5"/>
  <c r="D1507" i="5"/>
  <c r="D1508" i="5"/>
  <c r="D1509" i="5"/>
  <c r="D1510" i="5"/>
  <c r="D1511" i="5"/>
  <c r="D1512" i="5"/>
  <c r="D1513" i="5"/>
  <c r="D1514" i="5"/>
  <c r="D1515" i="5"/>
  <c r="D1516" i="5"/>
  <c r="D1517" i="5"/>
  <c r="D1518" i="5"/>
  <c r="D1519" i="5"/>
  <c r="D1520" i="5"/>
  <c r="D1521" i="5"/>
  <c r="D1522" i="5"/>
  <c r="D1523" i="5"/>
  <c r="D1524" i="5"/>
  <c r="D1525" i="5"/>
  <c r="D1526" i="5"/>
  <c r="D1527" i="5"/>
  <c r="D1528" i="5"/>
  <c r="D1529" i="5"/>
  <c r="D1530" i="5"/>
  <c r="D1531" i="5"/>
  <c r="D1532" i="5"/>
  <c r="D1533" i="5"/>
  <c r="D1534" i="5"/>
  <c r="D1535" i="5"/>
  <c r="D1536" i="5"/>
  <c r="D1537" i="5"/>
  <c r="D1538" i="5"/>
  <c r="D1539" i="5"/>
  <c r="D1540" i="5"/>
  <c r="D1541" i="5"/>
  <c r="D1542" i="5"/>
  <c r="D1543" i="5"/>
  <c r="D1544" i="5"/>
  <c r="D1545" i="5"/>
  <c r="D1546" i="5"/>
  <c r="D1547" i="5"/>
  <c r="D1548" i="5"/>
  <c r="D1549" i="5"/>
  <c r="D1550" i="5"/>
  <c r="D1551" i="5"/>
  <c r="D1552" i="5"/>
  <c r="D1553" i="5"/>
  <c r="D1554" i="5"/>
  <c r="D1555" i="5"/>
  <c r="D1556" i="5"/>
  <c r="D1557" i="5"/>
  <c r="D1558" i="5"/>
  <c r="D1559" i="5"/>
  <c r="D1560" i="5"/>
  <c r="D1561" i="5"/>
  <c r="D1562" i="5"/>
  <c r="D1563" i="5"/>
  <c r="D1564" i="5"/>
  <c r="D1565" i="5"/>
  <c r="D1566" i="5"/>
  <c r="D1567" i="5"/>
  <c r="D1568" i="5"/>
  <c r="D1569" i="5"/>
  <c r="D1570" i="5"/>
  <c r="D1571" i="5"/>
  <c r="D1572" i="5"/>
  <c r="D1573" i="5"/>
  <c r="D1574" i="5"/>
  <c r="D1575" i="5"/>
  <c r="D1576" i="5"/>
  <c r="D1577" i="5"/>
  <c r="D1578" i="5"/>
  <c r="D1579" i="5"/>
  <c r="D1580" i="5"/>
  <c r="D1581" i="5"/>
  <c r="D1582" i="5"/>
  <c r="D1583" i="5"/>
  <c r="D1584" i="5"/>
  <c r="D1585" i="5"/>
  <c r="D1586" i="5"/>
  <c r="D1587" i="5"/>
  <c r="D1588" i="5"/>
  <c r="D1589" i="5"/>
  <c r="D1590" i="5"/>
  <c r="D1591" i="5"/>
  <c r="D1592" i="5"/>
  <c r="D1593" i="5"/>
  <c r="D1594" i="5"/>
  <c r="D1595" i="5"/>
  <c r="D1596" i="5"/>
  <c r="D1597" i="5"/>
  <c r="D1598" i="5"/>
  <c r="D1599" i="5"/>
  <c r="D1600" i="5"/>
  <c r="D1601" i="5"/>
  <c r="D1602" i="5"/>
  <c r="D1603" i="5"/>
  <c r="D1604" i="5"/>
  <c r="D1605" i="5"/>
  <c r="D1606" i="5"/>
  <c r="D1607" i="5"/>
  <c r="D1608" i="5"/>
  <c r="D1609" i="5"/>
  <c r="D1610" i="5"/>
  <c r="D1611" i="5"/>
  <c r="D1612" i="5"/>
  <c r="D1613" i="5"/>
  <c r="D1614" i="5"/>
  <c r="D1615" i="5"/>
  <c r="D1616" i="5"/>
  <c r="D1617" i="5"/>
  <c r="D1618" i="5"/>
  <c r="D1619" i="5"/>
  <c r="D1620" i="5"/>
  <c r="D1621" i="5"/>
  <c r="D1622" i="5"/>
  <c r="D1623" i="5"/>
  <c r="D1624" i="5"/>
  <c r="D1625" i="5"/>
  <c r="D1626" i="5"/>
  <c r="D1627" i="5"/>
  <c r="D1628" i="5"/>
  <c r="D1629" i="5"/>
  <c r="D1630" i="5"/>
  <c r="D1631" i="5"/>
  <c r="D1632" i="5"/>
  <c r="D1633" i="5"/>
  <c r="D1634" i="5"/>
  <c r="D1635" i="5"/>
  <c r="D1636" i="5"/>
  <c r="D1637" i="5"/>
  <c r="D1638" i="5"/>
  <c r="D1639" i="5"/>
  <c r="D1640" i="5"/>
  <c r="D1641" i="5"/>
  <c r="D1642" i="5"/>
  <c r="D1643" i="5"/>
  <c r="D1644" i="5"/>
  <c r="D1645" i="5"/>
  <c r="D1646" i="5"/>
  <c r="D1647" i="5"/>
  <c r="D1648" i="5"/>
  <c r="D1649" i="5"/>
  <c r="D1650" i="5"/>
  <c r="D1651" i="5"/>
  <c r="D1652" i="5"/>
  <c r="D1653" i="5"/>
  <c r="D1654" i="5"/>
  <c r="D1655" i="5"/>
  <c r="D1656" i="5"/>
  <c r="D1657" i="5"/>
  <c r="D1658" i="5"/>
  <c r="D1659" i="5"/>
  <c r="D1660" i="5"/>
  <c r="D1661" i="5"/>
  <c r="D1662" i="5"/>
  <c r="D1663" i="5"/>
  <c r="D1664" i="5"/>
  <c r="D1665" i="5"/>
  <c r="D1666" i="5"/>
  <c r="D1667" i="5"/>
  <c r="D1668" i="5"/>
  <c r="D1669" i="5"/>
  <c r="D1670" i="5"/>
  <c r="D1671" i="5"/>
  <c r="D1672" i="5"/>
  <c r="D1673" i="5"/>
  <c r="D1674" i="5"/>
  <c r="D1675" i="5"/>
  <c r="D1676" i="5"/>
  <c r="D1677" i="5"/>
  <c r="D1678" i="5"/>
  <c r="D1679" i="5"/>
  <c r="D1680" i="5"/>
  <c r="D1681" i="5"/>
  <c r="D1682" i="5"/>
  <c r="D1683" i="5"/>
  <c r="D1684" i="5"/>
  <c r="D1685" i="5"/>
  <c r="D1686" i="5"/>
  <c r="D1687" i="5"/>
  <c r="D1688" i="5"/>
  <c r="D1689" i="5"/>
  <c r="D1690" i="5"/>
  <c r="D1691" i="5"/>
  <c r="D1692" i="5"/>
  <c r="D1693" i="5"/>
  <c r="D1694" i="5"/>
  <c r="D1695" i="5"/>
  <c r="D1696" i="5"/>
  <c r="D1697" i="5"/>
  <c r="D1698" i="5"/>
  <c r="D1699" i="5"/>
  <c r="D1700" i="5"/>
  <c r="D1701" i="5"/>
  <c r="D1702" i="5"/>
  <c r="D1703" i="5"/>
  <c r="D1704" i="5"/>
  <c r="D1705" i="5"/>
  <c r="D1706" i="5"/>
  <c r="D1707" i="5"/>
  <c r="D1708" i="5"/>
  <c r="D1709" i="5"/>
  <c r="D1710" i="5"/>
  <c r="D1711" i="5"/>
  <c r="D1712" i="5"/>
  <c r="D1713" i="5"/>
  <c r="D1714" i="5"/>
  <c r="D1715" i="5"/>
  <c r="D1716" i="5"/>
  <c r="D1717" i="5"/>
  <c r="D1718" i="5"/>
  <c r="D1719" i="5"/>
  <c r="D1720" i="5"/>
  <c r="D1721" i="5"/>
  <c r="D1722" i="5"/>
  <c r="D1723" i="5"/>
  <c r="D1724" i="5"/>
  <c r="D1725" i="5"/>
  <c r="D1726" i="5"/>
  <c r="D1727" i="5"/>
  <c r="D1728" i="5"/>
  <c r="D1729" i="5"/>
  <c r="D1730" i="5"/>
  <c r="D1731" i="5"/>
  <c r="D1732" i="5"/>
  <c r="D1733" i="5"/>
  <c r="D1734" i="5"/>
  <c r="D1735" i="5"/>
  <c r="D1736" i="5"/>
  <c r="D1737" i="5"/>
  <c r="D1738" i="5"/>
  <c r="D1739" i="5"/>
  <c r="D1740" i="5"/>
  <c r="D1741" i="5"/>
  <c r="D1742" i="5"/>
  <c r="D1743" i="5"/>
  <c r="D1744" i="5"/>
  <c r="D1745" i="5"/>
  <c r="D1746" i="5"/>
  <c r="D1747" i="5"/>
  <c r="D1748" i="5"/>
  <c r="D1749" i="5"/>
  <c r="D1750" i="5"/>
  <c r="D1751" i="5"/>
  <c r="D1752" i="5"/>
  <c r="D1753" i="5"/>
  <c r="D1754" i="5"/>
  <c r="D1755" i="5"/>
  <c r="D1756" i="5"/>
  <c r="D1757" i="5"/>
  <c r="D1758" i="5"/>
  <c r="D1759" i="5"/>
  <c r="D1760" i="5"/>
  <c r="D1761" i="5"/>
  <c r="D1762" i="5"/>
  <c r="D1763" i="5"/>
  <c r="D1764" i="5"/>
  <c r="D1765" i="5"/>
  <c r="D1766" i="5"/>
  <c r="D1767" i="5"/>
  <c r="D1768" i="5"/>
  <c r="D1769" i="5"/>
  <c r="D1770" i="5"/>
  <c r="D1771" i="5"/>
  <c r="D1772" i="5"/>
  <c r="D1773" i="5"/>
  <c r="D1774" i="5"/>
  <c r="D1775" i="5"/>
  <c r="D1776" i="5"/>
  <c r="D1777" i="5"/>
  <c r="D1778" i="5"/>
  <c r="D1779" i="5"/>
  <c r="D1780" i="5"/>
  <c r="D1781" i="5"/>
  <c r="D1782" i="5"/>
  <c r="D1783" i="5"/>
  <c r="D1784" i="5"/>
  <c r="D1785" i="5"/>
  <c r="D1786" i="5"/>
  <c r="D1787" i="5"/>
  <c r="D1788" i="5"/>
  <c r="D1789" i="5"/>
  <c r="D1790" i="5"/>
  <c r="D1791" i="5"/>
  <c r="D1792" i="5"/>
  <c r="D1793" i="5"/>
  <c r="D1794" i="5"/>
  <c r="D1795" i="5"/>
  <c r="D1796" i="5"/>
  <c r="D1797" i="5"/>
  <c r="D1798" i="5"/>
  <c r="D1799" i="5"/>
  <c r="D1800" i="5"/>
  <c r="D1801" i="5"/>
  <c r="D1802" i="5"/>
  <c r="D1803" i="5"/>
  <c r="D1804" i="5"/>
  <c r="D1805" i="5"/>
  <c r="D1806" i="5"/>
  <c r="D1807" i="5"/>
  <c r="D1808" i="5"/>
  <c r="D1809" i="5"/>
  <c r="D1810" i="5"/>
  <c r="D1811" i="5"/>
  <c r="D1812" i="5"/>
  <c r="D1813" i="5"/>
  <c r="D1814" i="5"/>
  <c r="D1815" i="5"/>
  <c r="D1816" i="5"/>
  <c r="D1817" i="5"/>
  <c r="D1818" i="5"/>
  <c r="D1819" i="5"/>
  <c r="D1820" i="5"/>
  <c r="D1821" i="5"/>
  <c r="D1822" i="5"/>
  <c r="D1823" i="5"/>
  <c r="D1824" i="5"/>
  <c r="D1825" i="5"/>
  <c r="D1826" i="5"/>
  <c r="D1827" i="5"/>
  <c r="D1828" i="5"/>
  <c r="D1829" i="5"/>
  <c r="D1830" i="5"/>
  <c r="D1831" i="5"/>
  <c r="D1832" i="5"/>
  <c r="D1833" i="5"/>
  <c r="D1834" i="5"/>
  <c r="D1835" i="5"/>
  <c r="D1836" i="5"/>
  <c r="D1837" i="5"/>
  <c r="D1838" i="5"/>
  <c r="D1839" i="5"/>
  <c r="D1840" i="5"/>
  <c r="D1841" i="5"/>
  <c r="D1842" i="5"/>
  <c r="D1843" i="5"/>
  <c r="D1844" i="5"/>
  <c r="D1845" i="5"/>
  <c r="D1846" i="5"/>
  <c r="D1847" i="5"/>
  <c r="D1848" i="5"/>
  <c r="D1849" i="5"/>
  <c r="D1850" i="5"/>
  <c r="D1851" i="5"/>
  <c r="D1852" i="5"/>
  <c r="D1853" i="5"/>
  <c r="D1854" i="5"/>
  <c r="D1855" i="5"/>
  <c r="D1856" i="5"/>
  <c r="D1857" i="5"/>
  <c r="D1858" i="5"/>
  <c r="D1859" i="5"/>
  <c r="D1860" i="5"/>
  <c r="D1861" i="5"/>
  <c r="D1862" i="5"/>
  <c r="D1863" i="5"/>
  <c r="D1864" i="5"/>
  <c r="D1865" i="5"/>
  <c r="D1866" i="5"/>
  <c r="D1867" i="5"/>
  <c r="D1868" i="5"/>
  <c r="D1869" i="5"/>
  <c r="D1870" i="5"/>
  <c r="D1871" i="5"/>
  <c r="D1872" i="5"/>
  <c r="D1873" i="5"/>
  <c r="D1874" i="5"/>
  <c r="D1875" i="5"/>
  <c r="D1876" i="5"/>
  <c r="D1877" i="5"/>
  <c r="D1878" i="5"/>
  <c r="D1879" i="5"/>
  <c r="D1880" i="5"/>
  <c r="D1881" i="5"/>
  <c r="D1882" i="5"/>
  <c r="D1883" i="5"/>
  <c r="D1884" i="5"/>
  <c r="D1885" i="5"/>
  <c r="D1886" i="5"/>
  <c r="D1887" i="5"/>
  <c r="D1888" i="5"/>
  <c r="D1889" i="5"/>
  <c r="D1890" i="5"/>
  <c r="D1891" i="5"/>
  <c r="D1892" i="5"/>
  <c r="D1893" i="5"/>
  <c r="D1894" i="5"/>
  <c r="D1895" i="5"/>
  <c r="D1896" i="5"/>
  <c r="D1897" i="5"/>
  <c r="D1898" i="5"/>
  <c r="D1899" i="5"/>
  <c r="D1900" i="5"/>
  <c r="D1901" i="5"/>
  <c r="D1902" i="5"/>
  <c r="D1903" i="5"/>
  <c r="D1904" i="5"/>
  <c r="D1905" i="5"/>
  <c r="D1906" i="5"/>
  <c r="D1907" i="5"/>
  <c r="D1908" i="5"/>
  <c r="D1909" i="5"/>
  <c r="D1910" i="5"/>
  <c r="D1911" i="5"/>
  <c r="D1912" i="5"/>
  <c r="D1913" i="5"/>
  <c r="D1914" i="5"/>
  <c r="D1915" i="5"/>
  <c r="D1916" i="5"/>
  <c r="D1917" i="5"/>
  <c r="D1918" i="5"/>
  <c r="D1919" i="5"/>
  <c r="D1920" i="5"/>
  <c r="D1921" i="5"/>
  <c r="D1922" i="5"/>
  <c r="D1923" i="5"/>
  <c r="D1924" i="5"/>
  <c r="D1925" i="5"/>
  <c r="D1926" i="5"/>
  <c r="D1927" i="5"/>
  <c r="D1928" i="5"/>
  <c r="D1929" i="5"/>
  <c r="D1930" i="5"/>
  <c r="D1931" i="5"/>
  <c r="D1932" i="5"/>
  <c r="D1933" i="5"/>
  <c r="D1934" i="5"/>
  <c r="D1935" i="5"/>
  <c r="D1936" i="5"/>
  <c r="D1937" i="5"/>
  <c r="D1938" i="5"/>
  <c r="D1939" i="5"/>
  <c r="D1940" i="5"/>
  <c r="D1941" i="5"/>
  <c r="D1942" i="5"/>
  <c r="D1943" i="5"/>
  <c r="D1944" i="5"/>
  <c r="D1945" i="5"/>
  <c r="D1946" i="5"/>
  <c r="D1947" i="5"/>
  <c r="D1948" i="5"/>
  <c r="D1949" i="5"/>
  <c r="D1950" i="5"/>
  <c r="D1951" i="5"/>
  <c r="D1952" i="5"/>
  <c r="D1953" i="5"/>
  <c r="D1954" i="5"/>
  <c r="D1955" i="5"/>
  <c r="D1956" i="5"/>
  <c r="D1957" i="5"/>
  <c r="D1958" i="5"/>
  <c r="D1959" i="5"/>
  <c r="D1960" i="5"/>
  <c r="D1961" i="5"/>
  <c r="D1962" i="5"/>
  <c r="D1963" i="5"/>
  <c r="D1964" i="5"/>
  <c r="D1965" i="5"/>
  <c r="D1966" i="5"/>
  <c r="D1967" i="5"/>
  <c r="J1433" i="7" l="1"/>
  <c r="I1433" i="7"/>
  <c r="E6" i="6" l="1"/>
  <c r="P5" i="6"/>
  <c r="L5" i="6" l="1"/>
  <c r="B4" i="6" l="1"/>
  <c r="A5" i="8"/>
  <c r="D4" i="6"/>
  <c r="G5" i="8"/>
  <c r="B6" i="7"/>
  <c r="O5" i="6"/>
  <c r="N5" i="6"/>
  <c r="M5" i="6"/>
  <c r="H4" i="6"/>
  <c r="I3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6" i="1"/>
  <c r="D6" i="5"/>
  <c r="F16" i="1" s="1"/>
  <c r="C38" i="1" l="1"/>
  <c r="D38" i="1" s="1"/>
  <c r="I34" i="1"/>
  <c r="H75" i="1"/>
  <c r="H68" i="1"/>
  <c r="E33" i="1"/>
  <c r="H49" i="1"/>
  <c r="C66" i="1"/>
  <c r="D66" i="1" s="1"/>
  <c r="F67" i="1"/>
  <c r="C13" i="1"/>
  <c r="D13" i="1" s="1"/>
  <c r="C53" i="1"/>
  <c r="D53" i="1" s="1"/>
  <c r="E54" i="1"/>
  <c r="C15" i="1"/>
  <c r="D15" i="1" s="1"/>
  <c r="C56" i="1"/>
  <c r="D56" i="1" s="1"/>
  <c r="H50" i="1"/>
  <c r="C10" i="1"/>
  <c r="D10" i="1" s="1"/>
  <c r="C75" i="1"/>
  <c r="D75" i="1" s="1"/>
  <c r="E17" i="1"/>
  <c r="E75" i="1"/>
  <c r="I66" i="1"/>
  <c r="H25" i="1"/>
  <c r="E43" i="1"/>
  <c r="E13" i="1"/>
  <c r="E18" i="1"/>
  <c r="E40" i="1"/>
  <c r="C26" i="1"/>
  <c r="D26" i="1" s="1"/>
  <c r="H27" i="1"/>
  <c r="I28" i="1"/>
  <c r="E70" i="1"/>
  <c r="C21" i="1"/>
  <c r="D21" i="1" s="1"/>
  <c r="H11" i="1"/>
  <c r="E26" i="1"/>
  <c r="C12" i="1"/>
  <c r="D12" i="1" s="1"/>
  <c r="H33" i="1"/>
  <c r="C45" i="1"/>
  <c r="D45" i="1" s="1"/>
  <c r="F66" i="1"/>
  <c r="F15" i="1"/>
  <c r="H44" i="1"/>
  <c r="E69" i="1"/>
  <c r="F22" i="1"/>
  <c r="E60" i="1"/>
  <c r="I18" i="1"/>
  <c r="F36" i="1"/>
  <c r="E55" i="1"/>
  <c r="F71" i="1"/>
  <c r="C39" i="1"/>
  <c r="D39" i="1" s="1"/>
  <c r="C52" i="1"/>
  <c r="D52" i="1" s="1"/>
  <c r="C30" i="1"/>
  <c r="D30" i="1" s="1"/>
  <c r="H53" i="1"/>
  <c r="E45" i="1"/>
  <c r="E59" i="1"/>
  <c r="I26" i="1"/>
  <c r="I46" i="1"/>
  <c r="I31" i="1"/>
  <c r="C34" i="1"/>
  <c r="D34" i="1" s="1"/>
  <c r="H12" i="1"/>
  <c r="H43" i="1"/>
  <c r="F69" i="1"/>
  <c r="H18" i="1"/>
  <c r="I24" i="1"/>
  <c r="H69" i="1"/>
  <c r="I32" i="1"/>
  <c r="I74" i="1"/>
  <c r="E74" i="1"/>
  <c r="C16" i="1"/>
  <c r="D16" i="1" s="1"/>
  <c r="E22" i="1"/>
  <c r="E61" i="1"/>
  <c r="F38" i="1"/>
  <c r="H70" i="1"/>
  <c r="I59" i="1"/>
  <c r="H55" i="1"/>
  <c r="I48" i="1"/>
  <c r="C46" i="1"/>
  <c r="D46" i="1" s="1"/>
  <c r="C47" i="1"/>
  <c r="D47" i="1" s="1"/>
  <c r="H36" i="1"/>
  <c r="F52" i="1"/>
  <c r="E8" i="1"/>
  <c r="E16" i="1"/>
  <c r="G16" i="1" s="1"/>
  <c r="I72" i="1"/>
  <c r="E25" i="1"/>
  <c r="F44" i="1"/>
  <c r="H14" i="1"/>
  <c r="H37" i="1"/>
  <c r="F33" i="1"/>
  <c r="F56" i="1"/>
  <c r="F11" i="1"/>
  <c r="H46" i="1"/>
  <c r="E62" i="1"/>
  <c r="E39" i="1"/>
  <c r="I14" i="1"/>
  <c r="H54" i="1"/>
  <c r="E29" i="1"/>
  <c r="I71" i="1"/>
  <c r="C68" i="1"/>
  <c r="D68" i="1" s="1"/>
  <c r="F46" i="1"/>
  <c r="F53" i="1"/>
  <c r="C60" i="1"/>
  <c r="D60" i="1" s="1"/>
  <c r="C25" i="1"/>
  <c r="D25" i="1" s="1"/>
  <c r="H51" i="1"/>
  <c r="C50" i="1"/>
  <c r="D50" i="1" s="1"/>
  <c r="F21" i="1"/>
  <c r="E42" i="1"/>
  <c r="C11" i="1"/>
  <c r="D11" i="1" s="1"/>
  <c r="H63" i="1"/>
  <c r="I68" i="1"/>
  <c r="C58" i="1"/>
  <c r="D58" i="1" s="1"/>
  <c r="H20" i="1"/>
  <c r="E23" i="1"/>
  <c r="H39" i="1"/>
  <c r="H21" i="1"/>
  <c r="H22" i="1"/>
  <c r="C73" i="1"/>
  <c r="D73" i="1" s="1"/>
  <c r="I40" i="1"/>
  <c r="H73" i="1"/>
  <c r="C62" i="1"/>
  <c r="D62" i="1" s="1"/>
  <c r="H30" i="1"/>
  <c r="H15" i="1"/>
  <c r="H34" i="1"/>
  <c r="E44" i="1"/>
  <c r="I67" i="1"/>
  <c r="F31" i="1"/>
  <c r="I9" i="1"/>
  <c r="E30" i="1"/>
  <c r="I20" i="1"/>
  <c r="C44" i="1"/>
  <c r="D44" i="1" s="1"/>
  <c r="F63" i="1"/>
  <c r="H29" i="1"/>
  <c r="C74" i="1"/>
  <c r="D74" i="1" s="1"/>
  <c r="I65" i="1"/>
  <c r="H74" i="1"/>
  <c r="C31" i="1"/>
  <c r="D31" i="1" s="1"/>
  <c r="I57" i="1"/>
  <c r="E10" i="1"/>
  <c r="F58" i="1"/>
  <c r="F49" i="1"/>
  <c r="H17" i="1"/>
  <c r="F54" i="1"/>
  <c r="I64" i="1"/>
  <c r="I69" i="1"/>
  <c r="I33" i="1"/>
  <c r="E64" i="1"/>
  <c r="I49" i="1"/>
  <c r="I39" i="1"/>
  <c r="C7" i="1"/>
  <c r="D7" i="1" s="1"/>
  <c r="F60" i="1"/>
  <c r="C69" i="1"/>
  <c r="D69" i="1" s="1"/>
  <c r="I22" i="1"/>
  <c r="I30" i="1"/>
  <c r="E34" i="1"/>
  <c r="C27" i="1"/>
  <c r="D27" i="1" s="1"/>
  <c r="F18" i="1"/>
  <c r="I44" i="1"/>
  <c r="F51" i="1"/>
  <c r="E15" i="1"/>
  <c r="I11" i="1"/>
  <c r="I15" i="1"/>
  <c r="E72" i="1"/>
  <c r="E7" i="1"/>
  <c r="F32" i="1"/>
  <c r="E57" i="1"/>
  <c r="E14" i="1"/>
  <c r="C35" i="1"/>
  <c r="D35" i="1" s="1"/>
  <c r="C28" i="1"/>
  <c r="D28" i="1" s="1"/>
  <c r="F27" i="1"/>
  <c r="H40" i="1"/>
  <c r="H19" i="1"/>
  <c r="C59" i="1"/>
  <c r="D59" i="1" s="1"/>
  <c r="F26" i="1"/>
  <c r="G26" i="1" s="1"/>
  <c r="F73" i="1"/>
  <c r="E50" i="1"/>
  <c r="H32" i="1"/>
  <c r="F55" i="1"/>
  <c r="G55" i="1" s="1"/>
  <c r="E48" i="1"/>
  <c r="H13" i="1"/>
  <c r="F42" i="1"/>
  <c r="F14" i="1"/>
  <c r="I54" i="1"/>
  <c r="C20" i="1"/>
  <c r="D20" i="1" s="1"/>
  <c r="F6" i="1"/>
  <c r="F72" i="1"/>
  <c r="C57" i="1"/>
  <c r="D57" i="1" s="1"/>
  <c r="F19" i="1"/>
  <c r="F41" i="1"/>
  <c r="C49" i="1"/>
  <c r="D49" i="1" s="1"/>
  <c r="C33" i="1"/>
  <c r="D33" i="1" s="1"/>
  <c r="F45" i="1"/>
  <c r="G45" i="1" s="1"/>
  <c r="E19" i="1"/>
  <c r="E68" i="1"/>
  <c r="E67" i="1"/>
  <c r="G67" i="1" s="1"/>
  <c r="E65" i="1"/>
  <c r="I55" i="1"/>
  <c r="F59" i="1"/>
  <c r="I37" i="1"/>
  <c r="I29" i="1"/>
  <c r="I43" i="1"/>
  <c r="C22" i="1"/>
  <c r="D22" i="1" s="1"/>
  <c r="I50" i="1"/>
  <c r="E56" i="1"/>
  <c r="I7" i="1"/>
  <c r="I25" i="1"/>
  <c r="H58" i="1"/>
  <c r="F17" i="1"/>
  <c r="C72" i="1"/>
  <c r="D72" i="1" s="1"/>
  <c r="C14" i="1"/>
  <c r="D14" i="1" s="1"/>
  <c r="F62" i="1"/>
  <c r="E11" i="1"/>
  <c r="E35" i="1"/>
  <c r="I42" i="1"/>
  <c r="E36" i="1"/>
  <c r="E49" i="1"/>
  <c r="I17" i="1"/>
  <c r="I8" i="1"/>
  <c r="H31" i="1"/>
  <c r="F40" i="1"/>
  <c r="C24" i="1"/>
  <c r="D24" i="1" s="1"/>
  <c r="F61" i="1"/>
  <c r="I36" i="1"/>
  <c r="H62" i="1"/>
  <c r="C43" i="1"/>
  <c r="D43" i="1" s="1"/>
  <c r="I75" i="1"/>
  <c r="J75" i="1" s="1"/>
  <c r="F65" i="1"/>
  <c r="E73" i="1"/>
  <c r="E28" i="1"/>
  <c r="C54" i="1"/>
  <c r="D54" i="1" s="1"/>
  <c r="H16" i="1"/>
  <c r="E9" i="1"/>
  <c r="F64" i="1"/>
  <c r="H9" i="1"/>
  <c r="C63" i="1"/>
  <c r="D63" i="1" s="1"/>
  <c r="H71" i="1"/>
  <c r="F24" i="1"/>
  <c r="C48" i="1"/>
  <c r="D48" i="1" s="1"/>
  <c r="H28" i="1"/>
  <c r="H38" i="1"/>
  <c r="I41" i="1"/>
  <c r="I70" i="1"/>
  <c r="I35" i="1"/>
  <c r="C17" i="1"/>
  <c r="D17" i="1" s="1"/>
  <c r="C19" i="1"/>
  <c r="D19" i="1" s="1"/>
  <c r="C23" i="1"/>
  <c r="D23" i="1" s="1"/>
  <c r="H72" i="1"/>
  <c r="F68" i="1"/>
  <c r="E24" i="1"/>
  <c r="G24" i="1" s="1"/>
  <c r="C6" i="1"/>
  <c r="D6" i="1" s="1"/>
  <c r="E41" i="1"/>
  <c r="F74" i="1"/>
  <c r="C67" i="1"/>
  <c r="D67" i="1" s="1"/>
  <c r="F30" i="1"/>
  <c r="C41" i="1"/>
  <c r="D41" i="1" s="1"/>
  <c r="H10" i="1"/>
  <c r="C65" i="1"/>
  <c r="D65" i="1" s="1"/>
  <c r="F28" i="1"/>
  <c r="E53" i="1"/>
  <c r="C42" i="1"/>
  <c r="D42" i="1" s="1"/>
  <c r="I58" i="1"/>
  <c r="E51" i="1"/>
  <c r="H64" i="1"/>
  <c r="C61" i="1"/>
  <c r="D61" i="1" s="1"/>
  <c r="H42" i="1"/>
  <c r="I27" i="1"/>
  <c r="I60" i="1"/>
  <c r="E47" i="1"/>
  <c r="F29" i="1"/>
  <c r="I13" i="1"/>
  <c r="E27" i="1"/>
  <c r="I62" i="1"/>
  <c r="J62" i="1" s="1"/>
  <c r="C36" i="1"/>
  <c r="D36" i="1" s="1"/>
  <c r="E46" i="1"/>
  <c r="C9" i="1"/>
  <c r="D9" i="1" s="1"/>
  <c r="C32" i="1"/>
  <c r="D32" i="1" s="1"/>
  <c r="I10" i="1"/>
  <c r="H66" i="1"/>
  <c r="J66" i="1" s="1"/>
  <c r="F43" i="1"/>
  <c r="E32" i="1"/>
  <c r="C70" i="1"/>
  <c r="D70" i="1" s="1"/>
  <c r="H23" i="1"/>
  <c r="F39" i="1"/>
  <c r="F57" i="1"/>
  <c r="H59" i="1"/>
  <c r="E37" i="1"/>
  <c r="H65" i="1"/>
  <c r="J65" i="1" s="1"/>
  <c r="F25" i="1"/>
  <c r="E6" i="1"/>
  <c r="E63" i="1"/>
  <c r="H67" i="1"/>
  <c r="F75" i="1"/>
  <c r="F7" i="1"/>
  <c r="H26" i="1"/>
  <c r="J26" i="1" s="1"/>
  <c r="C71" i="1"/>
  <c r="D71" i="1" s="1"/>
  <c r="F10" i="1"/>
  <c r="F8" i="1"/>
  <c r="C29" i="1"/>
  <c r="D29" i="1" s="1"/>
  <c r="H7" i="1"/>
  <c r="I52" i="1"/>
  <c r="F13" i="1"/>
  <c r="H57" i="1"/>
  <c r="C64" i="1"/>
  <c r="D64" i="1" s="1"/>
  <c r="I61" i="1"/>
  <c r="H45" i="1"/>
  <c r="I73" i="1"/>
  <c r="I6" i="1"/>
  <c r="H61" i="1"/>
  <c r="E12" i="1"/>
  <c r="H24" i="1"/>
  <c r="C18" i="1"/>
  <c r="D18" i="1" s="1"/>
  <c r="C37" i="1"/>
  <c r="D37" i="1" s="1"/>
  <c r="C40" i="1"/>
  <c r="D40" i="1" s="1"/>
  <c r="I23" i="1"/>
  <c r="I63" i="1"/>
  <c r="H48" i="1"/>
  <c r="F37" i="1"/>
  <c r="H35" i="1"/>
  <c r="E52" i="1"/>
  <c r="F48" i="1"/>
  <c r="E38" i="1"/>
  <c r="H52" i="1"/>
  <c r="C55" i="1"/>
  <c r="D55" i="1" s="1"/>
  <c r="H6" i="1"/>
  <c r="E20" i="1"/>
  <c r="C51" i="1"/>
  <c r="D51" i="1" s="1"/>
  <c r="I12" i="1"/>
  <c r="E31" i="1"/>
  <c r="I53" i="1"/>
  <c r="H41" i="1"/>
  <c r="H60" i="1"/>
  <c r="F34" i="1"/>
  <c r="F47" i="1"/>
  <c r="E21" i="1"/>
  <c r="H47" i="1"/>
  <c r="F9" i="1"/>
  <c r="I56" i="1"/>
  <c r="I16" i="1"/>
  <c r="I21" i="1"/>
  <c r="I51" i="1"/>
  <c r="F12" i="1"/>
  <c r="H8" i="1"/>
  <c r="J8" i="1" s="1"/>
  <c r="F35" i="1"/>
  <c r="H56" i="1"/>
  <c r="E66" i="1"/>
  <c r="I38" i="1"/>
  <c r="I47" i="1"/>
  <c r="C8" i="1"/>
  <c r="D8" i="1" s="1"/>
  <c r="F50" i="1"/>
  <c r="I45" i="1"/>
  <c r="I19" i="1"/>
  <c r="E58" i="1"/>
  <c r="G58" i="1" s="1"/>
  <c r="F20" i="1"/>
  <c r="E71" i="1"/>
  <c r="F23" i="1"/>
  <c r="F70" i="1"/>
  <c r="B76" i="1"/>
  <c r="G13" i="1" l="1"/>
  <c r="G6" i="1"/>
  <c r="G60" i="1"/>
  <c r="G9" i="1"/>
  <c r="J11" i="1"/>
  <c r="J40" i="1"/>
  <c r="J24" i="1"/>
  <c r="G17" i="1"/>
  <c r="J57" i="1"/>
  <c r="J60" i="1"/>
  <c r="J61" i="1"/>
  <c r="G20" i="1"/>
  <c r="G36" i="1"/>
  <c r="J50" i="1"/>
  <c r="J37" i="1"/>
  <c r="G46" i="1"/>
  <c r="J27" i="1"/>
  <c r="G59" i="1"/>
  <c r="J51" i="1"/>
  <c r="G75" i="1"/>
  <c r="G49" i="1"/>
  <c r="J49" i="1"/>
  <c r="J74" i="1"/>
  <c r="J34" i="1"/>
  <c r="J30" i="1"/>
  <c r="G52" i="1"/>
  <c r="J63" i="1"/>
  <c r="J67" i="1"/>
  <c r="G27" i="1"/>
  <c r="G53" i="1"/>
  <c r="J28" i="1"/>
  <c r="G54" i="1"/>
  <c r="G66" i="1"/>
  <c r="G38" i="1"/>
  <c r="J42" i="1"/>
  <c r="G18" i="1"/>
  <c r="G22" i="1"/>
  <c r="G51" i="1"/>
  <c r="J68" i="1"/>
  <c r="J16" i="1"/>
  <c r="G21" i="1"/>
  <c r="J35" i="1"/>
  <c r="J25" i="1"/>
  <c r="J53" i="1"/>
  <c r="J7" i="1"/>
  <c r="G71" i="1"/>
  <c r="G70" i="1"/>
  <c r="G34" i="1"/>
  <c r="G31" i="1"/>
  <c r="G48" i="1"/>
  <c r="G10" i="1"/>
  <c r="J71" i="1"/>
  <c r="G73" i="1"/>
  <c r="G40" i="1"/>
  <c r="G56" i="1"/>
  <c r="G15" i="1"/>
  <c r="G32" i="1"/>
  <c r="G35" i="1"/>
  <c r="J45" i="1"/>
  <c r="J41" i="1"/>
  <c r="J15" i="1"/>
  <c r="G44" i="1"/>
  <c r="G33" i="1"/>
  <c r="J46" i="1"/>
  <c r="G69" i="1"/>
  <c r="J6" i="1"/>
  <c r="J56" i="1"/>
  <c r="J10" i="1"/>
  <c r="J19" i="1"/>
  <c r="G43" i="1"/>
  <c r="J64" i="1"/>
  <c r="G14" i="1"/>
  <c r="G72" i="1"/>
  <c r="J52" i="1"/>
  <c r="J73" i="1"/>
  <c r="G63" i="1"/>
  <c r="J9" i="1"/>
  <c r="J44" i="1"/>
  <c r="J33" i="1"/>
  <c r="J59" i="1"/>
  <c r="G42" i="1"/>
  <c r="J32" i="1"/>
  <c r="J18" i="1"/>
  <c r="J58" i="1"/>
  <c r="G64" i="1"/>
  <c r="G23" i="1"/>
  <c r="G29" i="1"/>
  <c r="G62" i="1"/>
  <c r="G25" i="1"/>
  <c r="J48" i="1"/>
  <c r="J31" i="1"/>
  <c r="J47" i="1"/>
  <c r="G37" i="1"/>
  <c r="J23" i="1"/>
  <c r="G68" i="1"/>
  <c r="G57" i="1"/>
  <c r="J17" i="1"/>
  <c r="G30" i="1"/>
  <c r="J22" i="1"/>
  <c r="J20" i="1"/>
  <c r="J54" i="1"/>
  <c r="J72" i="1"/>
  <c r="J36" i="1"/>
  <c r="J55" i="1"/>
  <c r="J70" i="1"/>
  <c r="J69" i="1"/>
  <c r="J43" i="1"/>
  <c r="C76" i="1"/>
  <c r="D76" i="1" s="1"/>
  <c r="G12" i="1"/>
  <c r="G28" i="1"/>
  <c r="G19" i="1"/>
  <c r="G41" i="1"/>
  <c r="J29" i="1"/>
  <c r="J21" i="1"/>
  <c r="G11" i="1"/>
  <c r="J14" i="1"/>
  <c r="G74" i="1"/>
  <c r="J12" i="1"/>
  <c r="G47" i="1"/>
  <c r="J38" i="1"/>
  <c r="G65" i="1"/>
  <c r="J13" i="1"/>
  <c r="G50" i="1"/>
  <c r="G7" i="1"/>
  <c r="J39" i="1"/>
  <c r="G39" i="1"/>
  <c r="G8" i="1"/>
  <c r="G61" i="1"/>
</calcChain>
</file>

<file path=xl/sharedStrings.xml><?xml version="1.0" encoding="utf-8"?>
<sst xmlns="http://schemas.openxmlformats.org/spreadsheetml/2006/main" count="17775" uniqueCount="4197">
  <si>
    <t>3310</t>
  </si>
  <si>
    <t>5276</t>
  </si>
  <si>
    <t>日收盤還原表排行.收盤價/區間差幅/最近/5//日//</t>
    <phoneticPr fontId="4" type="noConversion"/>
  </si>
  <si>
    <t>日收盤還原表排行.收盤價/區間差幅/最近/10//日//</t>
    <phoneticPr fontId="4" type="noConversion"/>
  </si>
  <si>
    <t>基準日:最近一日</t>
    <phoneticPr fontId="4" type="noConversion"/>
  </si>
  <si>
    <t>資料日期/</t>
    <phoneticPr fontId="4" type="noConversion"/>
  </si>
  <si>
    <t>更新標題:否</t>
    <phoneticPr fontId="4" type="noConversion"/>
  </si>
  <si>
    <t>參考標題/內容編號@=@1@;@分析類別@=@1@;@CMenuId@=@MC00@;@MA1@=@@;@MA2@=@@;@欄位名稱編號一@=@@;@欄位名稱二@=@- - 不選擇 - -@;@欄位名稱編號二@=@@;@欄位名稱一@=@最近1月公告日@;@比較方式@=@&gt;@;@比較數值@=@0@;@設定範圍@=@@;@比較單位@=@絕對值@;@期間計算方式@=@1@;@期間種類@=@1@;@期間@=@1@;@期間數目@=@1</t>
    <phoneticPr fontId="4" type="noConversion"/>
  </si>
  <si>
    <t>表格欄位/代號種類^=^S^;^週期編號^=^D^;^AllCMenuIDs^=^M441,M009,M009,M009,M061^;^是否轉置^=^False^;^檢視方式^=^2^;^AllFields^=^單月合併營收創歷史新高,單月合併營收(千),單月合併營收月變動(%),單月合併營收年成長(%),收盤價^;^MainTable^=^^;^ListType^=^^;^SelectDate^=^TOP 1|TOP 1|TOP 1|TOP 1|TOP 1^;^SelectCMenuID^=^M441|M009|M061^;^SelectDate種類^=^1|1|1|1|1^;^AllFieldsNO^=^,,,,^;^自訂欄位公式^=^||||^;^自訂欄位Where條件^=^||||^;^多期數值處理方式^=^1|1|1|1|1^;^多欄指定個股方式^=^^;^多欄指定個股^=^^;^多欄指定群組名稱^=^^;^欄位顯示狀態^=^1|1|1|1|1^;^欄位轉換日期方式^=^||||^;^欄位排序方式^=^||||^;^欄位採用各期最新^=^||||^;^樣本表系統定義全部代號^=^^;^單項目比較欄位^=^^;^單項目比較欄位編號^=^^;^表格類型^=^</t>
    <phoneticPr fontId="4" type="noConversion"/>
  </si>
  <si>
    <t>3311</t>
  </si>
  <si>
    <t>閎暉</t>
  </si>
  <si>
    <t>3312</t>
  </si>
  <si>
    <t>3313</t>
  </si>
  <si>
    <t>斐成</t>
  </si>
  <si>
    <t>3317</t>
  </si>
  <si>
    <t>3322</t>
  </si>
  <si>
    <t>3323</t>
  </si>
  <si>
    <t>加百裕</t>
  </si>
  <si>
    <t>3324</t>
  </si>
  <si>
    <t>雙鴻</t>
  </si>
  <si>
    <t>3325</t>
  </si>
  <si>
    <t>旭品</t>
  </si>
  <si>
    <t>3332</t>
  </si>
  <si>
    <t>幸康</t>
  </si>
  <si>
    <t>3339</t>
  </si>
  <si>
    <t>3354</t>
  </si>
  <si>
    <t>3356</t>
  </si>
  <si>
    <t>奇偶</t>
  </si>
  <si>
    <t>3360</t>
  </si>
  <si>
    <t>尚立</t>
  </si>
  <si>
    <t>3362</t>
  </si>
  <si>
    <t>先進光</t>
  </si>
  <si>
    <t>3372</t>
  </si>
  <si>
    <t>典範</t>
  </si>
  <si>
    <t>3373</t>
  </si>
  <si>
    <t>熱映</t>
  </si>
  <si>
    <t>3376</t>
  </si>
  <si>
    <t>新日興</t>
  </si>
  <si>
    <t>3380</t>
  </si>
  <si>
    <t>明泰</t>
  </si>
  <si>
    <t>3388</t>
  </si>
  <si>
    <t>崇越電</t>
  </si>
  <si>
    <t>3390</t>
  </si>
  <si>
    <t>旭軟</t>
  </si>
  <si>
    <t>3402</t>
  </si>
  <si>
    <t>漢科</t>
  </si>
  <si>
    <t>3406</t>
  </si>
  <si>
    <t>玉晶光</t>
  </si>
  <si>
    <t>3416</t>
  </si>
  <si>
    <t>融程電</t>
  </si>
  <si>
    <t>3419</t>
  </si>
  <si>
    <t>譁裕</t>
  </si>
  <si>
    <t>3434</t>
  </si>
  <si>
    <t>哲固</t>
  </si>
  <si>
    <t>3438</t>
  </si>
  <si>
    <t>類比科</t>
  </si>
  <si>
    <t>3443</t>
  </si>
  <si>
    <t>創意</t>
  </si>
  <si>
    <t>3444</t>
  </si>
  <si>
    <t>利機</t>
  </si>
  <si>
    <t>3450</t>
  </si>
  <si>
    <t>聯鈞</t>
  </si>
  <si>
    <t>3455</t>
  </si>
  <si>
    <t>由田</t>
  </si>
  <si>
    <t>3465</t>
  </si>
  <si>
    <t>3466</t>
  </si>
  <si>
    <t>3481</t>
  </si>
  <si>
    <t>3483</t>
  </si>
  <si>
    <t>力致</t>
  </si>
  <si>
    <t>3484</t>
  </si>
  <si>
    <t>崧騰</t>
  </si>
  <si>
    <t>3489</t>
  </si>
  <si>
    <t>3490</t>
  </si>
  <si>
    <t>單井</t>
  </si>
  <si>
    <t>3491</t>
  </si>
  <si>
    <t>昇達科</t>
  </si>
  <si>
    <t>3494</t>
  </si>
  <si>
    <t>誠研</t>
  </si>
  <si>
    <t>3498</t>
  </si>
  <si>
    <t>3499</t>
  </si>
  <si>
    <t>環天科</t>
  </si>
  <si>
    <t>3501</t>
  </si>
  <si>
    <t>維熹</t>
  </si>
  <si>
    <t>3504</t>
  </si>
  <si>
    <t>揚明光</t>
  </si>
  <si>
    <t>3508</t>
  </si>
  <si>
    <t>位速</t>
  </si>
  <si>
    <t>3511</t>
  </si>
  <si>
    <t>3512</t>
  </si>
  <si>
    <t>3515</t>
  </si>
  <si>
    <t>華擎</t>
  </si>
  <si>
    <t>3516</t>
  </si>
  <si>
    <t>亞帝歐</t>
  </si>
  <si>
    <t>3518</t>
  </si>
  <si>
    <t>柏騰</t>
  </si>
  <si>
    <t>3520</t>
  </si>
  <si>
    <t>3521</t>
  </si>
  <si>
    <t>3522</t>
  </si>
  <si>
    <t>3523</t>
  </si>
  <si>
    <t>迎輝</t>
  </si>
  <si>
    <t>3526</t>
  </si>
  <si>
    <t>凡甲</t>
  </si>
  <si>
    <t>3527</t>
  </si>
  <si>
    <t>聚積</t>
  </si>
  <si>
    <t>3531</t>
  </si>
  <si>
    <t>先益</t>
  </si>
  <si>
    <t>3532</t>
  </si>
  <si>
    <t>台勝科</t>
  </si>
  <si>
    <t>3533</t>
  </si>
  <si>
    <t>嘉澤</t>
  </si>
  <si>
    <t>3535</t>
  </si>
  <si>
    <t>晶彩科</t>
  </si>
  <si>
    <t>3537</t>
  </si>
  <si>
    <t>堡達</t>
  </si>
  <si>
    <t>3540</t>
  </si>
  <si>
    <t>曜越</t>
  </si>
  <si>
    <t>3541</t>
  </si>
  <si>
    <t>西柏</t>
  </si>
  <si>
    <t>3545</t>
  </si>
  <si>
    <t>3546</t>
  </si>
  <si>
    <t>宇峻</t>
  </si>
  <si>
    <t>3548</t>
  </si>
  <si>
    <t>兆利</t>
  </si>
  <si>
    <t>3551</t>
  </si>
  <si>
    <t>世禾</t>
  </si>
  <si>
    <t>3552</t>
  </si>
  <si>
    <t>3556</t>
  </si>
  <si>
    <t>禾瑞亞</t>
  </si>
  <si>
    <t>3557</t>
  </si>
  <si>
    <t>3570</t>
  </si>
  <si>
    <t>大塚</t>
  </si>
  <si>
    <t>3576</t>
  </si>
  <si>
    <t>3577</t>
  </si>
  <si>
    <t>3587</t>
  </si>
  <si>
    <t>閎康</t>
  </si>
  <si>
    <t>3588</t>
  </si>
  <si>
    <t>通嘉</t>
  </si>
  <si>
    <t>3593</t>
  </si>
  <si>
    <t>力銘</t>
  </si>
  <si>
    <t>3596</t>
  </si>
  <si>
    <t>智易</t>
  </si>
  <si>
    <t>3605</t>
  </si>
  <si>
    <t>宏致</t>
  </si>
  <si>
    <t>3607</t>
  </si>
  <si>
    <t>谷崧</t>
  </si>
  <si>
    <t>3611</t>
  </si>
  <si>
    <t>鼎翰</t>
  </si>
  <si>
    <t>3615</t>
  </si>
  <si>
    <t>1568</t>
  </si>
  <si>
    <t>2067</t>
  </si>
  <si>
    <t>倉佑</t>
  </si>
  <si>
    <t>嘉鋼</t>
  </si>
  <si>
    <t>3617</t>
  </si>
  <si>
    <t>3622</t>
  </si>
  <si>
    <t>洋華</t>
  </si>
  <si>
    <t>3625</t>
  </si>
  <si>
    <t>西勝</t>
  </si>
  <si>
    <t>3652</t>
  </si>
  <si>
    <t>精聯</t>
  </si>
  <si>
    <t>3653</t>
  </si>
  <si>
    <t>健策</t>
  </si>
  <si>
    <t>3701</t>
  </si>
  <si>
    <t>3702</t>
  </si>
  <si>
    <t>大聯大</t>
  </si>
  <si>
    <t>3703</t>
  </si>
  <si>
    <t>欣陸</t>
  </si>
  <si>
    <t>4102</t>
  </si>
  <si>
    <t>4104</t>
  </si>
  <si>
    <t>佳醫</t>
  </si>
  <si>
    <t>4105</t>
  </si>
  <si>
    <t>4106</t>
  </si>
  <si>
    <t>雃博</t>
  </si>
  <si>
    <t>4107</t>
  </si>
  <si>
    <t>4108</t>
  </si>
  <si>
    <t>懷特</t>
  </si>
  <si>
    <t>4109</t>
  </si>
  <si>
    <t>4111</t>
  </si>
  <si>
    <t>濟生</t>
  </si>
  <si>
    <t>4113</t>
  </si>
  <si>
    <t>聯上</t>
  </si>
  <si>
    <t>4114</t>
  </si>
  <si>
    <t>4119</t>
  </si>
  <si>
    <t>4120</t>
  </si>
  <si>
    <t>友華</t>
  </si>
  <si>
    <t>4121</t>
  </si>
  <si>
    <t>4123</t>
  </si>
  <si>
    <t>晟德</t>
  </si>
  <si>
    <t>4126</t>
  </si>
  <si>
    <t>太醫</t>
  </si>
  <si>
    <t>4127</t>
  </si>
  <si>
    <t>4128</t>
  </si>
  <si>
    <t>中天</t>
  </si>
  <si>
    <t>4129</t>
  </si>
  <si>
    <t>聯合</t>
  </si>
  <si>
    <t>4131</t>
  </si>
  <si>
    <t>4133</t>
  </si>
  <si>
    <t>亞諾法</t>
  </si>
  <si>
    <t>4205</t>
  </si>
  <si>
    <t>4207</t>
  </si>
  <si>
    <t>4303</t>
  </si>
  <si>
    <t>信立</t>
  </si>
  <si>
    <t>4304</t>
  </si>
  <si>
    <t>勝昱</t>
  </si>
  <si>
    <t>4305</t>
  </si>
  <si>
    <t>4306</t>
  </si>
  <si>
    <t>炎洲</t>
  </si>
  <si>
    <t>4401</t>
  </si>
  <si>
    <t>4402</t>
  </si>
  <si>
    <t>4406</t>
  </si>
  <si>
    <t>4413</t>
  </si>
  <si>
    <t>4414</t>
  </si>
  <si>
    <t>如興</t>
  </si>
  <si>
    <t>4416</t>
  </si>
  <si>
    <t>三圓</t>
  </si>
  <si>
    <t>4417</t>
  </si>
  <si>
    <t>4419</t>
  </si>
  <si>
    <t>4420</t>
  </si>
  <si>
    <t>光明</t>
  </si>
  <si>
    <t>4426</t>
  </si>
  <si>
    <t>利勤</t>
  </si>
  <si>
    <t>4502</t>
  </si>
  <si>
    <t>4503</t>
  </si>
  <si>
    <t>4506</t>
  </si>
  <si>
    <t>4510</t>
  </si>
  <si>
    <t>4513</t>
  </si>
  <si>
    <t>4523</t>
  </si>
  <si>
    <t>4526</t>
  </si>
  <si>
    <t>4527</t>
  </si>
  <si>
    <t>方土霖</t>
  </si>
  <si>
    <t>4528</t>
  </si>
  <si>
    <t>4529</t>
  </si>
  <si>
    <t>4530</t>
  </si>
  <si>
    <t>4532</t>
  </si>
  <si>
    <t>4533</t>
  </si>
  <si>
    <t>4534</t>
  </si>
  <si>
    <t>4535</t>
  </si>
  <si>
    <t>4609</t>
  </si>
  <si>
    <t>4702</t>
  </si>
  <si>
    <t>4706</t>
  </si>
  <si>
    <t>4707</t>
  </si>
  <si>
    <t>磐亞</t>
  </si>
  <si>
    <t>4711</t>
  </si>
  <si>
    <t>永純</t>
  </si>
  <si>
    <t>4714</t>
  </si>
  <si>
    <t>永捷</t>
  </si>
  <si>
    <t>4716</t>
  </si>
  <si>
    <t>大立</t>
  </si>
  <si>
    <t>4720</t>
  </si>
  <si>
    <t>4721</t>
  </si>
  <si>
    <t>美琪瑪</t>
  </si>
  <si>
    <t>4722</t>
  </si>
  <si>
    <t>4729</t>
  </si>
  <si>
    <t>熒茂</t>
  </si>
  <si>
    <t>4903</t>
  </si>
  <si>
    <t>4904</t>
  </si>
  <si>
    <t>4905</t>
  </si>
  <si>
    <t>4906</t>
  </si>
  <si>
    <t>正文</t>
  </si>
  <si>
    <t>4907</t>
  </si>
  <si>
    <t>4908</t>
  </si>
  <si>
    <t>4909</t>
  </si>
  <si>
    <t>新復興</t>
  </si>
  <si>
    <t>5007</t>
  </si>
  <si>
    <t>5009</t>
  </si>
  <si>
    <t>5011</t>
  </si>
  <si>
    <t>久陽</t>
  </si>
  <si>
    <t>5013</t>
  </si>
  <si>
    <t>5014</t>
  </si>
  <si>
    <t>5015</t>
  </si>
  <si>
    <t>5016</t>
  </si>
  <si>
    <t>5201</t>
  </si>
  <si>
    <t>5202</t>
  </si>
  <si>
    <t>5203</t>
  </si>
  <si>
    <t>5205</t>
  </si>
  <si>
    <t>5206</t>
  </si>
  <si>
    <t>5209</t>
  </si>
  <si>
    <t>5210</t>
  </si>
  <si>
    <t>寶碩</t>
  </si>
  <si>
    <t>5211</t>
  </si>
  <si>
    <t>5212</t>
  </si>
  <si>
    <t>5213</t>
  </si>
  <si>
    <t>5301</t>
  </si>
  <si>
    <t>5302</t>
  </si>
  <si>
    <t>5306</t>
  </si>
  <si>
    <t>5309</t>
  </si>
  <si>
    <t>5310</t>
  </si>
  <si>
    <t>5312</t>
  </si>
  <si>
    <t>寶島科</t>
  </si>
  <si>
    <t>5314</t>
  </si>
  <si>
    <t>5315</t>
  </si>
  <si>
    <t>5321</t>
  </si>
  <si>
    <t>5324</t>
  </si>
  <si>
    <t>5328</t>
  </si>
  <si>
    <t>華容</t>
  </si>
  <si>
    <t>5340</t>
  </si>
  <si>
    <t>5344</t>
  </si>
  <si>
    <t>5345</t>
  </si>
  <si>
    <t>5347</t>
  </si>
  <si>
    <t>5348</t>
  </si>
  <si>
    <t>5351</t>
  </si>
  <si>
    <t>5353</t>
  </si>
  <si>
    <t>5355</t>
  </si>
  <si>
    <t>5356</t>
  </si>
  <si>
    <t>5364</t>
  </si>
  <si>
    <t>5371</t>
  </si>
  <si>
    <t>5381</t>
  </si>
  <si>
    <t>5386</t>
  </si>
  <si>
    <t>5388</t>
  </si>
  <si>
    <t>5392</t>
  </si>
  <si>
    <t>5398</t>
  </si>
  <si>
    <t>5403</t>
  </si>
  <si>
    <t>5410</t>
  </si>
  <si>
    <t>5425</t>
  </si>
  <si>
    <t>台半</t>
  </si>
  <si>
    <t>5426</t>
  </si>
  <si>
    <t>5432</t>
  </si>
  <si>
    <t>5434</t>
  </si>
  <si>
    <t>5438</t>
  </si>
  <si>
    <t>東友</t>
  </si>
  <si>
    <t>5439</t>
  </si>
  <si>
    <t>5443</t>
  </si>
  <si>
    <t>5450</t>
  </si>
  <si>
    <t>5452</t>
  </si>
  <si>
    <t>5455</t>
  </si>
  <si>
    <t>5457</t>
  </si>
  <si>
    <t>5460</t>
  </si>
  <si>
    <t>5464</t>
  </si>
  <si>
    <t>5465</t>
  </si>
  <si>
    <t>5468</t>
  </si>
  <si>
    <t>凱鈺</t>
  </si>
  <si>
    <t>5469</t>
  </si>
  <si>
    <t>5471</t>
  </si>
  <si>
    <t>5474</t>
  </si>
  <si>
    <t>5475</t>
  </si>
  <si>
    <t>5478</t>
  </si>
  <si>
    <t>智冠</t>
  </si>
  <si>
    <t>5481</t>
  </si>
  <si>
    <t>5483</t>
  </si>
  <si>
    <t>中美晶</t>
  </si>
  <si>
    <t>5484</t>
  </si>
  <si>
    <t>5487</t>
  </si>
  <si>
    <t>通泰</t>
  </si>
  <si>
    <t>5488</t>
  </si>
  <si>
    <t>5489</t>
  </si>
  <si>
    <t>5490</t>
  </si>
  <si>
    <t>5493</t>
  </si>
  <si>
    <t>5498</t>
  </si>
  <si>
    <t>凱崴</t>
  </si>
  <si>
    <t>5508</t>
  </si>
  <si>
    <t>5511</t>
  </si>
  <si>
    <t>5512</t>
  </si>
  <si>
    <t>5514</t>
  </si>
  <si>
    <t>5515</t>
  </si>
  <si>
    <t>5516</t>
  </si>
  <si>
    <t>雙喜</t>
  </si>
  <si>
    <t>5519</t>
  </si>
  <si>
    <t>5520</t>
  </si>
  <si>
    <t>5521</t>
  </si>
  <si>
    <t>工信</t>
  </si>
  <si>
    <t>5522</t>
  </si>
  <si>
    <t>5523</t>
  </si>
  <si>
    <t>5525</t>
  </si>
  <si>
    <t>5529</t>
  </si>
  <si>
    <t>5530</t>
  </si>
  <si>
    <t>5531</t>
  </si>
  <si>
    <t>5533</t>
  </si>
  <si>
    <t>5534</t>
  </si>
  <si>
    <t>5601</t>
  </si>
  <si>
    <t>5603</t>
  </si>
  <si>
    <t>5604</t>
  </si>
  <si>
    <t>5607</t>
  </si>
  <si>
    <t>遠雄港</t>
  </si>
  <si>
    <t>5608</t>
  </si>
  <si>
    <t>5609</t>
  </si>
  <si>
    <t>中菲行</t>
  </si>
  <si>
    <t>5701</t>
  </si>
  <si>
    <t>劍湖山</t>
  </si>
  <si>
    <t>5703</t>
  </si>
  <si>
    <t>5704</t>
  </si>
  <si>
    <t>老爺知</t>
  </si>
  <si>
    <t>5706</t>
  </si>
  <si>
    <t>5902</t>
  </si>
  <si>
    <t>5903</t>
  </si>
  <si>
    <t>全家</t>
  </si>
  <si>
    <t>5904</t>
  </si>
  <si>
    <t>5905</t>
  </si>
  <si>
    <t>南仁湖</t>
  </si>
  <si>
    <t>6005</t>
  </si>
  <si>
    <t>6015</t>
  </si>
  <si>
    <t>6016</t>
  </si>
  <si>
    <t>6020</t>
  </si>
  <si>
    <t>6021</t>
  </si>
  <si>
    <t>6023</t>
  </si>
  <si>
    <t>6024</t>
  </si>
  <si>
    <t>群益期</t>
  </si>
  <si>
    <t>6101</t>
  </si>
  <si>
    <t>6103</t>
  </si>
  <si>
    <t>6104</t>
  </si>
  <si>
    <t>6108</t>
  </si>
  <si>
    <t>6109</t>
  </si>
  <si>
    <t>6111</t>
  </si>
  <si>
    <t>6112</t>
  </si>
  <si>
    <t>6113</t>
  </si>
  <si>
    <t>6114</t>
  </si>
  <si>
    <t>6115</t>
  </si>
  <si>
    <t>6116</t>
  </si>
  <si>
    <t>彩晶</t>
  </si>
  <si>
    <t>6117</t>
  </si>
  <si>
    <t>6118</t>
  </si>
  <si>
    <t>6120</t>
  </si>
  <si>
    <t>6121</t>
  </si>
  <si>
    <t>6122</t>
  </si>
  <si>
    <t>6123</t>
  </si>
  <si>
    <t>6124</t>
  </si>
  <si>
    <t>6125</t>
  </si>
  <si>
    <t>6126</t>
  </si>
  <si>
    <t>6127</t>
  </si>
  <si>
    <t>6128</t>
  </si>
  <si>
    <t>上福</t>
  </si>
  <si>
    <t>6129</t>
  </si>
  <si>
    <t>6130</t>
  </si>
  <si>
    <t>6133</t>
  </si>
  <si>
    <t>6134</t>
  </si>
  <si>
    <t>6136</t>
  </si>
  <si>
    <t>富爾特</t>
  </si>
  <si>
    <t>6138</t>
  </si>
  <si>
    <t>6139</t>
  </si>
  <si>
    <t>6140</t>
  </si>
  <si>
    <t>6141</t>
  </si>
  <si>
    <t>6142</t>
  </si>
  <si>
    <t>6143</t>
  </si>
  <si>
    <t>6144</t>
  </si>
  <si>
    <t>6146</t>
  </si>
  <si>
    <t>耕興</t>
  </si>
  <si>
    <t>6147</t>
  </si>
  <si>
    <t>6148</t>
  </si>
  <si>
    <t>驊宏資</t>
  </si>
  <si>
    <t>6150</t>
  </si>
  <si>
    <t>6151</t>
  </si>
  <si>
    <t>6152</t>
  </si>
  <si>
    <t>6153</t>
  </si>
  <si>
    <t>嘉聯益</t>
  </si>
  <si>
    <t>6154</t>
  </si>
  <si>
    <t>6155</t>
  </si>
  <si>
    <t>6156</t>
  </si>
  <si>
    <t>6158</t>
  </si>
  <si>
    <t>6160</t>
  </si>
  <si>
    <t>6161</t>
  </si>
  <si>
    <t>6163</t>
  </si>
  <si>
    <t>6164</t>
  </si>
  <si>
    <t>6166</t>
  </si>
  <si>
    <t>6167</t>
  </si>
  <si>
    <t>6168</t>
  </si>
  <si>
    <t>6169</t>
  </si>
  <si>
    <t>6170</t>
  </si>
  <si>
    <t>統振</t>
  </si>
  <si>
    <t>6171</t>
  </si>
  <si>
    <t>6173</t>
  </si>
  <si>
    <t>6174</t>
  </si>
  <si>
    <t>安碁</t>
  </si>
  <si>
    <t>6175</t>
  </si>
  <si>
    <t>6176</t>
  </si>
  <si>
    <t>6177</t>
  </si>
  <si>
    <t>達麗</t>
  </si>
  <si>
    <t>6179</t>
  </si>
  <si>
    <t>6180</t>
  </si>
  <si>
    <t>6182</t>
  </si>
  <si>
    <t>6183</t>
  </si>
  <si>
    <t>6184</t>
  </si>
  <si>
    <t>大豐電</t>
  </si>
  <si>
    <t>6185</t>
  </si>
  <si>
    <t>6186</t>
  </si>
  <si>
    <t>6187</t>
  </si>
  <si>
    <t>萬潤</t>
  </si>
  <si>
    <t>6188</t>
  </si>
  <si>
    <t>6189</t>
  </si>
  <si>
    <t>6190</t>
  </si>
  <si>
    <t>6191</t>
  </si>
  <si>
    <t>6192</t>
  </si>
  <si>
    <t>6194</t>
  </si>
  <si>
    <t>6195</t>
  </si>
  <si>
    <t>6196</t>
  </si>
  <si>
    <t>6197</t>
  </si>
  <si>
    <t>佳必琪</t>
  </si>
  <si>
    <t>6198</t>
  </si>
  <si>
    <t>6199</t>
  </si>
  <si>
    <t>6201</t>
  </si>
  <si>
    <t>亞弘電</t>
  </si>
  <si>
    <t>6202</t>
  </si>
  <si>
    <t>6203</t>
  </si>
  <si>
    <t>6204</t>
  </si>
  <si>
    <t>6205</t>
  </si>
  <si>
    <t>詮欣</t>
  </si>
  <si>
    <t>6206</t>
  </si>
  <si>
    <t>飛捷</t>
  </si>
  <si>
    <t>6207</t>
  </si>
  <si>
    <t>雷科</t>
  </si>
  <si>
    <t>6208</t>
  </si>
  <si>
    <t>6209</t>
  </si>
  <si>
    <t>今國光</t>
  </si>
  <si>
    <t>6210</t>
  </si>
  <si>
    <t>6212</t>
  </si>
  <si>
    <t>理銘</t>
  </si>
  <si>
    <t>6213</t>
  </si>
  <si>
    <t>聯茂</t>
  </si>
  <si>
    <t>6214</t>
  </si>
  <si>
    <t>6215</t>
  </si>
  <si>
    <t>6216</t>
  </si>
  <si>
    <t>6217</t>
  </si>
  <si>
    <t>6218</t>
  </si>
  <si>
    <t>6219</t>
  </si>
  <si>
    <t>6220</t>
  </si>
  <si>
    <t>6221</t>
  </si>
  <si>
    <t>6222</t>
  </si>
  <si>
    <t>6223</t>
  </si>
  <si>
    <t>6224</t>
  </si>
  <si>
    <t>6225</t>
  </si>
  <si>
    <t>天瀚</t>
  </si>
  <si>
    <t>6226</t>
  </si>
  <si>
    <t>6227</t>
  </si>
  <si>
    <t>茂綸</t>
  </si>
  <si>
    <t>6228</t>
  </si>
  <si>
    <t>6229</t>
  </si>
  <si>
    <t>6230</t>
  </si>
  <si>
    <t>6231</t>
  </si>
  <si>
    <t>系微</t>
  </si>
  <si>
    <t>6233</t>
  </si>
  <si>
    <t>6234</t>
  </si>
  <si>
    <t>高僑</t>
  </si>
  <si>
    <t>6235</t>
  </si>
  <si>
    <t>6236</t>
  </si>
  <si>
    <t>6237</t>
  </si>
  <si>
    <t>6239</t>
  </si>
  <si>
    <t>6240</t>
  </si>
  <si>
    <t>6241</t>
  </si>
  <si>
    <t>易通展</t>
  </si>
  <si>
    <t>6243</t>
  </si>
  <si>
    <t>6244</t>
  </si>
  <si>
    <t>茂迪</t>
  </si>
  <si>
    <t>6245</t>
  </si>
  <si>
    <t>6246</t>
  </si>
  <si>
    <t>臺龍</t>
  </si>
  <si>
    <t>6248</t>
  </si>
  <si>
    <t>沛波</t>
  </si>
  <si>
    <t>6257</t>
  </si>
  <si>
    <t>矽格</t>
  </si>
  <si>
    <t>6259</t>
  </si>
  <si>
    <t>百徽</t>
  </si>
  <si>
    <t>6261</t>
  </si>
  <si>
    <t>久元</t>
  </si>
  <si>
    <t>6263</t>
  </si>
  <si>
    <t>普萊德</t>
  </si>
  <si>
    <t>6264</t>
  </si>
  <si>
    <t>6265</t>
  </si>
  <si>
    <t>方土昶</t>
  </si>
  <si>
    <t>6266</t>
  </si>
  <si>
    <t>泰詠</t>
  </si>
  <si>
    <t>6269</t>
  </si>
  <si>
    <t>台郡</t>
  </si>
  <si>
    <t>6270</t>
  </si>
  <si>
    <t>倍微</t>
  </si>
  <si>
    <t>6271</t>
  </si>
  <si>
    <t>同欣電</t>
  </si>
  <si>
    <t>6274</t>
  </si>
  <si>
    <t>台燿</t>
  </si>
  <si>
    <t>6275</t>
  </si>
  <si>
    <t>元山</t>
  </si>
  <si>
    <t>6276</t>
  </si>
  <si>
    <t>6277</t>
  </si>
  <si>
    <t>宏正</t>
  </si>
  <si>
    <t>6278</t>
  </si>
  <si>
    <t>台表科</t>
  </si>
  <si>
    <t>6279</t>
  </si>
  <si>
    <t>胡連</t>
  </si>
  <si>
    <t>6281</t>
  </si>
  <si>
    <t>全國電</t>
  </si>
  <si>
    <t>6282</t>
  </si>
  <si>
    <t>康舒</t>
  </si>
  <si>
    <t>6283</t>
  </si>
  <si>
    <t>6284</t>
  </si>
  <si>
    <t>佳邦</t>
  </si>
  <si>
    <t>6285</t>
  </si>
  <si>
    <t>6290</t>
  </si>
  <si>
    <t>6291</t>
  </si>
  <si>
    <t>沛亨</t>
  </si>
  <si>
    <t>6292</t>
  </si>
  <si>
    <t>迅德</t>
  </si>
  <si>
    <t>6294</t>
  </si>
  <si>
    <t>智基</t>
  </si>
  <si>
    <t>6505</t>
  </si>
  <si>
    <t>台塑化</t>
  </si>
  <si>
    <t>6508</t>
  </si>
  <si>
    <t>惠光</t>
  </si>
  <si>
    <t>6509</t>
  </si>
  <si>
    <t>聚和</t>
  </si>
  <si>
    <t>6603</t>
  </si>
  <si>
    <t>富強鑫</t>
  </si>
  <si>
    <t>6605</t>
  </si>
  <si>
    <t>6609</t>
  </si>
  <si>
    <t>瀧澤科</t>
  </si>
  <si>
    <t>8016</t>
  </si>
  <si>
    <t>8021</t>
  </si>
  <si>
    <t>尖點</t>
  </si>
  <si>
    <t>8024</t>
  </si>
  <si>
    <t>佑華</t>
  </si>
  <si>
    <t>8032</t>
  </si>
  <si>
    <t>光菱</t>
  </si>
  <si>
    <t>8033</t>
  </si>
  <si>
    <t>8034</t>
  </si>
  <si>
    <t>榮群</t>
  </si>
  <si>
    <t>8039</t>
  </si>
  <si>
    <t>台虹</t>
  </si>
  <si>
    <t>8040</t>
  </si>
  <si>
    <t>8042</t>
  </si>
  <si>
    <t>金山電</t>
  </si>
  <si>
    <t>8043</t>
  </si>
  <si>
    <t>蜜望實</t>
  </si>
  <si>
    <t>8044</t>
  </si>
  <si>
    <t>8046</t>
  </si>
  <si>
    <t>南電</t>
  </si>
  <si>
    <t>8047</t>
  </si>
  <si>
    <t>星雲</t>
  </si>
  <si>
    <t>8048</t>
  </si>
  <si>
    <t>德勝</t>
  </si>
  <si>
    <t>8049</t>
  </si>
  <si>
    <t>晶采</t>
  </si>
  <si>
    <t>8050</t>
  </si>
  <si>
    <t>廣積</t>
  </si>
  <si>
    <t>8054</t>
  </si>
  <si>
    <t>安國</t>
  </si>
  <si>
    <t>8059</t>
  </si>
  <si>
    <t>凱碩</t>
  </si>
  <si>
    <t>8064</t>
  </si>
  <si>
    <t>東捷</t>
  </si>
  <si>
    <t>8066</t>
  </si>
  <si>
    <t>8067</t>
  </si>
  <si>
    <t>志旭</t>
  </si>
  <si>
    <t>8068</t>
  </si>
  <si>
    <t>全達</t>
  </si>
  <si>
    <t>8069</t>
  </si>
  <si>
    <t>元太</t>
  </si>
  <si>
    <t>8070</t>
  </si>
  <si>
    <t>8071</t>
  </si>
  <si>
    <t>8072</t>
  </si>
  <si>
    <t>陞泰</t>
  </si>
  <si>
    <t>8074</t>
  </si>
  <si>
    <t>鉅橡</t>
  </si>
  <si>
    <t>8076</t>
  </si>
  <si>
    <t>8077</t>
  </si>
  <si>
    <t>8080</t>
  </si>
  <si>
    <t>8081</t>
  </si>
  <si>
    <t>致新</t>
  </si>
  <si>
    <t>8083</t>
  </si>
  <si>
    <t>瑞穎</t>
  </si>
  <si>
    <t>8084</t>
  </si>
  <si>
    <t>巨虹</t>
  </si>
  <si>
    <t>8085</t>
  </si>
  <si>
    <t>福華</t>
  </si>
  <si>
    <t>8086</t>
  </si>
  <si>
    <t>8087</t>
  </si>
  <si>
    <t>8088</t>
  </si>
  <si>
    <t>品安</t>
  </si>
  <si>
    <t>8091</t>
  </si>
  <si>
    <t>8092</t>
  </si>
  <si>
    <t>建暐</t>
  </si>
  <si>
    <t>8093</t>
  </si>
  <si>
    <t>保銳</t>
  </si>
  <si>
    <t>8096</t>
  </si>
  <si>
    <t>擎亞</t>
  </si>
  <si>
    <t>8097</t>
  </si>
  <si>
    <t>8099</t>
  </si>
  <si>
    <t>大世科</t>
  </si>
  <si>
    <t>8101</t>
  </si>
  <si>
    <t>華冠</t>
  </si>
  <si>
    <t>8103</t>
  </si>
  <si>
    <t>瀚荃</t>
  </si>
  <si>
    <t>8105</t>
  </si>
  <si>
    <t>凌巨</t>
  </si>
  <si>
    <t>8107</t>
  </si>
  <si>
    <t>8109</t>
  </si>
  <si>
    <t>博大</t>
  </si>
  <si>
    <t>8110</t>
  </si>
  <si>
    <t>華東</t>
  </si>
  <si>
    <t>8111</t>
  </si>
  <si>
    <t>立碁</t>
  </si>
  <si>
    <t>8112</t>
  </si>
  <si>
    <t>至上</t>
  </si>
  <si>
    <t>8114</t>
  </si>
  <si>
    <t>振樺電</t>
  </si>
  <si>
    <t>8121</t>
  </si>
  <si>
    <t>越峰</t>
  </si>
  <si>
    <t>8131</t>
  </si>
  <si>
    <t>福懋科</t>
  </si>
  <si>
    <t>8163</t>
  </si>
  <si>
    <t>8182</t>
  </si>
  <si>
    <t>加高</t>
  </si>
  <si>
    <t>8183</t>
  </si>
  <si>
    <t>精星</t>
  </si>
  <si>
    <t>8201</t>
  </si>
  <si>
    <t>無敵</t>
  </si>
  <si>
    <t>8210</t>
  </si>
  <si>
    <t>勤誠</t>
  </si>
  <si>
    <t>8213</t>
  </si>
  <si>
    <t>志超</t>
  </si>
  <si>
    <t>8234</t>
  </si>
  <si>
    <t>新漢</t>
  </si>
  <si>
    <t>8240</t>
  </si>
  <si>
    <t>華宏</t>
  </si>
  <si>
    <t>8249</t>
  </si>
  <si>
    <t>菱光</t>
  </si>
  <si>
    <t>8255</t>
  </si>
  <si>
    <t>朋程</t>
  </si>
  <si>
    <t>8261</t>
  </si>
  <si>
    <t>富鼎</t>
  </si>
  <si>
    <t>8277</t>
  </si>
  <si>
    <t>商丞</t>
  </si>
  <si>
    <t>8289</t>
  </si>
  <si>
    <t>泰藝</t>
  </si>
  <si>
    <t>8299</t>
  </si>
  <si>
    <t>群聯</t>
  </si>
  <si>
    <t>8349</t>
  </si>
  <si>
    <t>8354</t>
  </si>
  <si>
    <t>8374</t>
  </si>
  <si>
    <t>羅昇</t>
  </si>
  <si>
    <t>8383</t>
  </si>
  <si>
    <t>千附</t>
  </si>
  <si>
    <t>8390</t>
  </si>
  <si>
    <t>金益鼎</t>
  </si>
  <si>
    <t>8401</t>
  </si>
  <si>
    <t>白紗科</t>
  </si>
  <si>
    <t>8905</t>
  </si>
  <si>
    <t>裕國</t>
  </si>
  <si>
    <t>8906</t>
  </si>
  <si>
    <t>8908</t>
  </si>
  <si>
    <t>欣雄</t>
  </si>
  <si>
    <t>8916</t>
  </si>
  <si>
    <t>光隆</t>
  </si>
  <si>
    <t>8917</t>
  </si>
  <si>
    <t>欣泰</t>
  </si>
  <si>
    <t>8921</t>
  </si>
  <si>
    <t>8923</t>
  </si>
  <si>
    <t>8924</t>
  </si>
  <si>
    <t>8926</t>
  </si>
  <si>
    <t>台汽電</t>
  </si>
  <si>
    <t>8927</t>
  </si>
  <si>
    <t>8928</t>
  </si>
  <si>
    <t>鉅明</t>
  </si>
  <si>
    <t>8929</t>
  </si>
  <si>
    <t>8930</t>
  </si>
  <si>
    <t>8931</t>
  </si>
  <si>
    <t>8932</t>
  </si>
  <si>
    <t>8933</t>
  </si>
  <si>
    <t>愛地雅</t>
  </si>
  <si>
    <t>8935</t>
  </si>
  <si>
    <t>邦泰</t>
  </si>
  <si>
    <t>8936</t>
  </si>
  <si>
    <t>8937</t>
  </si>
  <si>
    <t>合騏</t>
  </si>
  <si>
    <t>8938</t>
  </si>
  <si>
    <t>8940</t>
  </si>
  <si>
    <t>新天地</t>
  </si>
  <si>
    <t>8941</t>
  </si>
  <si>
    <t>關中</t>
  </si>
  <si>
    <t>8942</t>
  </si>
  <si>
    <t>8996</t>
  </si>
  <si>
    <t>高力</t>
  </si>
  <si>
    <t>9103</t>
  </si>
  <si>
    <t>910322</t>
  </si>
  <si>
    <t>9105</t>
  </si>
  <si>
    <t>9110</t>
  </si>
  <si>
    <t>911868</t>
  </si>
  <si>
    <t>9136</t>
  </si>
  <si>
    <t>9902</t>
  </si>
  <si>
    <t>台火</t>
  </si>
  <si>
    <t>9904</t>
  </si>
  <si>
    <t>寶成</t>
  </si>
  <si>
    <t>9905</t>
  </si>
  <si>
    <t>大華</t>
  </si>
  <si>
    <t>9906</t>
  </si>
  <si>
    <t>4175</t>
  </si>
  <si>
    <t>杏一</t>
  </si>
  <si>
    <t>9907</t>
  </si>
  <si>
    <t>統一實</t>
  </si>
  <si>
    <t>9908</t>
  </si>
  <si>
    <t>大台北</t>
  </si>
  <si>
    <t>9910</t>
  </si>
  <si>
    <t>豐泰</t>
  </si>
  <si>
    <t>9911</t>
  </si>
  <si>
    <t>9912</t>
  </si>
  <si>
    <t>偉聯</t>
  </si>
  <si>
    <t>9914</t>
  </si>
  <si>
    <t>美利達</t>
  </si>
  <si>
    <t>9917</t>
  </si>
  <si>
    <t>9918</t>
  </si>
  <si>
    <t>欣天然</t>
  </si>
  <si>
    <t>9919</t>
  </si>
  <si>
    <t>康那香</t>
  </si>
  <si>
    <t>9921</t>
  </si>
  <si>
    <t>9924</t>
  </si>
  <si>
    <t>福興</t>
  </si>
  <si>
    <t>9925</t>
  </si>
  <si>
    <t>9926</t>
  </si>
  <si>
    <t>新海</t>
  </si>
  <si>
    <t>9927</t>
  </si>
  <si>
    <t>泰銘</t>
  </si>
  <si>
    <t>9928</t>
  </si>
  <si>
    <t>中視</t>
  </si>
  <si>
    <t>9929</t>
  </si>
  <si>
    <t>秋雨</t>
  </si>
  <si>
    <t>9930</t>
  </si>
  <si>
    <t>9931</t>
  </si>
  <si>
    <t>欣高</t>
  </si>
  <si>
    <t>9933</t>
  </si>
  <si>
    <t>中鼎</t>
  </si>
  <si>
    <t>9934</t>
  </si>
  <si>
    <t>9935</t>
  </si>
  <si>
    <t>慶豐富</t>
  </si>
  <si>
    <t>9937</t>
  </si>
  <si>
    <t>全國</t>
  </si>
  <si>
    <t>9938</t>
  </si>
  <si>
    <t>百和</t>
  </si>
  <si>
    <t>9939</t>
  </si>
  <si>
    <t>宏全</t>
  </si>
  <si>
    <t>9940</t>
  </si>
  <si>
    <t>信義</t>
  </si>
  <si>
    <t>9941</t>
  </si>
  <si>
    <t>裕融</t>
  </si>
  <si>
    <t>9942</t>
  </si>
  <si>
    <t>茂順</t>
  </si>
  <si>
    <t>9943</t>
  </si>
  <si>
    <t>好樂迪</t>
  </si>
  <si>
    <t>9944</t>
  </si>
  <si>
    <t>新麗</t>
  </si>
  <si>
    <t>9945</t>
  </si>
  <si>
    <t>9946</t>
  </si>
  <si>
    <t>9949</t>
  </si>
  <si>
    <t>琉園</t>
  </si>
  <si>
    <t>9950</t>
  </si>
  <si>
    <t>9951</t>
  </si>
  <si>
    <t>皇田</t>
  </si>
  <si>
    <t>9955</t>
  </si>
  <si>
    <t>佳龍</t>
  </si>
  <si>
    <t>9958</t>
  </si>
  <si>
    <t>9960</t>
  </si>
  <si>
    <t>邁達康</t>
  </si>
  <si>
    <t>9962</t>
  </si>
  <si>
    <t>3630</t>
  </si>
  <si>
    <t>新鉅科</t>
  </si>
  <si>
    <t>產業</t>
    <phoneticPr fontId="4" type="noConversion"/>
  </si>
  <si>
    <t>類別</t>
    <phoneticPr fontId="5" type="noConversion"/>
  </si>
  <si>
    <t>家數</t>
    <phoneticPr fontId="5" type="noConversion"/>
  </si>
  <si>
    <t>單月</t>
    <phoneticPr fontId="4" type="noConversion"/>
  </si>
  <si>
    <t>累計</t>
    <phoneticPr fontId="4" type="noConversion"/>
  </si>
  <si>
    <t>月營收
（仟）</t>
    <phoneticPr fontId="5" type="noConversion"/>
  </si>
  <si>
    <t>1590</t>
  </si>
  <si>
    <t>1762</t>
  </si>
  <si>
    <t>2061</t>
  </si>
  <si>
    <t>2063</t>
  </si>
  <si>
    <t>2637</t>
  </si>
  <si>
    <t>2718</t>
  </si>
  <si>
    <t>2723</t>
  </si>
  <si>
    <t>3092</t>
  </si>
  <si>
    <t>3131</t>
  </si>
  <si>
    <t>3234</t>
  </si>
  <si>
    <t>3257</t>
  </si>
  <si>
    <t>3363</t>
  </si>
  <si>
    <t>3432</t>
  </si>
  <si>
    <t>3441</t>
  </si>
  <si>
    <t>3479</t>
  </si>
  <si>
    <t>3529</t>
  </si>
  <si>
    <t>3550</t>
  </si>
  <si>
    <t>3563</t>
  </si>
  <si>
    <t>3567</t>
  </si>
  <si>
    <t>3580</t>
  </si>
  <si>
    <t>3591</t>
  </si>
  <si>
    <t>3609</t>
  </si>
  <si>
    <t>3624</t>
  </si>
  <si>
    <t>3628</t>
  </si>
  <si>
    <t>3629</t>
  </si>
  <si>
    <t>3631</t>
  </si>
  <si>
    <t>3632</t>
  </si>
  <si>
    <t>3664</t>
  </si>
  <si>
    <t>3673</t>
  </si>
  <si>
    <t>3685</t>
  </si>
  <si>
    <t>3686</t>
  </si>
  <si>
    <t>3687</t>
  </si>
  <si>
    <t>3691</t>
  </si>
  <si>
    <t>3704</t>
  </si>
  <si>
    <t>3705</t>
  </si>
  <si>
    <t>4138</t>
  </si>
  <si>
    <t>4736</t>
  </si>
  <si>
    <t>4737</t>
  </si>
  <si>
    <t>4746</t>
  </si>
  <si>
    <t>4911</t>
  </si>
  <si>
    <t>4919</t>
  </si>
  <si>
    <t>4930</t>
  </si>
  <si>
    <t>4938</t>
  </si>
  <si>
    <t>5536</t>
  </si>
  <si>
    <t>6803</t>
  </si>
  <si>
    <t>8215</t>
  </si>
  <si>
    <t>8271</t>
  </si>
  <si>
    <t>8358</t>
  </si>
  <si>
    <t>8403</t>
  </si>
  <si>
    <t>8410</t>
  </si>
  <si>
    <t>910861</t>
  </si>
  <si>
    <t>911608</t>
  </si>
  <si>
    <t>台聚</t>
  </si>
  <si>
    <t>台達化</t>
  </si>
  <si>
    <t>台化</t>
  </si>
  <si>
    <t>杏昌</t>
  </si>
  <si>
    <t>唐榮</t>
  </si>
  <si>
    <t>上銀</t>
  </si>
  <si>
    <t>風青</t>
  </si>
  <si>
    <t>世鎧</t>
  </si>
  <si>
    <t>銘旺科</t>
  </si>
  <si>
    <t>新美齊</t>
  </si>
  <si>
    <t>全坤建</t>
  </si>
  <si>
    <t>綠意</t>
  </si>
  <si>
    <t>彰銀</t>
  </si>
  <si>
    <t>臺企銀</t>
  </si>
  <si>
    <t>鴻碩</t>
  </si>
  <si>
    <t>弘塑</t>
  </si>
  <si>
    <t>亞信</t>
  </si>
  <si>
    <t>佰研</t>
  </si>
  <si>
    <t>光環</t>
  </si>
  <si>
    <t>虹冠電</t>
  </si>
  <si>
    <t>建舜電</t>
  </si>
  <si>
    <t>上詮</t>
  </si>
  <si>
    <t>台端</t>
  </si>
  <si>
    <t>聯一光</t>
  </si>
  <si>
    <t>安勤</t>
  </si>
  <si>
    <t>矽瑪</t>
  </si>
  <si>
    <t>力旺</t>
  </si>
  <si>
    <t>聯穎</t>
  </si>
  <si>
    <t>同致</t>
  </si>
  <si>
    <t>牧德</t>
  </si>
  <si>
    <t>逸昌</t>
  </si>
  <si>
    <t>泓格</t>
  </si>
  <si>
    <t>友威科</t>
  </si>
  <si>
    <t>艾笛森</t>
  </si>
  <si>
    <t>8150</t>
  </si>
  <si>
    <t>南茂</t>
  </si>
  <si>
    <t>碩天</t>
  </si>
  <si>
    <t>光頡</t>
  </si>
  <si>
    <t>晟楠</t>
  </si>
  <si>
    <t>研勤</t>
  </si>
  <si>
    <t>達能</t>
  </si>
  <si>
    <t>歐買尬</t>
  </si>
  <si>
    <t>碩禾</t>
  </si>
  <si>
    <t>合勤控</t>
  </si>
  <si>
    <t>永日</t>
  </si>
  <si>
    <t>東洋</t>
  </si>
  <si>
    <t>曜亞</t>
  </si>
  <si>
    <t>世坤</t>
  </si>
  <si>
    <t>東隆興</t>
  </si>
  <si>
    <t>新昕纖</t>
  </si>
  <si>
    <t>金雨</t>
  </si>
  <si>
    <t>崇友</t>
  </si>
  <si>
    <t>高鋒</t>
  </si>
  <si>
    <t>福裕</t>
  </si>
  <si>
    <t>東台</t>
  </si>
  <si>
    <t>江興鍛</t>
  </si>
  <si>
    <t>瑞智</t>
  </si>
  <si>
    <t>協易機</t>
  </si>
  <si>
    <t>至興</t>
  </si>
  <si>
    <t>唐鋒</t>
  </si>
  <si>
    <t>大恭</t>
  </si>
  <si>
    <t>德淵</t>
  </si>
  <si>
    <t>國精化</t>
  </si>
  <si>
    <t>泰博</t>
  </si>
  <si>
    <t>華廣</t>
  </si>
  <si>
    <t>台耀</t>
  </si>
  <si>
    <t>聯光通</t>
  </si>
  <si>
    <t>遠傳</t>
  </si>
  <si>
    <t>台聯電</t>
  </si>
  <si>
    <t>前鼎</t>
  </si>
  <si>
    <t>德英</t>
  </si>
  <si>
    <t>新唐</t>
  </si>
  <si>
    <t>燦星網</t>
  </si>
  <si>
    <t>和碩</t>
  </si>
  <si>
    <t>榮剛</t>
  </si>
  <si>
    <t>強新</t>
  </si>
  <si>
    <t>建錩</t>
  </si>
  <si>
    <t>華祺</t>
  </si>
  <si>
    <t>松和</t>
  </si>
  <si>
    <t>凱衛</t>
  </si>
  <si>
    <t>力新</t>
  </si>
  <si>
    <t>訊連</t>
  </si>
  <si>
    <t>新鼎</t>
  </si>
  <si>
    <t>蒙恬</t>
  </si>
  <si>
    <t>凌網</t>
  </si>
  <si>
    <t>太欣</t>
  </si>
  <si>
    <t>天剛</t>
  </si>
  <si>
    <t>士開</t>
  </si>
  <si>
    <t>漢磊</t>
  </si>
  <si>
    <t>建榮</t>
  </si>
  <si>
    <t>立衛</t>
  </si>
  <si>
    <t>世界</t>
  </si>
  <si>
    <t>鈺創</t>
  </si>
  <si>
    <t>佳總</t>
  </si>
  <si>
    <t>中光電</t>
  </si>
  <si>
    <t>青雲</t>
  </si>
  <si>
    <t>中磊</t>
  </si>
  <si>
    <t>國眾</t>
  </si>
  <si>
    <t>振發</t>
  </si>
  <si>
    <t>崇越</t>
  </si>
  <si>
    <t>高技</t>
  </si>
  <si>
    <t>均豪</t>
  </si>
  <si>
    <t>佶優</t>
  </si>
  <si>
    <t>宣德</t>
  </si>
  <si>
    <t>同協</t>
  </si>
  <si>
    <t>霖宏</t>
  </si>
  <si>
    <t>富驊</t>
  </si>
  <si>
    <t>松翰</t>
  </si>
  <si>
    <t>德宏</t>
  </si>
  <si>
    <t>慧友</t>
  </si>
  <si>
    <t>松普</t>
  </si>
  <si>
    <t>彩富</t>
  </si>
  <si>
    <t>同亨</t>
  </si>
  <si>
    <t>三聯</t>
  </si>
  <si>
    <t>永信建</t>
  </si>
  <si>
    <t>力麒</t>
  </si>
  <si>
    <t>三豐</t>
  </si>
  <si>
    <t>建國</t>
  </si>
  <si>
    <t>力泰</t>
  </si>
  <si>
    <t>龍巖</t>
  </si>
  <si>
    <t>鄉林</t>
  </si>
  <si>
    <t>皇鼎</t>
  </si>
  <si>
    <t>長虹</t>
  </si>
  <si>
    <t>陸海</t>
  </si>
  <si>
    <t>亞都</t>
  </si>
  <si>
    <t>鳳凰</t>
  </si>
  <si>
    <t>德記</t>
  </si>
  <si>
    <t>寶雅</t>
  </si>
  <si>
    <t>群益證</t>
  </si>
  <si>
    <t>康和證</t>
  </si>
  <si>
    <t>大展證</t>
  </si>
  <si>
    <t>合邦</t>
  </si>
  <si>
    <t>創惟</t>
  </si>
  <si>
    <t>競國</t>
  </si>
  <si>
    <t>亞元</t>
  </si>
  <si>
    <t>亞矽</t>
  </si>
  <si>
    <t>鎰勝</t>
  </si>
  <si>
    <t>迎廣</t>
  </si>
  <si>
    <t>建達</t>
  </si>
  <si>
    <t>新普</t>
  </si>
  <si>
    <t>擎邦</t>
  </si>
  <si>
    <t>上奇</t>
  </si>
  <si>
    <t>業強</t>
  </si>
  <si>
    <t>廣運</t>
  </si>
  <si>
    <t>信音</t>
  </si>
  <si>
    <t>九豪</t>
  </si>
  <si>
    <t>普誠</t>
  </si>
  <si>
    <t>金橋</t>
  </si>
  <si>
    <t>萬旭</t>
  </si>
  <si>
    <t>茂達</t>
  </si>
  <si>
    <t>亞翔</t>
  </si>
  <si>
    <t>訊達</t>
  </si>
  <si>
    <t>柏承</t>
  </si>
  <si>
    <t>友勁</t>
  </si>
  <si>
    <t>振曜</t>
  </si>
  <si>
    <t>得利影</t>
  </si>
  <si>
    <t>頎邦</t>
  </si>
  <si>
    <t>百一</t>
  </si>
  <si>
    <t>順發</t>
  </si>
  <si>
    <t>鈞寶</t>
  </si>
  <si>
    <t>禾昌</t>
  </si>
  <si>
    <t>欣技</t>
  </si>
  <si>
    <t>捷波</t>
  </si>
  <si>
    <t>華電網</t>
  </si>
  <si>
    <t>華興</t>
  </si>
  <si>
    <t>凌華</t>
  </si>
  <si>
    <t>久正</t>
  </si>
  <si>
    <t>宏齊</t>
  </si>
  <si>
    <t>昱泉</t>
  </si>
  <si>
    <t>立敦</t>
  </si>
  <si>
    <t>瑞儀</t>
  </si>
  <si>
    <t>合晶</t>
  </si>
  <si>
    <t>關貿</t>
  </si>
  <si>
    <t>廣明</t>
  </si>
  <si>
    <t>豐藝</t>
  </si>
  <si>
    <t>萬泰科</t>
  </si>
  <si>
    <t>詩肯</t>
  </si>
  <si>
    <t>盛群</t>
  </si>
  <si>
    <t>艾華</t>
  </si>
  <si>
    <t>慶生</t>
  </si>
  <si>
    <t>精誠</t>
  </si>
  <si>
    <t>居易</t>
  </si>
  <si>
    <t>中探針</t>
  </si>
  <si>
    <t>岳豐</t>
  </si>
  <si>
    <t>晉泰</t>
  </si>
  <si>
    <t>旺矽</t>
  </si>
  <si>
    <t>聚鼎</t>
  </si>
  <si>
    <t>光鼎</t>
  </si>
  <si>
    <t>研通</t>
  </si>
  <si>
    <t>旺玖</t>
  </si>
  <si>
    <t>驊訊</t>
  </si>
  <si>
    <t>力成</t>
  </si>
  <si>
    <t>迅杰</t>
  </si>
  <si>
    <t>伍豐</t>
  </si>
  <si>
    <t>宏捷科</t>
  </si>
  <si>
    <t>宇瞻</t>
  </si>
  <si>
    <t>金居</t>
  </si>
  <si>
    <t>盛弘</t>
  </si>
  <si>
    <t>森田</t>
  </si>
  <si>
    <t>沈氏</t>
  </si>
  <si>
    <t>時報</t>
  </si>
  <si>
    <t>大田</t>
  </si>
  <si>
    <t>北基</t>
  </si>
  <si>
    <t>富堡</t>
  </si>
  <si>
    <t>青鋼</t>
  </si>
  <si>
    <t>大汽電</t>
  </si>
  <si>
    <t>明安</t>
  </si>
  <si>
    <t>森鉅</t>
  </si>
  <si>
    <t>有益</t>
  </si>
  <si>
    <t>1259</t>
  </si>
  <si>
    <t>1337</t>
  </si>
  <si>
    <t>1339</t>
  </si>
  <si>
    <t>1586</t>
  </si>
  <si>
    <t>1589</t>
  </si>
  <si>
    <t>1591</t>
  </si>
  <si>
    <t>1593</t>
  </si>
  <si>
    <t>1595</t>
  </si>
  <si>
    <t>1789</t>
  </si>
  <si>
    <t>2233</t>
  </si>
  <si>
    <t>2719</t>
  </si>
  <si>
    <t>2722</t>
  </si>
  <si>
    <t>2724</t>
  </si>
  <si>
    <t>2727</t>
  </si>
  <si>
    <t>2924</t>
  </si>
  <si>
    <t>3105</t>
  </si>
  <si>
    <t>3149</t>
  </si>
  <si>
    <t>3176</t>
  </si>
  <si>
    <t>3285</t>
  </si>
  <si>
    <t>3379</t>
  </si>
  <si>
    <t>3528</t>
  </si>
  <si>
    <t>3555</t>
  </si>
  <si>
    <t>3645</t>
  </si>
  <si>
    <t>3646</t>
  </si>
  <si>
    <t>3665</t>
  </si>
  <si>
    <t>3669</t>
  </si>
  <si>
    <t>3675</t>
  </si>
  <si>
    <t>3679</t>
  </si>
  <si>
    <t>3680</t>
  </si>
  <si>
    <t>3694</t>
  </si>
  <si>
    <t>4130</t>
  </si>
  <si>
    <t>4139</t>
  </si>
  <si>
    <t>4142</t>
  </si>
  <si>
    <t>4154</t>
  </si>
  <si>
    <t>4430</t>
  </si>
  <si>
    <t>4728</t>
  </si>
  <si>
    <t>4735</t>
  </si>
  <si>
    <t>4739</t>
  </si>
  <si>
    <t>4743</t>
  </si>
  <si>
    <t>4912</t>
  </si>
  <si>
    <t>4924</t>
  </si>
  <si>
    <t>4927</t>
  </si>
  <si>
    <t>4933</t>
  </si>
  <si>
    <t>4934</t>
  </si>
  <si>
    <t>4935</t>
  </si>
  <si>
    <t>4939</t>
  </si>
  <si>
    <t>4942</t>
  </si>
  <si>
    <t>4946</t>
  </si>
  <si>
    <t>4950</t>
  </si>
  <si>
    <t>4952</t>
  </si>
  <si>
    <t>4956</t>
  </si>
  <si>
    <t>4958</t>
  </si>
  <si>
    <t>4960</t>
  </si>
  <si>
    <t>4966</t>
  </si>
  <si>
    <t>4973</t>
  </si>
  <si>
    <t>4974</t>
  </si>
  <si>
    <t>4979</t>
  </si>
  <si>
    <t>4987</t>
  </si>
  <si>
    <t>4994</t>
  </si>
  <si>
    <t>4995</t>
  </si>
  <si>
    <t>5215</t>
  </si>
  <si>
    <t>5230</t>
  </si>
  <si>
    <t>5234</t>
  </si>
  <si>
    <t>5871</t>
  </si>
  <si>
    <t>5880</t>
  </si>
  <si>
    <t>5906</t>
  </si>
  <si>
    <t>5907</t>
  </si>
  <si>
    <t>6506</t>
  </si>
  <si>
    <t>8011</t>
  </si>
  <si>
    <t>8171</t>
  </si>
  <si>
    <t>8291</t>
  </si>
  <si>
    <t>8404</t>
  </si>
  <si>
    <t>8411</t>
  </si>
  <si>
    <t>8422</t>
  </si>
  <si>
    <t>8423</t>
  </si>
  <si>
    <t>8426</t>
  </si>
  <si>
    <t>8432</t>
  </si>
  <si>
    <t>911622</t>
  </si>
  <si>
    <t>912000</t>
  </si>
  <si>
    <t>安心</t>
  </si>
  <si>
    <t>昭輝</t>
  </si>
  <si>
    <t>和勤</t>
  </si>
  <si>
    <t>祺驊</t>
  </si>
  <si>
    <t>川寶</t>
  </si>
  <si>
    <t>神隆</t>
  </si>
  <si>
    <t>潤隆</t>
  </si>
  <si>
    <t>宇隆</t>
  </si>
  <si>
    <t>燦星旅</t>
  </si>
  <si>
    <t>夏都</t>
  </si>
  <si>
    <t>王品</t>
  </si>
  <si>
    <t>高雄銀</t>
  </si>
  <si>
    <t>穩懋</t>
  </si>
  <si>
    <t>基亞</t>
  </si>
  <si>
    <t>微端</t>
  </si>
  <si>
    <t>廣寰科</t>
  </si>
  <si>
    <t>彬台</t>
  </si>
  <si>
    <t>安馳</t>
  </si>
  <si>
    <t>達邁</t>
  </si>
  <si>
    <t>艾恩特</t>
  </si>
  <si>
    <t>圓展</t>
  </si>
  <si>
    <t>德微</t>
  </si>
  <si>
    <t>新至陞</t>
  </si>
  <si>
    <t>家登</t>
  </si>
  <si>
    <t>海華</t>
  </si>
  <si>
    <t>健亞</t>
  </si>
  <si>
    <t>國光生</t>
  </si>
  <si>
    <t>耀億</t>
  </si>
  <si>
    <t>雙美</t>
  </si>
  <si>
    <t>豪展</t>
  </si>
  <si>
    <t>康普</t>
  </si>
  <si>
    <t>合一</t>
  </si>
  <si>
    <t>友輝</t>
  </si>
  <si>
    <t>太極</t>
  </si>
  <si>
    <t>亞電</t>
  </si>
  <si>
    <t>嘉彰</t>
  </si>
  <si>
    <t>辣椒</t>
  </si>
  <si>
    <t>凌通</t>
  </si>
  <si>
    <t>光鋐</t>
  </si>
  <si>
    <t>廣穎</t>
  </si>
  <si>
    <t>亞泰</t>
  </si>
  <si>
    <t>華星光</t>
  </si>
  <si>
    <t>科誠</t>
  </si>
  <si>
    <t>傳奇</t>
  </si>
  <si>
    <t>晶達</t>
  </si>
  <si>
    <t>坤悅</t>
  </si>
  <si>
    <t>桂盟</t>
  </si>
  <si>
    <t>合庫金</t>
  </si>
  <si>
    <t>新潤</t>
  </si>
  <si>
    <t>安鈦克</t>
  </si>
  <si>
    <t>雙邦</t>
  </si>
  <si>
    <t>台通</t>
  </si>
  <si>
    <t>天宇</t>
  </si>
  <si>
    <t>尚茂</t>
  </si>
  <si>
    <t>東生華</t>
  </si>
  <si>
    <t>1256</t>
  </si>
  <si>
    <t>2729</t>
  </si>
  <si>
    <t>4160</t>
  </si>
  <si>
    <t>4162</t>
  </si>
  <si>
    <t>瓦城</t>
  </si>
  <si>
    <t>智擎</t>
  </si>
  <si>
    <t>1338</t>
  </si>
  <si>
    <t>1597</t>
  </si>
  <si>
    <t>1599</t>
  </si>
  <si>
    <t>2640</t>
  </si>
  <si>
    <t>2867</t>
  </si>
  <si>
    <t>2923</t>
  </si>
  <si>
    <t>2926</t>
  </si>
  <si>
    <t>3163</t>
  </si>
  <si>
    <t>3663</t>
  </si>
  <si>
    <t>3689</t>
  </si>
  <si>
    <t>4163</t>
  </si>
  <si>
    <t>4164</t>
  </si>
  <si>
    <t>4168</t>
  </si>
  <si>
    <t>4432</t>
  </si>
  <si>
    <t>4745</t>
  </si>
  <si>
    <t>4915</t>
  </si>
  <si>
    <t>4976</t>
  </si>
  <si>
    <t>5225</t>
  </si>
  <si>
    <t>5251</t>
  </si>
  <si>
    <t>5263</t>
  </si>
  <si>
    <t>5269</t>
  </si>
  <si>
    <t>8155</t>
  </si>
  <si>
    <t>8416</t>
  </si>
  <si>
    <t>8421</t>
  </si>
  <si>
    <t>8424</t>
  </si>
  <si>
    <t>8429</t>
  </si>
  <si>
    <t>8433</t>
  </si>
  <si>
    <t>8435</t>
  </si>
  <si>
    <t>9802</t>
  </si>
  <si>
    <t>味王</t>
  </si>
  <si>
    <t>大成</t>
  </si>
  <si>
    <t>宏亞</t>
  </si>
  <si>
    <t>大東</t>
  </si>
  <si>
    <t>亞崴</t>
  </si>
  <si>
    <t>廣隆</t>
  </si>
  <si>
    <t>直得</t>
  </si>
  <si>
    <t>宏佳騰</t>
  </si>
  <si>
    <t>南僑</t>
  </si>
  <si>
    <t>和桐</t>
  </si>
  <si>
    <t>永記</t>
  </si>
  <si>
    <t>喬山</t>
  </si>
  <si>
    <t>中化生</t>
  </si>
  <si>
    <t>合世</t>
  </si>
  <si>
    <t>第一銅</t>
  </si>
  <si>
    <t>豐興</t>
  </si>
  <si>
    <t>佳大</t>
  </si>
  <si>
    <t>裕隆</t>
  </si>
  <si>
    <t>台船</t>
  </si>
  <si>
    <t>光寶科</t>
  </si>
  <si>
    <t>興勤</t>
  </si>
  <si>
    <t>飛宏</t>
  </si>
  <si>
    <t>光群雷</t>
  </si>
  <si>
    <t>揚博</t>
  </si>
  <si>
    <t>國揚</t>
  </si>
  <si>
    <t>龍邦</t>
  </si>
  <si>
    <t>達欣工</t>
  </si>
  <si>
    <t>聯上發</t>
  </si>
  <si>
    <t>日勝生</t>
  </si>
  <si>
    <t>潤弘</t>
  </si>
  <si>
    <t>大車隊</t>
  </si>
  <si>
    <t>旺旺保</t>
  </si>
  <si>
    <t>三商壽</t>
  </si>
  <si>
    <t>國票金</t>
  </si>
  <si>
    <t>永豐金</t>
  </si>
  <si>
    <t>潤泰全</t>
  </si>
  <si>
    <t>豐達科</t>
  </si>
  <si>
    <t>晟銘電</t>
  </si>
  <si>
    <t>奇鋐</t>
  </si>
  <si>
    <t>李洲</t>
  </si>
  <si>
    <t>網龍</t>
  </si>
  <si>
    <t>華義</t>
  </si>
  <si>
    <t>波若威</t>
  </si>
  <si>
    <t>順達</t>
  </si>
  <si>
    <t>海灣</t>
  </si>
  <si>
    <t>鼎天</t>
  </si>
  <si>
    <t>尼克森</t>
  </si>
  <si>
    <t>盈正</t>
  </si>
  <si>
    <t>鑫科</t>
  </si>
  <si>
    <t>湧德</t>
  </si>
  <si>
    <t>邦特</t>
  </si>
  <si>
    <t>健喬</t>
  </si>
  <si>
    <t>旭富</t>
  </si>
  <si>
    <t>優盛</t>
  </si>
  <si>
    <t>天良</t>
  </si>
  <si>
    <t>鐿鈦</t>
  </si>
  <si>
    <t>承業醫</t>
  </si>
  <si>
    <t>醣聯</t>
  </si>
  <si>
    <t>環泰</t>
  </si>
  <si>
    <t>金洲</t>
  </si>
  <si>
    <t>銘旺實</t>
  </si>
  <si>
    <t>慶騰</t>
  </si>
  <si>
    <t>中美實</t>
  </si>
  <si>
    <t>3141</t>
  </si>
  <si>
    <t>3684</t>
  </si>
  <si>
    <t>6409</t>
  </si>
  <si>
    <t>6411</t>
  </si>
  <si>
    <t>6414</t>
  </si>
  <si>
    <t>晶宏</t>
  </si>
  <si>
    <t>榮昌</t>
  </si>
  <si>
    <t>旭隼</t>
  </si>
  <si>
    <t>晶焱</t>
  </si>
  <si>
    <t>樺漢</t>
  </si>
  <si>
    <t>致伸</t>
  </si>
  <si>
    <t>佳凌</t>
  </si>
  <si>
    <t>三星</t>
  </si>
  <si>
    <t>亞昕</t>
  </si>
  <si>
    <t>天鉞電</t>
  </si>
  <si>
    <t>智崴</t>
  </si>
  <si>
    <t>祥碩</t>
  </si>
  <si>
    <t>系統電</t>
  </si>
  <si>
    <t>協益</t>
  </si>
  <si>
    <t>瀚宇博</t>
  </si>
  <si>
    <t>聰泰</t>
  </si>
  <si>
    <t>隆大</t>
  </si>
  <si>
    <t>遠雄</t>
  </si>
  <si>
    <t>宏遠證</t>
  </si>
  <si>
    <t>元大期</t>
  </si>
  <si>
    <t>晉倫</t>
  </si>
  <si>
    <t>橘子</t>
  </si>
  <si>
    <t>幃翔</t>
  </si>
  <si>
    <t>精成科</t>
  </si>
  <si>
    <t>帆宣</t>
  </si>
  <si>
    <t>海韻電</t>
  </si>
  <si>
    <t>和椿</t>
  </si>
  <si>
    <t>豪勉</t>
  </si>
  <si>
    <t>富旺</t>
  </si>
  <si>
    <t>華孚</t>
  </si>
  <si>
    <t>立端</t>
  </si>
  <si>
    <t>啟碁</t>
  </si>
  <si>
    <t>良維</t>
  </si>
  <si>
    <t>帝寶</t>
  </si>
  <si>
    <t>崑鼎</t>
  </si>
  <si>
    <t>矽創</t>
  </si>
  <si>
    <t>雷虎</t>
  </si>
  <si>
    <t>九暘</t>
  </si>
  <si>
    <t>網家</t>
  </si>
  <si>
    <t>來思達</t>
  </si>
  <si>
    <t>博智</t>
  </si>
  <si>
    <t>達方</t>
  </si>
  <si>
    <t>明基材</t>
  </si>
  <si>
    <t>實威</t>
  </si>
  <si>
    <t>旭源</t>
  </si>
  <si>
    <t>惠普</t>
  </si>
  <si>
    <t>弘帆</t>
  </si>
  <si>
    <t>鉅邁</t>
  </si>
  <si>
    <t>國統</t>
  </si>
  <si>
    <t>巨大</t>
  </si>
  <si>
    <t>新保</t>
  </si>
  <si>
    <t>成霖</t>
  </si>
  <si>
    <t>潤泰新</t>
  </si>
  <si>
    <t>萬國通</t>
  </si>
  <si>
    <t>世紀鋼</t>
  </si>
  <si>
    <t>1626</t>
  </si>
  <si>
    <t>2230</t>
  </si>
  <si>
    <t>3583</t>
  </si>
  <si>
    <t>3594</t>
  </si>
  <si>
    <t>4153</t>
  </si>
  <si>
    <t>5274</t>
  </si>
  <si>
    <t>6504</t>
  </si>
  <si>
    <t>8147</t>
  </si>
  <si>
    <t>泰茂</t>
  </si>
  <si>
    <t>海悅</t>
  </si>
  <si>
    <t>昇陽</t>
  </si>
  <si>
    <t>群創</t>
  </si>
  <si>
    <t>辛耘</t>
  </si>
  <si>
    <t>磐儀</t>
  </si>
  <si>
    <t>鈺緯</t>
  </si>
  <si>
    <t>信驊</t>
  </si>
  <si>
    <t>南六</t>
  </si>
  <si>
    <t>正淩</t>
  </si>
  <si>
    <t>基準日:最近一日</t>
    <phoneticPr fontId="4" type="noConversion"/>
  </si>
  <si>
    <t>更新標題:是</t>
    <phoneticPr fontId="4" type="noConversion"/>
  </si>
  <si>
    <t>資料日期/</t>
    <phoneticPr fontId="4" type="noConversion"/>
  </si>
  <si>
    <t>參考標題</t>
    <phoneticPr fontId="4" type="noConversion"/>
  </si>
  <si>
    <t>股票代號</t>
    <phoneticPr fontId="4" type="noConversion"/>
  </si>
  <si>
    <t>股票名稱</t>
    <phoneticPr fontId="4" type="noConversion"/>
  </si>
  <si>
    <t>上市櫃公司基本資料.指數彙編分類/每一期/最近/1/遞增/年//</t>
    <phoneticPr fontId="4" type="noConversion"/>
  </si>
  <si>
    <t>月營收(成長與達成率).單月合併營收(千)/每一期/最近/1/遞增/月//</t>
    <phoneticPr fontId="4" type="noConversion"/>
  </si>
  <si>
    <t>月營收(成長與達成率).去年單月合併營收(千)/每一期/最近/1/遞增/月//</t>
    <phoneticPr fontId="4" type="noConversion"/>
  </si>
  <si>
    <t>月營收(成長與達成率).累計合併營收(千)/每一期/最近/1/遞增/月//</t>
    <phoneticPr fontId="4" type="noConversion"/>
  </si>
  <si>
    <t>月營收(成長與達成率).去年累計合併營收(千)/每一期/最近/1/遞增/月//</t>
    <phoneticPr fontId="4" type="noConversion"/>
  </si>
  <si>
    <t>格式：一般排行//是/文字///日期//否/</t>
    <phoneticPr fontId="4" type="noConversion"/>
  </si>
  <si>
    <t>傳產-水泥</t>
  </si>
  <si>
    <t>傳產-食品</t>
  </si>
  <si>
    <t>傳產-觀光</t>
  </si>
  <si>
    <t>傳產-塑膠</t>
  </si>
  <si>
    <t>傳產-汽車零組件</t>
  </si>
  <si>
    <t>電子上游-連接元件</t>
  </si>
  <si>
    <t>電子中游-NB與手機零組件</t>
  </si>
  <si>
    <t>傳產-汽車</t>
  </si>
  <si>
    <t>傳產-紡織纖維</t>
  </si>
  <si>
    <t>傳產-其他</t>
  </si>
  <si>
    <t>傳產-營建</t>
  </si>
  <si>
    <t>電子上游-IC-封測</t>
  </si>
  <si>
    <t>電子中游-電源供應器</t>
  </si>
  <si>
    <t>傳產-電機</t>
  </si>
  <si>
    <t>傳產-鋼鐵</t>
  </si>
  <si>
    <t>傳產-生技</t>
  </si>
  <si>
    <t>電子上游-IC-通路</t>
  </si>
  <si>
    <t>電子中游-其他</t>
  </si>
  <si>
    <t>電子上游-PCB-材料設備</t>
  </si>
  <si>
    <t>傳產-電線電纜</t>
  </si>
  <si>
    <t>電子下游-消費電子</t>
  </si>
  <si>
    <t>傳產-化學工業</t>
  </si>
  <si>
    <t>傳產-玻璃陶瓷</t>
  </si>
  <si>
    <t>傳產-紙業</t>
  </si>
  <si>
    <t>傳產-橡膠</t>
  </si>
  <si>
    <t>傳產-航運</t>
  </si>
  <si>
    <t>電子上游-IC-代工</t>
  </si>
  <si>
    <t>電子下游-掃描器</t>
  </si>
  <si>
    <t>電子中游-EMS</t>
  </si>
  <si>
    <t>電子上游-PCB-製造</t>
  </si>
  <si>
    <t>電子中游-通訊設備</t>
  </si>
  <si>
    <t>電子下游-筆記型電腦</t>
  </si>
  <si>
    <t>電子上游-被動元件</t>
  </si>
  <si>
    <t>電子中游-主機板</t>
  </si>
  <si>
    <t>電子中游-網通</t>
  </si>
  <si>
    <t>電子上游-IC-製造</t>
  </si>
  <si>
    <t>電子上游-IC-其他</t>
  </si>
  <si>
    <t>電子下游-資訊通路</t>
  </si>
  <si>
    <t>電子中游-機殼</t>
  </si>
  <si>
    <t>電子下游-顯示器</t>
  </si>
  <si>
    <t>電子中游-儀器設備工程</t>
  </si>
  <si>
    <t>電子上游-IC-設計</t>
  </si>
  <si>
    <t>電子下游-數位相機</t>
  </si>
  <si>
    <t>電子中游-LCD-STN面板</t>
  </si>
  <si>
    <t>電子下游-其他</t>
  </si>
  <si>
    <t>電子下游-安全監控</t>
  </si>
  <si>
    <t>電子下游-工業電腦</t>
  </si>
  <si>
    <t>電子中游-LCD-TFT面板</t>
  </si>
  <si>
    <t>電子下游-電信服務</t>
  </si>
  <si>
    <t>電子中游-PC介面卡</t>
  </si>
  <si>
    <t>軟體-系統整合</t>
  </si>
  <si>
    <t>電子中游-變壓器與UPS</t>
  </si>
  <si>
    <t>電子下游-商業自動化</t>
  </si>
  <si>
    <t>電子下游-手機製造</t>
  </si>
  <si>
    <t>金融-銀行</t>
  </si>
  <si>
    <t>金融-保險</t>
  </si>
  <si>
    <t>金融-證券</t>
  </si>
  <si>
    <t>金融-金控</t>
  </si>
  <si>
    <t>傳產-百貨</t>
  </si>
  <si>
    <t>電子中游-光學鏡片</t>
  </si>
  <si>
    <t>電子中游-LCD-零組件</t>
  </si>
  <si>
    <t>軟體-遊戲</t>
  </si>
  <si>
    <t>軟體-其他</t>
  </si>
  <si>
    <t>電子下游-太陽能</t>
  </si>
  <si>
    <t>表格欄位/代號種類^=^S^;^週期編號^=^D^;^AllCMenuIDs^=^M013,,M009,M009,M009,M009,M002^;^是否轉置^=^False^;^檢視方式^=^2^;^AllFields^=^指數彙編分類,使用者定義,單月合併營收(千),去年單月合併營收(千),累計合併營收(千),去年累計合併營收(千),日期^;^MainTable^=^^;^ListType^=^^;^SelectDate^=^TOP 1|TOP 1|TOP 1|TOP 1|TOP 1|TOP 1|TOP 1^;^SelectCMenuID^=^M013|M009|M002^;^SelectDate種類^=^1|1|1|1|1|1|1^;^AllFieldsNO^=^,,,,,,^;^自訂欄位公式^=^||||||^;^自訂欄位Where條件^=^||||||^;^多期數值處理方式^=^1|1|1|1|1|1|1^;^多欄指定個股方式^=^^;^多欄指定個股^=^^;^多欄指定群組名稱^=^^;^欄位顯示狀態^=^1|1|1|1|1|1|1^;^欄位轉換日期方式^=^||||||^;^欄位排序方式^=^||||||^;^欄位採用各期最新^=^||||||^;^樣本表系統定義全部代號^=^^;^單項目比較欄位^=^^;^單項目比較欄位編號^=^^;^表格類型^=^</t>
    <phoneticPr fontId="4" type="noConversion"/>
  </si>
  <si>
    <t>日收盤表排行.日期/每一期/最近/1/遞增/日//</t>
    <phoneticPr fontId="4" type="noConversion"/>
  </si>
  <si>
    <t>自訂.使用者定義///////</t>
    <phoneticPr fontId="4" type="noConversion"/>
  </si>
  <si>
    <t>自訂.使用者定義</t>
    <phoneticPr fontId="4" type="noConversion"/>
  </si>
  <si>
    <t>4999</t>
  </si>
  <si>
    <t>5272</t>
  </si>
  <si>
    <t>5278</t>
  </si>
  <si>
    <t>鑫禾</t>
  </si>
  <si>
    <t>笙科</t>
  </si>
  <si>
    <t>4161</t>
  </si>
  <si>
    <t>4972</t>
  </si>
  <si>
    <t>8176</t>
  </si>
  <si>
    <t>聿新科</t>
  </si>
  <si>
    <t>智捷</t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</si>
  <si>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水泥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</si>
  <si>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食品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</si>
  <si>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塑膠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</si>
  <si>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紡織纖維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</si>
  <si>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電機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</si>
  <si>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電線電纜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</si>
  <si>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化學工業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</si>
  <si>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生技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</si>
  <si>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玻璃陶瓷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</si>
  <si>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紙業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</si>
  <si>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鋼鐵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</si>
  <si>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橡膠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</si>
  <si>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汽車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</si>
  <si>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汽車零組件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</si>
  <si>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設計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</si>
  <si>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代工</t>
    </r>
  </si>
  <si>
    <r>
      <t>電子上游</t>
    </r>
    <r>
      <rPr>
        <sz val="10"/>
        <rFont val="Calibri"/>
        <family val="2"/>
      </rPr>
      <t>-IC-DRAM</t>
    </r>
    <r>
      <rPr>
        <sz val="10"/>
        <rFont val="新細明體"/>
        <family val="1"/>
        <charset val="136"/>
      </rPr>
      <t>製造</t>
    </r>
  </si>
  <si>
    <r>
      <t>電子上游</t>
    </r>
    <r>
      <rPr>
        <sz val="10"/>
        <rFont val="Calibri"/>
        <family val="2"/>
      </rPr>
      <t>-DRAM</t>
    </r>
    <r>
      <rPr>
        <sz val="10"/>
        <rFont val="新細明體"/>
        <family val="1"/>
        <charset val="136"/>
      </rPr>
      <t>銷售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</si>
  <si>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製造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</si>
  <si>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封測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</si>
  <si>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通路</t>
    </r>
  </si>
  <si>
    <r>
      <t>電子上游</t>
    </r>
    <r>
      <rPr>
        <sz val="10"/>
        <rFont val="Calibri"/>
        <family val="2"/>
      </rPr>
      <t>-IC-</t>
    </r>
    <r>
      <rPr>
        <sz val="10"/>
        <rFont val="新細明體"/>
        <family val="1"/>
        <charset val="136"/>
      </rPr>
      <t>其他</t>
    </r>
  </si>
  <si>
    <r>
      <t>電子上游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被動元件</t>
    </r>
  </si>
  <si>
    <r>
      <t>電子上游</t>
    </r>
    <r>
      <rPr>
        <sz val="10"/>
        <rFont val="Calibri"/>
        <family val="2"/>
      </rPr>
      <t>-LED</t>
    </r>
    <r>
      <rPr>
        <sz val="10"/>
        <rFont val="新細明體"/>
        <family val="1"/>
        <charset val="136"/>
      </rPr>
      <t>及光元件</t>
    </r>
  </si>
  <si>
    <r>
      <t>電子上游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連接元件</t>
    </r>
  </si>
  <si>
    <r>
      <t>電子上游</t>
    </r>
    <r>
      <rPr>
        <sz val="10"/>
        <rFont val="Calibri"/>
        <family val="2"/>
      </rPr>
      <t>-PCB-</t>
    </r>
    <r>
      <rPr>
        <sz val="10"/>
        <rFont val="新細明體"/>
        <family val="1"/>
        <charset val="136"/>
      </rPr>
      <t>製造</t>
    </r>
  </si>
  <si>
    <r>
      <t>電子上游</t>
    </r>
    <r>
      <rPr>
        <sz val="10"/>
        <rFont val="Calibri"/>
        <family val="2"/>
      </rPr>
      <t>-PCB-</t>
    </r>
    <r>
      <rPr>
        <sz val="10"/>
        <rFont val="新細明體"/>
        <family val="1"/>
        <charset val="136"/>
      </rPr>
      <t>材料設備</t>
    </r>
  </si>
  <si>
    <r>
      <t>電子中游</t>
    </r>
    <r>
      <rPr>
        <sz val="10"/>
        <rFont val="Calibri"/>
        <family val="2"/>
      </rPr>
      <t>-LCD-TFT</t>
    </r>
    <r>
      <rPr>
        <sz val="10"/>
        <rFont val="新細明體"/>
        <family val="1"/>
        <charset val="136"/>
      </rPr>
      <t>面板</t>
    </r>
  </si>
  <si>
    <r>
      <t>電子中游</t>
    </r>
    <r>
      <rPr>
        <sz val="10"/>
        <rFont val="Calibri"/>
        <family val="2"/>
      </rPr>
      <t>-LCD-</t>
    </r>
    <r>
      <rPr>
        <sz val="10"/>
        <rFont val="新細明體"/>
        <family val="1"/>
        <charset val="136"/>
      </rPr>
      <t>零組件</t>
    </r>
  </si>
  <si>
    <r>
      <t>電子中游</t>
    </r>
    <r>
      <rPr>
        <sz val="10"/>
        <rFont val="Calibri"/>
        <family val="2"/>
      </rPr>
      <t>-LCD-STN</t>
    </r>
    <r>
      <rPr>
        <sz val="10"/>
        <rFont val="新細明體"/>
        <family val="1"/>
        <charset val="136"/>
      </rPr>
      <t>面板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</si>
  <si>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電源供應器</t>
    </r>
  </si>
  <si>
    <t>1340</t>
  </si>
  <si>
    <t>4157</t>
  </si>
  <si>
    <t>5285</t>
  </si>
  <si>
    <t>5287</t>
  </si>
  <si>
    <t>界霖</t>
  </si>
  <si>
    <t>數字</t>
  </si>
  <si>
    <t>亞通</t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</si>
  <si>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變壓器與</t>
    </r>
    <r>
      <rPr>
        <sz val="10"/>
        <rFont val="Calibri"/>
        <family val="2"/>
      </rPr>
      <t>UPS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</si>
  <si>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主機板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</si>
  <si>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光學鏡片</t>
    </r>
  </si>
  <si>
    <r>
      <t>電子中游</t>
    </r>
    <r>
      <rPr>
        <sz val="10"/>
        <rFont val="Calibri"/>
        <family val="2"/>
      </rPr>
      <t>-NB</t>
    </r>
    <r>
      <rPr>
        <sz val="10"/>
        <rFont val="新細明體"/>
        <family val="1"/>
        <charset val="136"/>
      </rPr>
      <t>與手機零組件</t>
    </r>
  </si>
  <si>
    <r>
      <t>電子中游</t>
    </r>
    <r>
      <rPr>
        <sz val="10"/>
        <rFont val="Calibri"/>
        <family val="2"/>
      </rPr>
      <t>-PC</t>
    </r>
    <r>
      <rPr>
        <sz val="10"/>
        <rFont val="新細明體"/>
        <family val="1"/>
        <charset val="136"/>
      </rPr>
      <t>介面卡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</si>
  <si>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機殼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</si>
  <si>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儀器設備工程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</si>
  <si>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通訊設備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</si>
  <si>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網通</t>
    </r>
  </si>
  <si>
    <r>
      <t>電子中游</t>
    </r>
    <r>
      <rPr>
        <sz val="10"/>
        <rFont val="Calibri"/>
        <family val="2"/>
      </rPr>
      <t>-EMS</t>
    </r>
  </si>
  <si>
    <r>
      <t>電子中游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</si>
  <si>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數位相機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</si>
  <si>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光碟片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</si>
  <si>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顯示器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</si>
  <si>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電信服務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</si>
  <si>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工業電腦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</si>
  <si>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光碟機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</si>
  <si>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資訊通路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</si>
  <si>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掃描器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</si>
  <si>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安全監控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</si>
  <si>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筆記型電腦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</si>
  <si>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消費電子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</si>
  <si>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商業自動化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</si>
  <si>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手機製造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</si>
  <si>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太陽能</t>
    </r>
  </si>
  <si>
    <r>
      <t>電子下游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</si>
  <si>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軟體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系統整合</t>
    </r>
  </si>
  <si>
    <r>
      <t>軟體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遊戲</t>
    </r>
  </si>
  <si>
    <r>
      <t>軟體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</si>
  <si>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營建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</si>
  <si>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航運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</si>
  <si>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觀光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</si>
  <si>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金控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</si>
  <si>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銀行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</si>
  <si>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證券</t>
    </r>
  </si>
  <si>
    <r>
      <t>金融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保險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</si>
  <si>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百貨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</si>
  <si>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其他</t>
    </r>
  </si>
  <si>
    <r>
      <t>傳產</t>
    </r>
    <r>
      <rPr>
        <sz val="10"/>
        <rFont val="Calibri"/>
        <family val="2"/>
      </rPr>
      <t>-</t>
    </r>
    <r>
      <rPr>
        <sz val="10"/>
        <rFont val="新細明體"/>
        <family val="1"/>
        <charset val="136"/>
      </rPr>
      <t>高爾夫球</t>
    </r>
  </si>
  <si>
    <t>已公告營收</t>
    <phoneticPr fontId="4" type="noConversion"/>
  </si>
  <si>
    <t>收盤價</t>
  </si>
  <si>
    <t>4971</t>
  </si>
  <si>
    <t>華友聯</t>
  </si>
  <si>
    <t>欣巴巴</t>
  </si>
  <si>
    <t>傳產-自行車</t>
  </si>
  <si>
    <t>威強電</t>
  </si>
  <si>
    <t>常珵</t>
  </si>
  <si>
    <t>寶得利</t>
  </si>
  <si>
    <t>2066</t>
  </si>
  <si>
    <t>2731</t>
  </si>
  <si>
    <t>3706</t>
  </si>
  <si>
    <t>8436</t>
  </si>
  <si>
    <t>世德</t>
  </si>
  <si>
    <t>愛山林</t>
  </si>
  <si>
    <t>雄獅</t>
  </si>
  <si>
    <t>森寶</t>
  </si>
  <si>
    <t>神達</t>
  </si>
  <si>
    <t>中華食</t>
  </si>
  <si>
    <t>大江</t>
  </si>
  <si>
    <t>表格欄位/代號種類^=^S^;^週期編號^=^D^;^AllCMenuIDs^=^M009,M009,M009,M009,M441,M441^;^是否轉置^=^False^;^檢視方式^=^2^;^AllFields^=^單月合併營收(千),單月合併營收月變動(%),單月合併營收年成長(%),累計合併營收成長(%),單月合併營收連N個月遞增,單月合併營收年成長(%)連N個月大於零^;^MainTable^=^^;^ListType^=^^;^SelectDate^=^TOP 1|TOP 1|TOP 1|T</t>
  </si>
  <si>
    <t>格式：一般排行//是/文字///日期//否/</t>
    <phoneticPr fontId="4" type="noConversion"/>
  </si>
  <si>
    <t>月營收(成長與達成率).單月合併營收(千)/每一期/最近/1/遞增/月//</t>
    <phoneticPr fontId="4" type="noConversion"/>
  </si>
  <si>
    <t>月營收(成長與達成率).單月合併營收月變動(%)/每一期/最近/1/遞增/月//</t>
    <phoneticPr fontId="4" type="noConversion"/>
  </si>
  <si>
    <t>月營收(成長與達成率).單月合併營收年成長(%)/每一期/最近/1/遞增/月/次要遞減/</t>
    <phoneticPr fontId="4" type="noConversion"/>
  </si>
  <si>
    <t>月營收(成長與達成率).累計合併營收成長(%)/每一期/最近/1/遞增/月//</t>
    <phoneticPr fontId="4" type="noConversion"/>
  </si>
  <si>
    <t>月營收速選.單月合併營收連N個月遞增/每一期/最近/1/遞增/月//</t>
    <phoneticPr fontId="4" type="noConversion"/>
  </si>
  <si>
    <t>月營收速選.單月合併營收年成長(%)連N個月大於零/每一期/最近/1/遞增/月//</t>
    <phoneticPr fontId="4" type="noConversion"/>
  </si>
  <si>
    <t>.</t>
    <phoneticPr fontId="4" type="noConversion"/>
  </si>
  <si>
    <t>基準日:最近一日</t>
    <phoneticPr fontId="4" type="noConversion"/>
  </si>
  <si>
    <t>資料日期/</t>
    <phoneticPr fontId="4" type="noConversion"/>
  </si>
  <si>
    <t>更新標題:否</t>
    <phoneticPr fontId="4" type="noConversion"/>
  </si>
  <si>
    <t>參考標題</t>
    <phoneticPr fontId="4" type="noConversion"/>
  </si>
  <si>
    <t>資料日期：</t>
    <phoneticPr fontId="4" type="noConversion"/>
  </si>
  <si>
    <t>MoM%</t>
    <phoneticPr fontId="5" type="noConversion"/>
  </si>
  <si>
    <t>YoY%</t>
    <phoneticPr fontId="5" type="noConversion"/>
  </si>
  <si>
    <t>協禧</t>
  </si>
  <si>
    <t>台聯櫃</t>
  </si>
  <si>
    <t>4536</t>
  </si>
  <si>
    <t>拓凱</t>
  </si>
  <si>
    <t>1817</t>
  </si>
  <si>
    <t>3167</t>
  </si>
  <si>
    <t>4173</t>
  </si>
  <si>
    <t>凱撒衛</t>
  </si>
  <si>
    <t>大量</t>
  </si>
  <si>
    <t>久裕</t>
  </si>
  <si>
    <t>冠好</t>
  </si>
  <si>
    <t>6412</t>
  </si>
  <si>
    <t>1783</t>
  </si>
  <si>
    <t>2115</t>
  </si>
  <si>
    <t>2642</t>
  </si>
  <si>
    <t>2734</t>
  </si>
  <si>
    <t>2929</t>
  </si>
  <si>
    <t>3338</t>
  </si>
  <si>
    <t>3558</t>
  </si>
  <si>
    <t>4726</t>
  </si>
  <si>
    <t>4747</t>
  </si>
  <si>
    <t>4953</t>
  </si>
  <si>
    <t>5538</t>
  </si>
  <si>
    <t>6415</t>
  </si>
  <si>
    <t>8446</t>
  </si>
  <si>
    <t>和康生</t>
  </si>
  <si>
    <t>宅配通</t>
  </si>
  <si>
    <t>易飛網</t>
  </si>
  <si>
    <t>泰碩</t>
  </si>
  <si>
    <t>神準</t>
  </si>
  <si>
    <t>宏易</t>
  </si>
  <si>
    <t>永昕</t>
  </si>
  <si>
    <t>強生</t>
  </si>
  <si>
    <t>緯軟</t>
  </si>
  <si>
    <t>華研</t>
  </si>
  <si>
    <t>群電</t>
  </si>
  <si>
    <t>1786</t>
  </si>
  <si>
    <t>科妍</t>
  </si>
  <si>
    <t>2228</t>
  </si>
  <si>
    <t>2712</t>
  </si>
  <si>
    <t>3564</t>
  </si>
  <si>
    <t>3693</t>
  </si>
  <si>
    <t>4137</t>
  </si>
  <si>
    <t>4755</t>
  </si>
  <si>
    <t>4916</t>
  </si>
  <si>
    <t>4977</t>
  </si>
  <si>
    <t>5227</t>
  </si>
  <si>
    <t>月營收速選.單月合併營收創歷史新高/每一期/最近/1/遞減/月//</t>
    <phoneticPr fontId="4" type="noConversion"/>
  </si>
  <si>
    <t>月營收(成長與達成率).單月合併營收(千)/每一期/最近/1/遞減/月//</t>
    <phoneticPr fontId="4" type="noConversion"/>
  </si>
  <si>
    <t>月營收(成長與達成率).單月合併營收月變動(%)/每一期/最近/1/遞減/月//</t>
    <phoneticPr fontId="4" type="noConversion"/>
  </si>
  <si>
    <t>月營收(成長與達成率).單月合併營收年成長(%)/每一期/最近/1/遞減/月//</t>
    <phoneticPr fontId="4" type="noConversion"/>
  </si>
  <si>
    <t>日收盤還原表排行.收盤價/每一期/最近/1/遞減/日//</t>
    <phoneticPr fontId="4" type="noConversion"/>
  </si>
  <si>
    <t>創新高</t>
    <phoneticPr fontId="4" type="noConversion"/>
  </si>
  <si>
    <t>MoM(%)</t>
    <phoneticPr fontId="4" type="noConversion"/>
  </si>
  <si>
    <t>YoY(%)</t>
    <phoneticPr fontId="4" type="noConversion"/>
  </si>
  <si>
    <t>5243</t>
  </si>
  <si>
    <t>5289</t>
  </si>
  <si>
    <t>6405</t>
  </si>
  <si>
    <t>8038</t>
  </si>
  <si>
    <t>8409</t>
  </si>
  <si>
    <t>劍麟</t>
  </si>
  <si>
    <t>遠雄來</t>
  </si>
  <si>
    <t>其陽</t>
  </si>
  <si>
    <t>營邦</t>
  </si>
  <si>
    <t>永彰</t>
  </si>
  <si>
    <t>三福化</t>
  </si>
  <si>
    <t>事欣科</t>
  </si>
  <si>
    <t>宜鼎</t>
  </si>
  <si>
    <t>悅城</t>
  </si>
  <si>
    <t>長園科</t>
  </si>
  <si>
    <t>商之器</t>
  </si>
  <si>
    <t>本益比</t>
    <phoneticPr fontId="4" type="noConversion"/>
  </si>
  <si>
    <t>公告日</t>
    <phoneticPr fontId="4" type="noConversion"/>
  </si>
  <si>
    <t>MoM(%)</t>
    <phoneticPr fontId="4" type="noConversion"/>
  </si>
  <si>
    <t>YoY(%)</t>
    <phoneticPr fontId="4" type="noConversion"/>
  </si>
  <si>
    <t>%</t>
    <phoneticPr fontId="4" type="noConversion"/>
  </si>
  <si>
    <r>
      <t xml:space="preserve">去年月營收
</t>
    </r>
    <r>
      <rPr>
        <sz val="10"/>
        <color indexed="62"/>
        <rFont val="Calibri"/>
        <family val="2"/>
      </rPr>
      <t>(</t>
    </r>
    <r>
      <rPr>
        <sz val="10"/>
        <color indexed="62"/>
        <rFont val="細明體"/>
        <family val="3"/>
        <charset val="136"/>
      </rPr>
      <t>仟</t>
    </r>
    <r>
      <rPr>
        <sz val="10"/>
        <color indexed="62"/>
        <rFont val="Calibri"/>
        <family val="2"/>
      </rPr>
      <t>)</t>
    </r>
    <phoneticPr fontId="5" type="noConversion"/>
  </si>
  <si>
    <r>
      <t xml:space="preserve">月營收
</t>
    </r>
    <r>
      <rPr>
        <sz val="10"/>
        <color indexed="62"/>
        <rFont val="Calibri"/>
        <family val="2"/>
      </rPr>
      <t>YoY</t>
    </r>
    <phoneticPr fontId="5" type="noConversion"/>
  </si>
  <si>
    <t>已公告
家數</t>
    <phoneticPr fontId="5" type="noConversion"/>
  </si>
  <si>
    <t>已公告
百分比</t>
    <phoneticPr fontId="5" type="noConversion"/>
  </si>
  <si>
    <r>
      <t xml:space="preserve">月營收
</t>
    </r>
    <r>
      <rPr>
        <sz val="10"/>
        <color indexed="62"/>
        <rFont val="Calibri"/>
        <family val="2"/>
      </rPr>
      <t>YoY%</t>
    </r>
    <phoneticPr fontId="5" type="noConversion"/>
  </si>
  <si>
    <t>1101</t>
  </si>
  <si>
    <t>台泥</t>
  </si>
  <si>
    <t>1102</t>
  </si>
  <si>
    <t>亞泥</t>
  </si>
  <si>
    <t>1103</t>
  </si>
  <si>
    <t>嘉泥</t>
  </si>
  <si>
    <t>1104</t>
  </si>
  <si>
    <t>環泥</t>
  </si>
  <si>
    <t>1108</t>
  </si>
  <si>
    <t>幸福</t>
  </si>
  <si>
    <t>1109</t>
  </si>
  <si>
    <t>1110</t>
  </si>
  <si>
    <t>東泥</t>
  </si>
  <si>
    <t>1201</t>
  </si>
  <si>
    <t>味全</t>
  </si>
  <si>
    <t>1203</t>
  </si>
  <si>
    <t>1210</t>
  </si>
  <si>
    <t>1213</t>
  </si>
  <si>
    <t>大飲</t>
  </si>
  <si>
    <t>1215</t>
  </si>
  <si>
    <t>卜蜂</t>
  </si>
  <si>
    <t>1216</t>
  </si>
  <si>
    <t>統一</t>
  </si>
  <si>
    <t>1217</t>
  </si>
  <si>
    <t>愛之味</t>
  </si>
  <si>
    <t>1218</t>
  </si>
  <si>
    <t>泰山</t>
  </si>
  <si>
    <t>1219</t>
  </si>
  <si>
    <t>福壽</t>
  </si>
  <si>
    <t>1220</t>
  </si>
  <si>
    <t>台榮</t>
  </si>
  <si>
    <t>1225</t>
  </si>
  <si>
    <t>福懋油</t>
  </si>
  <si>
    <t>1227</t>
  </si>
  <si>
    <t>佳格</t>
  </si>
  <si>
    <t>1229</t>
  </si>
  <si>
    <t>聯華</t>
  </si>
  <si>
    <t>1231</t>
  </si>
  <si>
    <t>聯華食</t>
  </si>
  <si>
    <t>1232</t>
  </si>
  <si>
    <t>大統益</t>
  </si>
  <si>
    <t>1233</t>
  </si>
  <si>
    <t>天仁</t>
  </si>
  <si>
    <t>1234</t>
  </si>
  <si>
    <t>黑松</t>
  </si>
  <si>
    <t>1235</t>
  </si>
  <si>
    <t>興泰</t>
  </si>
  <si>
    <t>1236</t>
  </si>
  <si>
    <t>1301</t>
  </si>
  <si>
    <t>台塑</t>
  </si>
  <si>
    <t>1303</t>
  </si>
  <si>
    <t>南亞</t>
  </si>
  <si>
    <t>1304</t>
  </si>
  <si>
    <t>1305</t>
  </si>
  <si>
    <t>華夏</t>
  </si>
  <si>
    <t>1307</t>
  </si>
  <si>
    <t>三芳</t>
  </si>
  <si>
    <t>1308</t>
  </si>
  <si>
    <t>亞聚</t>
  </si>
  <si>
    <t>1309</t>
  </si>
  <si>
    <t>1310</t>
  </si>
  <si>
    <t>台苯</t>
  </si>
  <si>
    <t>1312</t>
  </si>
  <si>
    <t>國喬</t>
  </si>
  <si>
    <t>1313</t>
  </si>
  <si>
    <t>聯成</t>
  </si>
  <si>
    <t>1314</t>
  </si>
  <si>
    <t>中石化</t>
  </si>
  <si>
    <t>1315</t>
  </si>
  <si>
    <t>1316</t>
  </si>
  <si>
    <t>上曜</t>
  </si>
  <si>
    <t>1319</t>
  </si>
  <si>
    <t>東陽</t>
  </si>
  <si>
    <t>1321</t>
  </si>
  <si>
    <t>大洋</t>
  </si>
  <si>
    <t>1323</t>
  </si>
  <si>
    <t>永裕</t>
  </si>
  <si>
    <t>1324</t>
  </si>
  <si>
    <t>地球</t>
  </si>
  <si>
    <t>1325</t>
  </si>
  <si>
    <t>1326</t>
  </si>
  <si>
    <t>1336</t>
  </si>
  <si>
    <t>台翰</t>
  </si>
  <si>
    <t>1402</t>
  </si>
  <si>
    <t>遠東新</t>
  </si>
  <si>
    <t>1409</t>
  </si>
  <si>
    <t>新纖</t>
  </si>
  <si>
    <t>1410</t>
  </si>
  <si>
    <t>南染</t>
  </si>
  <si>
    <t>1413</t>
  </si>
  <si>
    <t>宏洲</t>
  </si>
  <si>
    <t>1414</t>
  </si>
  <si>
    <t>東和</t>
  </si>
  <si>
    <t>1416</t>
  </si>
  <si>
    <t>廣豐</t>
  </si>
  <si>
    <t>1417</t>
  </si>
  <si>
    <t>嘉裕</t>
  </si>
  <si>
    <t>1418</t>
  </si>
  <si>
    <t>東華</t>
  </si>
  <si>
    <t>1419</t>
  </si>
  <si>
    <t>新紡</t>
  </si>
  <si>
    <t>1423</t>
  </si>
  <si>
    <t>利華</t>
  </si>
  <si>
    <t>1432</t>
  </si>
  <si>
    <t>大魯閣</t>
  </si>
  <si>
    <t>1434</t>
  </si>
  <si>
    <t>福懋</t>
  </si>
  <si>
    <t>1435</t>
  </si>
  <si>
    <t>中福</t>
  </si>
  <si>
    <t>1436</t>
  </si>
  <si>
    <t>1437</t>
  </si>
  <si>
    <t>1438</t>
  </si>
  <si>
    <t>1439</t>
  </si>
  <si>
    <t>1440</t>
  </si>
  <si>
    <t>南紡</t>
  </si>
  <si>
    <t>1441</t>
  </si>
  <si>
    <t>1442</t>
  </si>
  <si>
    <t>名軒</t>
  </si>
  <si>
    <t>1443</t>
  </si>
  <si>
    <t>1444</t>
  </si>
  <si>
    <t>力麗</t>
  </si>
  <si>
    <t>1445</t>
  </si>
  <si>
    <t>大宇</t>
  </si>
  <si>
    <t>1446</t>
  </si>
  <si>
    <t>宏和</t>
  </si>
  <si>
    <t>1447</t>
  </si>
  <si>
    <t>力鵬</t>
  </si>
  <si>
    <t>1449</t>
  </si>
  <si>
    <t>佳和</t>
  </si>
  <si>
    <t>1451</t>
  </si>
  <si>
    <t>1452</t>
  </si>
  <si>
    <t>宏益</t>
  </si>
  <si>
    <t>1453</t>
  </si>
  <si>
    <t>大將</t>
  </si>
  <si>
    <t>1454</t>
  </si>
  <si>
    <t>台富</t>
  </si>
  <si>
    <t>1455</t>
  </si>
  <si>
    <t>集盛</t>
  </si>
  <si>
    <t>1456</t>
  </si>
  <si>
    <t>怡華</t>
  </si>
  <si>
    <t>1457</t>
  </si>
  <si>
    <t>宜進</t>
  </si>
  <si>
    <t>1459</t>
  </si>
  <si>
    <t>聯發</t>
  </si>
  <si>
    <t>1460</t>
  </si>
  <si>
    <t>宏遠</t>
  </si>
  <si>
    <t>1463</t>
  </si>
  <si>
    <t>1464</t>
  </si>
  <si>
    <t>得力</t>
  </si>
  <si>
    <t>1465</t>
  </si>
  <si>
    <t>偉全</t>
  </si>
  <si>
    <t>1466</t>
  </si>
  <si>
    <t>聚隆</t>
  </si>
  <si>
    <t>1467</t>
  </si>
  <si>
    <t>南緯</t>
  </si>
  <si>
    <t>1468</t>
  </si>
  <si>
    <t>昶和</t>
  </si>
  <si>
    <t>1470</t>
  </si>
  <si>
    <t>1471</t>
  </si>
  <si>
    <t>首利</t>
  </si>
  <si>
    <t>1472</t>
  </si>
  <si>
    <t>1473</t>
  </si>
  <si>
    <t>台南</t>
  </si>
  <si>
    <t>1474</t>
  </si>
  <si>
    <t>弘裕</t>
  </si>
  <si>
    <t>1475</t>
  </si>
  <si>
    <t>1476</t>
  </si>
  <si>
    <t>儒鴻</t>
  </si>
  <si>
    <t>1477</t>
  </si>
  <si>
    <t>聚陽</t>
  </si>
  <si>
    <t>1503</t>
  </si>
  <si>
    <t>士電</t>
  </si>
  <si>
    <t>1504</t>
  </si>
  <si>
    <t>東元</t>
  </si>
  <si>
    <t>1506</t>
  </si>
  <si>
    <t>正道</t>
  </si>
  <si>
    <t>1512</t>
  </si>
  <si>
    <t>瑞利</t>
  </si>
  <si>
    <t>1513</t>
  </si>
  <si>
    <t>中興電</t>
  </si>
  <si>
    <t>1514</t>
  </si>
  <si>
    <t>亞力</t>
  </si>
  <si>
    <t>1515</t>
  </si>
  <si>
    <t>力山</t>
  </si>
  <si>
    <t>1516</t>
  </si>
  <si>
    <t>川飛</t>
  </si>
  <si>
    <t>1517</t>
  </si>
  <si>
    <t>利奇</t>
  </si>
  <si>
    <t>1519</t>
  </si>
  <si>
    <t>華城</t>
  </si>
  <si>
    <t>1521</t>
  </si>
  <si>
    <t>大億</t>
  </si>
  <si>
    <t>1522</t>
  </si>
  <si>
    <t>堤維西</t>
  </si>
  <si>
    <t>1524</t>
  </si>
  <si>
    <t>耿鼎</t>
  </si>
  <si>
    <t>1525</t>
  </si>
  <si>
    <t>江申</t>
  </si>
  <si>
    <t>1526</t>
  </si>
  <si>
    <t>日馳</t>
  </si>
  <si>
    <t>1527</t>
  </si>
  <si>
    <t>鑽全</t>
  </si>
  <si>
    <t>1528</t>
  </si>
  <si>
    <t>恩德</t>
  </si>
  <si>
    <t>1529</t>
  </si>
  <si>
    <t>1530</t>
  </si>
  <si>
    <t>1531</t>
  </si>
  <si>
    <t>高林股</t>
  </si>
  <si>
    <t>1532</t>
  </si>
  <si>
    <t>勤美</t>
  </si>
  <si>
    <t>1533</t>
  </si>
  <si>
    <t>車王電</t>
  </si>
  <si>
    <t>1535</t>
  </si>
  <si>
    <t>中宇</t>
  </si>
  <si>
    <t>1536</t>
  </si>
  <si>
    <t>和大</t>
  </si>
  <si>
    <t>1537</t>
  </si>
  <si>
    <t>1538</t>
  </si>
  <si>
    <t>1539</t>
  </si>
  <si>
    <t>巨庭</t>
  </si>
  <si>
    <t>1540</t>
  </si>
  <si>
    <t>喬福</t>
  </si>
  <si>
    <t>1541</t>
  </si>
  <si>
    <t>錩泰</t>
  </si>
  <si>
    <t>1558</t>
  </si>
  <si>
    <t>伸興</t>
  </si>
  <si>
    <t>1560</t>
  </si>
  <si>
    <t>中砂</t>
  </si>
  <si>
    <t>1565</t>
  </si>
  <si>
    <t>精華</t>
  </si>
  <si>
    <t>1569</t>
  </si>
  <si>
    <t>濱川</t>
  </si>
  <si>
    <t>1570</t>
  </si>
  <si>
    <t>力肯</t>
  </si>
  <si>
    <t>1580</t>
  </si>
  <si>
    <t>新麥</t>
  </si>
  <si>
    <t>1582</t>
  </si>
  <si>
    <t>信錦</t>
  </si>
  <si>
    <t>1583</t>
  </si>
  <si>
    <t>程泰</t>
  </si>
  <si>
    <t>1584</t>
  </si>
  <si>
    <t>1603</t>
  </si>
  <si>
    <t>華電</t>
  </si>
  <si>
    <t>1604</t>
  </si>
  <si>
    <t>聲寶</t>
  </si>
  <si>
    <t>1605</t>
  </si>
  <si>
    <t>華新</t>
  </si>
  <si>
    <t>1608</t>
  </si>
  <si>
    <t>華榮</t>
  </si>
  <si>
    <t>1609</t>
  </si>
  <si>
    <t>大亞</t>
  </si>
  <si>
    <t>1611</t>
  </si>
  <si>
    <t>中電</t>
  </si>
  <si>
    <t>1612</t>
  </si>
  <si>
    <t>宏泰</t>
  </si>
  <si>
    <t>1614</t>
  </si>
  <si>
    <t>三洋電</t>
  </si>
  <si>
    <t>1615</t>
  </si>
  <si>
    <t>大山</t>
  </si>
  <si>
    <t>1616</t>
  </si>
  <si>
    <t>億泰</t>
  </si>
  <si>
    <t>1617</t>
  </si>
  <si>
    <t>榮星</t>
  </si>
  <si>
    <t>1618</t>
  </si>
  <si>
    <t>合機</t>
  </si>
  <si>
    <t>1702</t>
  </si>
  <si>
    <t>1707</t>
  </si>
  <si>
    <t>葡萄王</t>
  </si>
  <si>
    <t>1708</t>
  </si>
  <si>
    <t>東鹼</t>
  </si>
  <si>
    <t>1709</t>
  </si>
  <si>
    <t>和益</t>
  </si>
  <si>
    <t>1710</t>
  </si>
  <si>
    <t>東聯</t>
  </si>
  <si>
    <t>1711</t>
  </si>
  <si>
    <t>永光</t>
  </si>
  <si>
    <t>1712</t>
  </si>
  <si>
    <t>興農</t>
  </si>
  <si>
    <t>1713</t>
  </si>
  <si>
    <t>國化</t>
  </si>
  <si>
    <t>1714</t>
  </si>
  <si>
    <t>永信</t>
  </si>
  <si>
    <t>1717</t>
  </si>
  <si>
    <t>長興</t>
  </si>
  <si>
    <t>1718</t>
  </si>
  <si>
    <t>中纖</t>
  </si>
  <si>
    <t>1720</t>
  </si>
  <si>
    <t>生達</t>
  </si>
  <si>
    <t>1721</t>
  </si>
  <si>
    <t>三晃</t>
  </si>
  <si>
    <t>1722</t>
  </si>
  <si>
    <t>台肥</t>
  </si>
  <si>
    <t>1723</t>
  </si>
  <si>
    <t>中碳</t>
  </si>
  <si>
    <t>1725</t>
  </si>
  <si>
    <t>元禎</t>
  </si>
  <si>
    <t>1726</t>
  </si>
  <si>
    <t>1727</t>
  </si>
  <si>
    <t>中華化</t>
  </si>
  <si>
    <t>1730</t>
  </si>
  <si>
    <t>花仙子</t>
  </si>
  <si>
    <t>1731</t>
  </si>
  <si>
    <t>美吾華</t>
  </si>
  <si>
    <t>1732</t>
  </si>
  <si>
    <t>毛寶</t>
  </si>
  <si>
    <t>1733</t>
  </si>
  <si>
    <t>五鼎</t>
  </si>
  <si>
    <t>1734</t>
  </si>
  <si>
    <t>杏輝</t>
  </si>
  <si>
    <t>1735</t>
  </si>
  <si>
    <t>日勝化</t>
  </si>
  <si>
    <t>1736</t>
  </si>
  <si>
    <t>1737</t>
  </si>
  <si>
    <t>臺鹽</t>
  </si>
  <si>
    <t>1742</t>
  </si>
  <si>
    <t>台蠟</t>
  </si>
  <si>
    <t>1752</t>
  </si>
  <si>
    <t>南光</t>
  </si>
  <si>
    <t>1773</t>
  </si>
  <si>
    <t>勝一</t>
  </si>
  <si>
    <t>1777</t>
  </si>
  <si>
    <t>生泰</t>
  </si>
  <si>
    <t>1781</t>
  </si>
  <si>
    <t>1784</t>
  </si>
  <si>
    <t>訊聯</t>
  </si>
  <si>
    <t>1785</t>
  </si>
  <si>
    <t>光洋科</t>
  </si>
  <si>
    <t>1788</t>
  </si>
  <si>
    <t>1795</t>
  </si>
  <si>
    <t>美時</t>
  </si>
  <si>
    <t>1799</t>
  </si>
  <si>
    <t>1802</t>
  </si>
  <si>
    <t>台玻</t>
  </si>
  <si>
    <t>1805</t>
  </si>
  <si>
    <t>寶徠</t>
  </si>
  <si>
    <t>1806</t>
  </si>
  <si>
    <t>冠軍</t>
  </si>
  <si>
    <t>1808</t>
  </si>
  <si>
    <t>1809</t>
  </si>
  <si>
    <t>中釉</t>
  </si>
  <si>
    <t>1810</t>
  </si>
  <si>
    <t>和成</t>
  </si>
  <si>
    <t>1813</t>
  </si>
  <si>
    <t>寶利徠</t>
  </si>
  <si>
    <t>1815</t>
  </si>
  <si>
    <t>富喬</t>
  </si>
  <si>
    <t>1903</t>
  </si>
  <si>
    <t>士紙</t>
  </si>
  <si>
    <t>1904</t>
  </si>
  <si>
    <t>正隆</t>
  </si>
  <si>
    <t>1905</t>
  </si>
  <si>
    <t>華紙</t>
  </si>
  <si>
    <t>1906</t>
  </si>
  <si>
    <t>寶隆</t>
  </si>
  <si>
    <t>1907</t>
  </si>
  <si>
    <t>永豐餘</t>
  </si>
  <si>
    <t>1909</t>
  </si>
  <si>
    <t>榮成</t>
  </si>
  <si>
    <t>2002</t>
  </si>
  <si>
    <t>中鋼</t>
  </si>
  <si>
    <t>2006</t>
  </si>
  <si>
    <t>2007</t>
  </si>
  <si>
    <t>燁興</t>
  </si>
  <si>
    <t>2008</t>
  </si>
  <si>
    <t>高興昌</t>
  </si>
  <si>
    <t>2009</t>
  </si>
  <si>
    <t>2010</t>
  </si>
  <si>
    <t>春源</t>
  </si>
  <si>
    <t>2012</t>
  </si>
  <si>
    <t>春雨</t>
  </si>
  <si>
    <t>2013</t>
  </si>
  <si>
    <t>中鋼構</t>
  </si>
  <si>
    <t>2014</t>
  </si>
  <si>
    <t>中鴻</t>
  </si>
  <si>
    <t>2015</t>
  </si>
  <si>
    <t>2017</t>
  </si>
  <si>
    <t>官田鋼</t>
  </si>
  <si>
    <t>2020</t>
  </si>
  <si>
    <t>美亞</t>
  </si>
  <si>
    <t>2022</t>
  </si>
  <si>
    <t>聚亨</t>
  </si>
  <si>
    <t>2023</t>
  </si>
  <si>
    <t>燁輝</t>
  </si>
  <si>
    <t>2024</t>
  </si>
  <si>
    <t>志聯</t>
  </si>
  <si>
    <t>2025</t>
  </si>
  <si>
    <t>千興</t>
  </si>
  <si>
    <t>2027</t>
  </si>
  <si>
    <t>大成鋼</t>
  </si>
  <si>
    <t>2028</t>
  </si>
  <si>
    <t>2029</t>
  </si>
  <si>
    <t>盛餘</t>
  </si>
  <si>
    <t>2030</t>
  </si>
  <si>
    <t>彰源</t>
  </si>
  <si>
    <t>2031</t>
  </si>
  <si>
    <t>新光鋼</t>
  </si>
  <si>
    <t>2032</t>
  </si>
  <si>
    <t>新鋼</t>
  </si>
  <si>
    <t>2033</t>
  </si>
  <si>
    <t>2034</t>
  </si>
  <si>
    <t>允強</t>
  </si>
  <si>
    <t>2035</t>
  </si>
  <si>
    <t>2038</t>
  </si>
  <si>
    <t>海光</t>
  </si>
  <si>
    <t>2049</t>
  </si>
  <si>
    <t>2059</t>
  </si>
  <si>
    <t>川湖</t>
  </si>
  <si>
    <t>2062</t>
  </si>
  <si>
    <t>橋椿</t>
  </si>
  <si>
    <t>2101</t>
  </si>
  <si>
    <t>南港</t>
  </si>
  <si>
    <t>2102</t>
  </si>
  <si>
    <t>泰豐</t>
  </si>
  <si>
    <t>2103</t>
  </si>
  <si>
    <t>台橡</t>
  </si>
  <si>
    <t>2104</t>
  </si>
  <si>
    <t>2105</t>
  </si>
  <si>
    <t>正新</t>
  </si>
  <si>
    <t>2106</t>
  </si>
  <si>
    <t>建大</t>
  </si>
  <si>
    <t>2107</t>
  </si>
  <si>
    <t>厚生</t>
  </si>
  <si>
    <t>2108</t>
  </si>
  <si>
    <t>南帝</t>
  </si>
  <si>
    <t>2109</t>
  </si>
  <si>
    <t>華豐</t>
  </si>
  <si>
    <t>2114</t>
  </si>
  <si>
    <t>鑫永銓</t>
  </si>
  <si>
    <t>2201</t>
  </si>
  <si>
    <t>2204</t>
  </si>
  <si>
    <t>中華</t>
  </si>
  <si>
    <t>2206</t>
  </si>
  <si>
    <t>2207</t>
  </si>
  <si>
    <t>和泰車</t>
  </si>
  <si>
    <t>2208</t>
  </si>
  <si>
    <t>2221</t>
  </si>
  <si>
    <t>大甲</t>
  </si>
  <si>
    <t>2227</t>
  </si>
  <si>
    <t>裕日車</t>
  </si>
  <si>
    <t>2231</t>
  </si>
  <si>
    <t>為升</t>
  </si>
  <si>
    <t>2301</t>
  </si>
  <si>
    <t>2302</t>
  </si>
  <si>
    <t>麗正</t>
  </si>
  <si>
    <t>2303</t>
  </si>
  <si>
    <t>聯電</t>
  </si>
  <si>
    <t>2305</t>
  </si>
  <si>
    <t>全友</t>
  </si>
  <si>
    <t>2308</t>
  </si>
  <si>
    <t>台達電</t>
  </si>
  <si>
    <t>2312</t>
  </si>
  <si>
    <t>金寶</t>
  </si>
  <si>
    <t>2313</t>
  </si>
  <si>
    <t>華通</t>
  </si>
  <si>
    <t>2314</t>
  </si>
  <si>
    <t>台揚</t>
  </si>
  <si>
    <t>2316</t>
  </si>
  <si>
    <t>楠梓電</t>
  </si>
  <si>
    <t>2317</t>
  </si>
  <si>
    <t>鴻海</t>
  </si>
  <si>
    <t>2321</t>
  </si>
  <si>
    <t>東訊</t>
  </si>
  <si>
    <t>2323</t>
  </si>
  <si>
    <t>中環</t>
  </si>
  <si>
    <t>2324</t>
  </si>
  <si>
    <t>仁寶</t>
  </si>
  <si>
    <t>2327</t>
  </si>
  <si>
    <t>2328</t>
  </si>
  <si>
    <t>廣宇</t>
  </si>
  <si>
    <t>2329</t>
  </si>
  <si>
    <t>華泰</t>
  </si>
  <si>
    <t>2330</t>
  </si>
  <si>
    <t>台積電</t>
  </si>
  <si>
    <t>2331</t>
  </si>
  <si>
    <t>精英</t>
  </si>
  <si>
    <t>2332</t>
  </si>
  <si>
    <t>友訊</t>
  </si>
  <si>
    <t>2337</t>
  </si>
  <si>
    <t>旺宏</t>
  </si>
  <si>
    <t>2338</t>
  </si>
  <si>
    <t>光罩</t>
  </si>
  <si>
    <t>2340</t>
  </si>
  <si>
    <t>2342</t>
  </si>
  <si>
    <t>茂矽</t>
  </si>
  <si>
    <t>2344</t>
  </si>
  <si>
    <t>華邦電</t>
  </si>
  <si>
    <t>2345</t>
  </si>
  <si>
    <t>智邦</t>
  </si>
  <si>
    <t>2347</t>
  </si>
  <si>
    <t>聯強</t>
  </si>
  <si>
    <t>2348</t>
  </si>
  <si>
    <t>2349</t>
  </si>
  <si>
    <t>2351</t>
  </si>
  <si>
    <t>順德</t>
  </si>
  <si>
    <t>2352</t>
  </si>
  <si>
    <t>佳世達</t>
  </si>
  <si>
    <t>2353</t>
  </si>
  <si>
    <t>宏碁</t>
  </si>
  <si>
    <t>2354</t>
  </si>
  <si>
    <t>鴻準</t>
  </si>
  <si>
    <t>2355</t>
  </si>
  <si>
    <t>敬鵬</t>
  </si>
  <si>
    <t>2356</t>
  </si>
  <si>
    <t>英業達</t>
  </si>
  <si>
    <t>2357</t>
  </si>
  <si>
    <t>華碩</t>
  </si>
  <si>
    <t>2359</t>
  </si>
  <si>
    <t>所羅門</t>
  </si>
  <si>
    <t>2360</t>
  </si>
  <si>
    <t>致茂</t>
  </si>
  <si>
    <t>2362</t>
  </si>
  <si>
    <t>藍天</t>
  </si>
  <si>
    <t>2363</t>
  </si>
  <si>
    <t>2364</t>
  </si>
  <si>
    <t>2365</t>
  </si>
  <si>
    <t>昆盈</t>
  </si>
  <si>
    <t>2367</t>
  </si>
  <si>
    <t>燿華</t>
  </si>
  <si>
    <t>2368</t>
  </si>
  <si>
    <t>金像電</t>
  </si>
  <si>
    <t>2369</t>
  </si>
  <si>
    <t>菱生</t>
  </si>
  <si>
    <t>2371</t>
  </si>
  <si>
    <t>大同</t>
  </si>
  <si>
    <t>2373</t>
  </si>
  <si>
    <t>震旦行</t>
  </si>
  <si>
    <t>2374</t>
  </si>
  <si>
    <t>佳能</t>
  </si>
  <si>
    <t>2375</t>
  </si>
  <si>
    <t>2376</t>
  </si>
  <si>
    <t>技嘉</t>
  </si>
  <si>
    <t>2377</t>
  </si>
  <si>
    <t>微星</t>
  </si>
  <si>
    <t>2379</t>
  </si>
  <si>
    <t>瑞昱</t>
  </si>
  <si>
    <t>2380</t>
  </si>
  <si>
    <t>虹光</t>
  </si>
  <si>
    <t>2382</t>
  </si>
  <si>
    <t>廣達</t>
  </si>
  <si>
    <t>2383</t>
  </si>
  <si>
    <t>台光電</t>
  </si>
  <si>
    <t>2385</t>
  </si>
  <si>
    <t>群光</t>
  </si>
  <si>
    <t>2387</t>
  </si>
  <si>
    <t>精元</t>
  </si>
  <si>
    <t>2388</t>
  </si>
  <si>
    <t>威盛</t>
  </si>
  <si>
    <t>2390</t>
  </si>
  <si>
    <t>云辰</t>
  </si>
  <si>
    <t>2392</t>
  </si>
  <si>
    <t>正崴</t>
  </si>
  <si>
    <t>2393</t>
  </si>
  <si>
    <t>億光</t>
  </si>
  <si>
    <t>2395</t>
  </si>
  <si>
    <t>研華</t>
  </si>
  <si>
    <t>2397</t>
  </si>
  <si>
    <t>友通</t>
  </si>
  <si>
    <t>2399</t>
  </si>
  <si>
    <t>映泰</t>
  </si>
  <si>
    <t>2401</t>
  </si>
  <si>
    <t>凌陽</t>
  </si>
  <si>
    <t>2402</t>
  </si>
  <si>
    <t>毅嘉</t>
  </si>
  <si>
    <t>2404</t>
  </si>
  <si>
    <t>漢唐</t>
  </si>
  <si>
    <t>2405</t>
  </si>
  <si>
    <t>2406</t>
  </si>
  <si>
    <t>國碩</t>
  </si>
  <si>
    <t>2408</t>
  </si>
  <si>
    <t>2409</t>
  </si>
  <si>
    <t>友達</t>
  </si>
  <si>
    <t>2412</t>
  </si>
  <si>
    <t>中華電</t>
  </si>
  <si>
    <t>2413</t>
  </si>
  <si>
    <t>環科</t>
  </si>
  <si>
    <t>2414</t>
  </si>
  <si>
    <t>精技</t>
  </si>
  <si>
    <t>2415</t>
  </si>
  <si>
    <t>錩新</t>
  </si>
  <si>
    <t>2417</t>
  </si>
  <si>
    <t>圓剛</t>
  </si>
  <si>
    <t>2419</t>
  </si>
  <si>
    <t>仲琦</t>
  </si>
  <si>
    <t>2420</t>
  </si>
  <si>
    <t>新巨</t>
  </si>
  <si>
    <t>2421</t>
  </si>
  <si>
    <t>建準</t>
  </si>
  <si>
    <t>2423</t>
  </si>
  <si>
    <t>固緯</t>
  </si>
  <si>
    <t>2424</t>
  </si>
  <si>
    <t>隴華</t>
  </si>
  <si>
    <t>2425</t>
  </si>
  <si>
    <t>承啟</t>
  </si>
  <si>
    <t>2426</t>
  </si>
  <si>
    <t>鼎元</t>
  </si>
  <si>
    <t>2427</t>
  </si>
  <si>
    <t>三商電</t>
  </si>
  <si>
    <t>2428</t>
  </si>
  <si>
    <t>2429</t>
  </si>
  <si>
    <t>2430</t>
  </si>
  <si>
    <t>燦坤</t>
  </si>
  <si>
    <t>2431</t>
  </si>
  <si>
    <t>聯昌</t>
  </si>
  <si>
    <t>2433</t>
  </si>
  <si>
    <t>互盛電</t>
  </si>
  <si>
    <t>2434</t>
  </si>
  <si>
    <t>統懋</t>
  </si>
  <si>
    <t>2436</t>
  </si>
  <si>
    <t>偉詮電</t>
  </si>
  <si>
    <t>2438</t>
  </si>
  <si>
    <t>2439</t>
  </si>
  <si>
    <t>美律</t>
  </si>
  <si>
    <t>2440</t>
  </si>
  <si>
    <t>太空梭</t>
  </si>
  <si>
    <t>2441</t>
  </si>
  <si>
    <t>超豐</t>
  </si>
  <si>
    <t>2442</t>
  </si>
  <si>
    <t>2444</t>
  </si>
  <si>
    <t>2449</t>
  </si>
  <si>
    <t>2450</t>
  </si>
  <si>
    <t>神腦</t>
  </si>
  <si>
    <t>2451</t>
  </si>
  <si>
    <t>創見</t>
  </si>
  <si>
    <t>2453</t>
  </si>
  <si>
    <t>凌群</t>
  </si>
  <si>
    <t>2454</t>
  </si>
  <si>
    <t>聯發科</t>
  </si>
  <si>
    <t>2455</t>
  </si>
  <si>
    <t>全新</t>
  </si>
  <si>
    <t>2457</t>
  </si>
  <si>
    <t>2458</t>
  </si>
  <si>
    <t>義隆</t>
  </si>
  <si>
    <t>2459</t>
  </si>
  <si>
    <t>敦吉</t>
  </si>
  <si>
    <t>2460</t>
  </si>
  <si>
    <t>建通</t>
  </si>
  <si>
    <t>2461</t>
  </si>
  <si>
    <t>2462</t>
  </si>
  <si>
    <t>良得電</t>
  </si>
  <si>
    <t>2464</t>
  </si>
  <si>
    <t>盟立</t>
  </si>
  <si>
    <t>2465</t>
  </si>
  <si>
    <t>2466</t>
  </si>
  <si>
    <t>冠西電</t>
  </si>
  <si>
    <t>2467</t>
  </si>
  <si>
    <t>志聖</t>
  </si>
  <si>
    <t>2468</t>
  </si>
  <si>
    <t>華經</t>
  </si>
  <si>
    <t>2471</t>
  </si>
  <si>
    <t>資通</t>
  </si>
  <si>
    <t>2472</t>
  </si>
  <si>
    <t>2474</t>
  </si>
  <si>
    <t>可成</t>
  </si>
  <si>
    <t>2476</t>
  </si>
  <si>
    <t>鉅祥</t>
  </si>
  <si>
    <t>2477</t>
  </si>
  <si>
    <t>美隆電</t>
  </si>
  <si>
    <t>2478</t>
  </si>
  <si>
    <t>大毅</t>
  </si>
  <si>
    <t>2480</t>
  </si>
  <si>
    <t>敦陽科</t>
  </si>
  <si>
    <t>2481</t>
  </si>
  <si>
    <t>強茂</t>
  </si>
  <si>
    <t>2482</t>
  </si>
  <si>
    <t>連宇</t>
  </si>
  <si>
    <t>2483</t>
  </si>
  <si>
    <t>百容</t>
  </si>
  <si>
    <t>2484</t>
  </si>
  <si>
    <t>希華</t>
  </si>
  <si>
    <t>2485</t>
  </si>
  <si>
    <t>兆赫</t>
  </si>
  <si>
    <t>2486</t>
  </si>
  <si>
    <t>一詮</t>
  </si>
  <si>
    <t>2488</t>
  </si>
  <si>
    <t>漢平</t>
  </si>
  <si>
    <t>2489</t>
  </si>
  <si>
    <t>瑞軒</t>
  </si>
  <si>
    <t>2491</t>
  </si>
  <si>
    <t>吉祥全</t>
  </si>
  <si>
    <t>2492</t>
  </si>
  <si>
    <t>華新科</t>
  </si>
  <si>
    <t>2493</t>
  </si>
  <si>
    <t>2495</t>
  </si>
  <si>
    <t>普安</t>
  </si>
  <si>
    <t>2496</t>
  </si>
  <si>
    <t>2497</t>
  </si>
  <si>
    <t>怡利電</t>
  </si>
  <si>
    <t>2498</t>
  </si>
  <si>
    <t>宏達電</t>
  </si>
  <si>
    <t>2501</t>
  </si>
  <si>
    <t>國建</t>
  </si>
  <si>
    <t>2504</t>
  </si>
  <si>
    <t>國產</t>
  </si>
  <si>
    <t>2505</t>
  </si>
  <si>
    <t>2506</t>
  </si>
  <si>
    <t>太設</t>
  </si>
  <si>
    <t>2509</t>
  </si>
  <si>
    <t>2511</t>
  </si>
  <si>
    <t>太子</t>
  </si>
  <si>
    <t>2514</t>
  </si>
  <si>
    <t>2515</t>
  </si>
  <si>
    <t>中工</t>
  </si>
  <si>
    <t>2516</t>
  </si>
  <si>
    <t>新建</t>
  </si>
  <si>
    <t>2520</t>
  </si>
  <si>
    <t>冠德</t>
  </si>
  <si>
    <t>2524</t>
  </si>
  <si>
    <t>京城</t>
  </si>
  <si>
    <t>2527</t>
  </si>
  <si>
    <t>宏璟</t>
  </si>
  <si>
    <t>2528</t>
  </si>
  <si>
    <t>皇普</t>
  </si>
  <si>
    <t>2530</t>
  </si>
  <si>
    <t>華建</t>
  </si>
  <si>
    <t>2534</t>
  </si>
  <si>
    <t>宏盛</t>
  </si>
  <si>
    <t>2535</t>
  </si>
  <si>
    <t>2536</t>
  </si>
  <si>
    <t>宏普</t>
  </si>
  <si>
    <t>2537</t>
  </si>
  <si>
    <t>2538</t>
  </si>
  <si>
    <t>基泰</t>
  </si>
  <si>
    <t>2539</t>
  </si>
  <si>
    <t>櫻花建</t>
  </si>
  <si>
    <t>2540</t>
  </si>
  <si>
    <t>2542</t>
  </si>
  <si>
    <t>興富發</t>
  </si>
  <si>
    <t>2543</t>
  </si>
  <si>
    <t>皇昌</t>
  </si>
  <si>
    <t>2545</t>
  </si>
  <si>
    <t>皇翔</t>
  </si>
  <si>
    <t>2546</t>
  </si>
  <si>
    <t>根基</t>
  </si>
  <si>
    <t>2547</t>
  </si>
  <si>
    <t>2548</t>
  </si>
  <si>
    <t>華固</t>
  </si>
  <si>
    <t>2596</t>
  </si>
  <si>
    <t>2597</t>
  </si>
  <si>
    <t>2601</t>
  </si>
  <si>
    <t>益航</t>
  </si>
  <si>
    <t>2603</t>
  </si>
  <si>
    <t>長榮</t>
  </si>
  <si>
    <t>2605</t>
  </si>
  <si>
    <t>新興</t>
  </si>
  <si>
    <t>2606</t>
  </si>
  <si>
    <t>裕民</t>
  </si>
  <si>
    <t>2607</t>
  </si>
  <si>
    <t>榮運</t>
  </si>
  <si>
    <t>2608</t>
  </si>
  <si>
    <t>2609</t>
  </si>
  <si>
    <t>陽明</t>
  </si>
  <si>
    <t>2610</t>
  </si>
  <si>
    <t>華航</t>
  </si>
  <si>
    <t>2611</t>
  </si>
  <si>
    <t>志信</t>
  </si>
  <si>
    <t>2612</t>
  </si>
  <si>
    <t>中航</t>
  </si>
  <si>
    <t>2613</t>
  </si>
  <si>
    <t>中櫃</t>
  </si>
  <si>
    <t>2614</t>
  </si>
  <si>
    <t>東森</t>
  </si>
  <si>
    <t>2615</t>
  </si>
  <si>
    <t>萬海</t>
  </si>
  <si>
    <t>2616</t>
  </si>
  <si>
    <t>山隆</t>
  </si>
  <si>
    <t>2617</t>
  </si>
  <si>
    <t>台航</t>
  </si>
  <si>
    <t>2618</t>
  </si>
  <si>
    <t>長榮航</t>
  </si>
  <si>
    <t>2636</t>
  </si>
  <si>
    <t>2701</t>
  </si>
  <si>
    <t>萬企</t>
  </si>
  <si>
    <t>2702</t>
  </si>
  <si>
    <t>華園</t>
  </si>
  <si>
    <t>2704</t>
  </si>
  <si>
    <t>國賓</t>
  </si>
  <si>
    <t>2705</t>
  </si>
  <si>
    <t>六福</t>
  </si>
  <si>
    <t>2706</t>
  </si>
  <si>
    <t>第一店</t>
  </si>
  <si>
    <t>2707</t>
  </si>
  <si>
    <t>晶華</t>
  </si>
  <si>
    <t>2801</t>
  </si>
  <si>
    <t>2812</t>
  </si>
  <si>
    <t>台中銀</t>
  </si>
  <si>
    <t>2816</t>
  </si>
  <si>
    <t>2820</t>
  </si>
  <si>
    <t>華票</t>
  </si>
  <si>
    <t>2832</t>
  </si>
  <si>
    <t>台產</t>
  </si>
  <si>
    <t>2834</t>
  </si>
  <si>
    <t>2836</t>
  </si>
  <si>
    <t>2838</t>
  </si>
  <si>
    <t>聯邦銀</t>
  </si>
  <si>
    <t>2845</t>
  </si>
  <si>
    <t>遠東銀</t>
  </si>
  <si>
    <t>2849</t>
  </si>
  <si>
    <t>安泰銀</t>
  </si>
  <si>
    <t>2850</t>
  </si>
  <si>
    <t>新產</t>
  </si>
  <si>
    <t>2851</t>
  </si>
  <si>
    <t>中再保</t>
  </si>
  <si>
    <t>2852</t>
  </si>
  <si>
    <t>第一保</t>
  </si>
  <si>
    <t>2855</t>
  </si>
  <si>
    <t>統一證</t>
  </si>
  <si>
    <t>2880</t>
  </si>
  <si>
    <t>華南金</t>
  </si>
  <si>
    <t>2881</t>
  </si>
  <si>
    <t>富邦金</t>
  </si>
  <si>
    <t>2882</t>
  </si>
  <si>
    <t>國泰金</t>
  </si>
  <si>
    <t>2883</t>
  </si>
  <si>
    <t>2884</t>
  </si>
  <si>
    <t>玉山金</t>
  </si>
  <si>
    <t>2885</t>
  </si>
  <si>
    <t>元大金</t>
  </si>
  <si>
    <t>2886</t>
  </si>
  <si>
    <t>兆豐金</t>
  </si>
  <si>
    <t>2887</t>
  </si>
  <si>
    <t>2889</t>
  </si>
  <si>
    <t>2890</t>
  </si>
  <si>
    <t>2891</t>
  </si>
  <si>
    <t>中信金</t>
  </si>
  <si>
    <t>2892</t>
  </si>
  <si>
    <t>第一金</t>
  </si>
  <si>
    <t>2901</t>
  </si>
  <si>
    <t>欣欣</t>
  </si>
  <si>
    <t>2903</t>
  </si>
  <si>
    <t>遠百</t>
  </si>
  <si>
    <t>2904</t>
  </si>
  <si>
    <t>匯僑</t>
  </si>
  <si>
    <t>2905</t>
  </si>
  <si>
    <t>2906</t>
  </si>
  <si>
    <t>高林</t>
  </si>
  <si>
    <t>2908</t>
  </si>
  <si>
    <t>特力</t>
  </si>
  <si>
    <t>2910</t>
  </si>
  <si>
    <t>統領</t>
  </si>
  <si>
    <t>2911</t>
  </si>
  <si>
    <t>麗嬰房</t>
  </si>
  <si>
    <t>2912</t>
  </si>
  <si>
    <t>統一超</t>
  </si>
  <si>
    <t>2913</t>
  </si>
  <si>
    <t>農林</t>
  </si>
  <si>
    <t>2915</t>
  </si>
  <si>
    <t>2916</t>
  </si>
  <si>
    <t>滿心</t>
  </si>
  <si>
    <t>3002</t>
  </si>
  <si>
    <t>歐格</t>
  </si>
  <si>
    <t>3003</t>
  </si>
  <si>
    <t>健和興</t>
  </si>
  <si>
    <t>3004</t>
  </si>
  <si>
    <t>3005</t>
  </si>
  <si>
    <t>神基</t>
  </si>
  <si>
    <t>3006</t>
  </si>
  <si>
    <t>晶豪科</t>
  </si>
  <si>
    <t>3008</t>
  </si>
  <si>
    <t>大立光</t>
  </si>
  <si>
    <t>3010</t>
  </si>
  <si>
    <t>華立</t>
  </si>
  <si>
    <t>3011</t>
  </si>
  <si>
    <t>今皓</t>
  </si>
  <si>
    <t>3013</t>
  </si>
  <si>
    <t>3014</t>
  </si>
  <si>
    <t>聯陽</t>
  </si>
  <si>
    <t>3015</t>
  </si>
  <si>
    <t>全漢</t>
  </si>
  <si>
    <t>3016</t>
  </si>
  <si>
    <t>嘉晶</t>
  </si>
  <si>
    <t>3017</t>
  </si>
  <si>
    <t>3018</t>
  </si>
  <si>
    <t>3019</t>
  </si>
  <si>
    <t>亞光</t>
  </si>
  <si>
    <t>3021</t>
  </si>
  <si>
    <t>3022</t>
  </si>
  <si>
    <t>3023</t>
  </si>
  <si>
    <t>信邦</t>
  </si>
  <si>
    <t>3024</t>
  </si>
  <si>
    <t>憶聲</t>
  </si>
  <si>
    <t>3025</t>
  </si>
  <si>
    <t>星通</t>
  </si>
  <si>
    <t>3026</t>
  </si>
  <si>
    <t>禾伸堂</t>
  </si>
  <si>
    <t>3027</t>
  </si>
  <si>
    <t>盛達</t>
  </si>
  <si>
    <t>3028</t>
  </si>
  <si>
    <t>增你強</t>
  </si>
  <si>
    <t>3029</t>
  </si>
  <si>
    <t>零壹</t>
  </si>
  <si>
    <t>3030</t>
  </si>
  <si>
    <t>德律</t>
  </si>
  <si>
    <t>3031</t>
  </si>
  <si>
    <t>佰鴻</t>
  </si>
  <si>
    <t>3032</t>
  </si>
  <si>
    <t>偉訓</t>
  </si>
  <si>
    <t>3033</t>
  </si>
  <si>
    <t>威健</t>
  </si>
  <si>
    <t>3034</t>
  </si>
  <si>
    <t>聯詠</t>
  </si>
  <si>
    <t>3035</t>
  </si>
  <si>
    <t>智原</t>
  </si>
  <si>
    <t>3036</t>
  </si>
  <si>
    <t>文曄</t>
  </si>
  <si>
    <t>3037</t>
  </si>
  <si>
    <t>欣興</t>
  </si>
  <si>
    <t>3038</t>
  </si>
  <si>
    <t>全台</t>
  </si>
  <si>
    <t>3040</t>
  </si>
  <si>
    <t>遠見</t>
  </si>
  <si>
    <t>3041</t>
  </si>
  <si>
    <t>揚智</t>
  </si>
  <si>
    <t>3042</t>
  </si>
  <si>
    <t>晶技</t>
  </si>
  <si>
    <t>3043</t>
  </si>
  <si>
    <t>科風</t>
  </si>
  <si>
    <t>3044</t>
  </si>
  <si>
    <t>健鼎</t>
  </si>
  <si>
    <t>3045</t>
  </si>
  <si>
    <t>台灣大</t>
  </si>
  <si>
    <t>3046</t>
  </si>
  <si>
    <t>建碁</t>
  </si>
  <si>
    <t>3047</t>
  </si>
  <si>
    <t>訊舟</t>
  </si>
  <si>
    <t>3048</t>
  </si>
  <si>
    <t>益登</t>
  </si>
  <si>
    <t>3049</t>
  </si>
  <si>
    <t>3050</t>
  </si>
  <si>
    <t>3051</t>
  </si>
  <si>
    <t>力特</t>
  </si>
  <si>
    <t>3052</t>
  </si>
  <si>
    <t>夆典</t>
  </si>
  <si>
    <t>3054</t>
  </si>
  <si>
    <t>3055</t>
  </si>
  <si>
    <t>蔚華科</t>
  </si>
  <si>
    <t>3056</t>
  </si>
  <si>
    <t>3057</t>
  </si>
  <si>
    <t>喬鼎</t>
  </si>
  <si>
    <t>3058</t>
  </si>
  <si>
    <t>立德</t>
  </si>
  <si>
    <t>3059</t>
  </si>
  <si>
    <t>3060</t>
  </si>
  <si>
    <t>銘異</t>
  </si>
  <si>
    <t>3062</t>
  </si>
  <si>
    <t>建漢</t>
  </si>
  <si>
    <t>3064</t>
  </si>
  <si>
    <t>泰偉</t>
  </si>
  <si>
    <t>3066</t>
  </si>
  <si>
    <t>3067</t>
  </si>
  <si>
    <t>全域</t>
  </si>
  <si>
    <t>3071</t>
  </si>
  <si>
    <t>3073</t>
  </si>
  <si>
    <t>3078</t>
  </si>
  <si>
    <t>僑威</t>
  </si>
  <si>
    <t>3083</t>
  </si>
  <si>
    <t>3085</t>
  </si>
  <si>
    <t>3086</t>
  </si>
  <si>
    <t>3088</t>
  </si>
  <si>
    <t>艾訊</t>
  </si>
  <si>
    <t>3090</t>
  </si>
  <si>
    <t>日電貿</t>
  </si>
  <si>
    <t>3093</t>
  </si>
  <si>
    <t>3094</t>
  </si>
  <si>
    <t>聯傑</t>
  </si>
  <si>
    <t>3095</t>
  </si>
  <si>
    <t>及成</t>
  </si>
  <si>
    <t>3114</t>
  </si>
  <si>
    <t>好德</t>
  </si>
  <si>
    <t>3115</t>
  </si>
  <si>
    <t>3118</t>
  </si>
  <si>
    <t>進階</t>
  </si>
  <si>
    <t>3128</t>
  </si>
  <si>
    <t>昇銳</t>
  </si>
  <si>
    <t>3130</t>
  </si>
  <si>
    <t>一零四</t>
  </si>
  <si>
    <t>3152</t>
  </si>
  <si>
    <t>璟德</t>
  </si>
  <si>
    <t>3162</t>
  </si>
  <si>
    <t>精確</t>
  </si>
  <si>
    <t>3164</t>
  </si>
  <si>
    <t>景岳</t>
  </si>
  <si>
    <t>3169</t>
  </si>
  <si>
    <t>3171</t>
  </si>
  <si>
    <t>3188</t>
  </si>
  <si>
    <t>3189</t>
  </si>
  <si>
    <t>景碩</t>
  </si>
  <si>
    <t>3191</t>
  </si>
  <si>
    <t>3205</t>
  </si>
  <si>
    <t>3206</t>
  </si>
  <si>
    <t>志豐</t>
  </si>
  <si>
    <t>3207</t>
  </si>
  <si>
    <t>耀勝</t>
  </si>
  <si>
    <t>3209</t>
  </si>
  <si>
    <t>全科</t>
  </si>
  <si>
    <t>3211</t>
  </si>
  <si>
    <t>3213</t>
  </si>
  <si>
    <t>茂訊</t>
  </si>
  <si>
    <t>3217</t>
  </si>
  <si>
    <t>優群</t>
  </si>
  <si>
    <t>3218</t>
  </si>
  <si>
    <t>大學光</t>
  </si>
  <si>
    <t>3219</t>
  </si>
  <si>
    <t>3221</t>
  </si>
  <si>
    <t>台嘉碩</t>
  </si>
  <si>
    <t>3224</t>
  </si>
  <si>
    <t>三顧</t>
  </si>
  <si>
    <t>3226</t>
  </si>
  <si>
    <t>3227</t>
  </si>
  <si>
    <t>原相</t>
  </si>
  <si>
    <t>3228</t>
  </si>
  <si>
    <t>金麗科</t>
  </si>
  <si>
    <t>3229</t>
  </si>
  <si>
    <t>晟鈦</t>
  </si>
  <si>
    <t>3230</t>
  </si>
  <si>
    <t>錦明</t>
  </si>
  <si>
    <t>3231</t>
  </si>
  <si>
    <t>緯創</t>
  </si>
  <si>
    <t>3232</t>
  </si>
  <si>
    <t>昱捷</t>
  </si>
  <si>
    <t>3236</t>
  </si>
  <si>
    <t>千如</t>
  </si>
  <si>
    <t>3252</t>
  </si>
  <si>
    <t>3259</t>
  </si>
  <si>
    <t>鑫創</t>
  </si>
  <si>
    <t>3260</t>
  </si>
  <si>
    <t>威剛</t>
  </si>
  <si>
    <t>3264</t>
  </si>
  <si>
    <t>欣銓</t>
  </si>
  <si>
    <t>3265</t>
  </si>
  <si>
    <t>台星科</t>
  </si>
  <si>
    <t>3266</t>
  </si>
  <si>
    <t>3268</t>
  </si>
  <si>
    <t>海德威</t>
  </si>
  <si>
    <t>3276</t>
  </si>
  <si>
    <t>宇環</t>
  </si>
  <si>
    <t>3284</t>
  </si>
  <si>
    <t>太普高</t>
  </si>
  <si>
    <t>3287</t>
  </si>
  <si>
    <t>3288</t>
  </si>
  <si>
    <t>點晶</t>
  </si>
  <si>
    <t>3289</t>
  </si>
  <si>
    <t>宜特</t>
  </si>
  <si>
    <t>3290</t>
  </si>
  <si>
    <t>東浦</t>
  </si>
  <si>
    <t>3293</t>
  </si>
  <si>
    <t>鈊象</t>
  </si>
  <si>
    <t>3294</t>
  </si>
  <si>
    <t>英濟</t>
  </si>
  <si>
    <t>3296</t>
  </si>
  <si>
    <t>勝德</t>
  </si>
  <si>
    <t>3297</t>
  </si>
  <si>
    <t>杭特</t>
  </si>
  <si>
    <t>3303</t>
  </si>
  <si>
    <t>岱稜</t>
  </si>
  <si>
    <t>3305</t>
  </si>
  <si>
    <t>昇貿</t>
  </si>
  <si>
    <t>3306</t>
  </si>
  <si>
    <t>3308</t>
  </si>
  <si>
    <t>聯德</t>
  </si>
  <si>
    <t>3437</t>
  </si>
  <si>
    <t>榮創</t>
  </si>
  <si>
    <t>總計</t>
    <phoneticPr fontId="5" type="noConversion"/>
  </si>
  <si>
    <t>4541</t>
  </si>
  <si>
    <t>晟田</t>
  </si>
  <si>
    <t>恒耀</t>
  </si>
  <si>
    <t>2634</t>
  </si>
  <si>
    <t>3272</t>
  </si>
  <si>
    <t>4171</t>
  </si>
  <si>
    <t>4542</t>
  </si>
  <si>
    <t>南亞科</t>
  </si>
  <si>
    <t>漢翔</t>
  </si>
  <si>
    <t>東碩</t>
  </si>
  <si>
    <t>瑞基</t>
  </si>
  <si>
    <t>科嶠</t>
  </si>
  <si>
    <t>光聯</t>
  </si>
  <si>
    <t>豐謙</t>
  </si>
  <si>
    <t>3707</t>
  </si>
  <si>
    <t>4991</t>
  </si>
  <si>
    <t>5288</t>
  </si>
  <si>
    <t>8443</t>
  </si>
  <si>
    <t>富裔</t>
  </si>
  <si>
    <t>阿瘦</t>
  </si>
  <si>
    <t>5284</t>
  </si>
  <si>
    <t>8450</t>
  </si>
  <si>
    <t>霹靂</t>
  </si>
  <si>
    <t>2641</t>
  </si>
  <si>
    <t>正德</t>
  </si>
  <si>
    <t>3666</t>
  </si>
  <si>
    <t>光耀</t>
  </si>
  <si>
    <t>3661</t>
  </si>
  <si>
    <t>4192</t>
  </si>
  <si>
    <t>4433</t>
  </si>
  <si>
    <t>4549</t>
  </si>
  <si>
    <t>5878</t>
  </si>
  <si>
    <t>6431</t>
  </si>
  <si>
    <t>達新</t>
  </si>
  <si>
    <t>翔耀</t>
  </si>
  <si>
    <t>華晶科</t>
  </si>
  <si>
    <t>杏國</t>
  </si>
  <si>
    <t>興采</t>
  </si>
  <si>
    <t>桓達</t>
  </si>
  <si>
    <t>富宇</t>
  </si>
  <si>
    <t>台名</t>
  </si>
  <si>
    <t>6449</t>
  </si>
  <si>
    <t>鈺邦</t>
  </si>
  <si>
    <t>2064</t>
  </si>
  <si>
    <t>2235</t>
  </si>
  <si>
    <t>2726</t>
  </si>
  <si>
    <t>4198</t>
  </si>
  <si>
    <t>5291</t>
  </si>
  <si>
    <t>6419</t>
  </si>
  <si>
    <t>6426</t>
  </si>
  <si>
    <t>8454</t>
  </si>
  <si>
    <t>晉椿</t>
  </si>
  <si>
    <t>謚源</t>
  </si>
  <si>
    <t>邑昇</t>
  </si>
  <si>
    <t>京晨科</t>
  </si>
  <si>
    <t>統新</t>
  </si>
  <si>
    <t>富邦媒</t>
  </si>
  <si>
    <t>2732</t>
  </si>
  <si>
    <t>3122</t>
  </si>
  <si>
    <t>3581</t>
  </si>
  <si>
    <t>6451</t>
  </si>
  <si>
    <t>8222</t>
  </si>
  <si>
    <t>六角</t>
  </si>
  <si>
    <t>笙泉</t>
  </si>
  <si>
    <t>博磊</t>
  </si>
  <si>
    <t>寶一</t>
  </si>
  <si>
    <t>6242</t>
  </si>
  <si>
    <t>立康</t>
  </si>
  <si>
    <t>勤益控</t>
  </si>
  <si>
    <t>三商</t>
  </si>
  <si>
    <t>3374</t>
  </si>
  <si>
    <t>4174</t>
  </si>
  <si>
    <t>4188</t>
  </si>
  <si>
    <t>4550</t>
  </si>
  <si>
    <t>8341</t>
  </si>
  <si>
    <t>8431</t>
  </si>
  <si>
    <t>精材</t>
  </si>
  <si>
    <t>敦泰</t>
  </si>
  <si>
    <t>浩鼎</t>
  </si>
  <si>
    <t>安克</t>
  </si>
  <si>
    <t>長佳</t>
  </si>
  <si>
    <t>達運</t>
  </si>
  <si>
    <t>日友</t>
  </si>
  <si>
    <t>匯鑽科</t>
  </si>
  <si>
    <t>1264</t>
  </si>
  <si>
    <t>德麥</t>
  </si>
  <si>
    <t>3672</t>
  </si>
  <si>
    <t>康聯訊</t>
  </si>
  <si>
    <t>8437</t>
  </si>
  <si>
    <t>2236</t>
  </si>
  <si>
    <t>3492</t>
  </si>
  <si>
    <t>5245</t>
  </si>
  <si>
    <t>6432</t>
  </si>
  <si>
    <t>長盛</t>
  </si>
  <si>
    <t>智晶</t>
  </si>
  <si>
    <t>今展科</t>
  </si>
  <si>
    <t>8027</t>
  </si>
  <si>
    <t>鈦昇</t>
  </si>
  <si>
    <t>6456</t>
  </si>
  <si>
    <t>力麗店</t>
  </si>
  <si>
    <t>8463</t>
  </si>
  <si>
    <t>潤泰材</t>
  </si>
  <si>
    <t>6442</t>
  </si>
  <si>
    <t>光聖</t>
  </si>
  <si>
    <t>3081</t>
  </si>
  <si>
    <t>3413</t>
  </si>
  <si>
    <t>聯亞</t>
  </si>
  <si>
    <t>京鼎</t>
  </si>
  <si>
    <t>4551</t>
  </si>
  <si>
    <t>智伸科</t>
  </si>
  <si>
    <t>6165</t>
  </si>
  <si>
    <t>易威</t>
  </si>
  <si>
    <t>立萬利</t>
  </si>
  <si>
    <t>4167</t>
  </si>
  <si>
    <t>6443</t>
  </si>
  <si>
    <t>6488</t>
  </si>
  <si>
    <t>久威</t>
  </si>
  <si>
    <t>天品</t>
  </si>
  <si>
    <t>元晶</t>
  </si>
  <si>
    <t>環球晶</t>
  </si>
  <si>
    <t>洛碁</t>
  </si>
  <si>
    <t>6417</t>
  </si>
  <si>
    <t>韋僑</t>
  </si>
  <si>
    <t>4557</t>
  </si>
  <si>
    <t>4190</t>
  </si>
  <si>
    <t>4555</t>
  </si>
  <si>
    <t>6470</t>
  </si>
  <si>
    <t>8444</t>
  </si>
  <si>
    <t>立隆電</t>
  </si>
  <si>
    <t>氣立</t>
  </si>
  <si>
    <t>中菲</t>
  </si>
  <si>
    <t>松上</t>
  </si>
  <si>
    <t>宇智</t>
  </si>
  <si>
    <t>育富</t>
  </si>
  <si>
    <t>4763</t>
  </si>
  <si>
    <t>4147</t>
  </si>
  <si>
    <t>4804</t>
  </si>
  <si>
    <t>4968</t>
  </si>
  <si>
    <t>6465</t>
  </si>
  <si>
    <t>6485</t>
  </si>
  <si>
    <t>中裕</t>
  </si>
  <si>
    <t>健信</t>
  </si>
  <si>
    <t>立積</t>
  </si>
  <si>
    <t>威潤</t>
  </si>
  <si>
    <t>點序</t>
  </si>
  <si>
    <t>2740</t>
  </si>
  <si>
    <t>3321</t>
  </si>
  <si>
    <t>4116</t>
  </si>
  <si>
    <t>4556</t>
  </si>
  <si>
    <t>6462</t>
  </si>
  <si>
    <t>6464</t>
  </si>
  <si>
    <t>7402</t>
  </si>
  <si>
    <t>8464</t>
  </si>
  <si>
    <t>8467</t>
  </si>
  <si>
    <t>同泰</t>
  </si>
  <si>
    <t>明基醫</t>
  </si>
  <si>
    <t>旭然</t>
  </si>
  <si>
    <t>神盾</t>
  </si>
  <si>
    <t>台數科</t>
  </si>
  <si>
    <t>邑錡</t>
  </si>
  <si>
    <t>億豐</t>
  </si>
  <si>
    <t>2736</t>
  </si>
  <si>
    <t>4545</t>
  </si>
  <si>
    <t>銘鈺</t>
  </si>
  <si>
    <t>6435</t>
  </si>
  <si>
    <t>6496</t>
  </si>
  <si>
    <t>大中</t>
  </si>
  <si>
    <t>科懋</t>
  </si>
  <si>
    <t>3623</t>
  </si>
  <si>
    <t>8455</t>
  </si>
  <si>
    <t>富晶通</t>
  </si>
  <si>
    <t>格式：一般排行//代號01,代號02/文字///日期//否/</t>
    <phoneticPr fontId="4" type="noConversion"/>
  </si>
  <si>
    <t>8472</t>
  </si>
  <si>
    <t>夠麻吉</t>
  </si>
  <si>
    <t>2239</t>
  </si>
  <si>
    <t>6026</t>
  </si>
  <si>
    <t>福邦證</t>
  </si>
  <si>
    <t>2069</t>
  </si>
  <si>
    <t>2643</t>
  </si>
  <si>
    <t>4543</t>
  </si>
  <si>
    <t>4806</t>
  </si>
  <si>
    <t>6469</t>
  </si>
  <si>
    <t>6510</t>
  </si>
  <si>
    <t>6512</t>
  </si>
  <si>
    <t>6525</t>
  </si>
  <si>
    <t>8462</t>
  </si>
  <si>
    <t>運錩</t>
  </si>
  <si>
    <t>捷迅</t>
  </si>
  <si>
    <t>萬在</t>
  </si>
  <si>
    <t>大樹</t>
  </si>
  <si>
    <t>精測</t>
  </si>
  <si>
    <t>啟發電</t>
  </si>
  <si>
    <t>柏文</t>
  </si>
  <si>
    <t>1776</t>
  </si>
  <si>
    <t>5543</t>
  </si>
  <si>
    <t>6494</t>
  </si>
  <si>
    <t>展宇</t>
  </si>
  <si>
    <t>九齊</t>
  </si>
  <si>
    <t>2739</t>
  </si>
  <si>
    <t>6531</t>
  </si>
  <si>
    <t>寒舍</t>
  </si>
  <si>
    <t>6482</t>
  </si>
  <si>
    <t>弘煜科</t>
  </si>
  <si>
    <t>6477</t>
  </si>
  <si>
    <t>6523</t>
  </si>
  <si>
    <t>鮮活果汁-KY</t>
  </si>
  <si>
    <t>再生-KY</t>
  </si>
  <si>
    <t>廣華-KY</t>
  </si>
  <si>
    <t>勝悅-KY</t>
  </si>
  <si>
    <t>永冠-KY</t>
  </si>
  <si>
    <t>亞德客-KY</t>
  </si>
  <si>
    <t>駿吉-KY</t>
  </si>
  <si>
    <t>艾美特-KY</t>
  </si>
  <si>
    <t>東和鋼鐵</t>
  </si>
  <si>
    <t>六暉-KY</t>
  </si>
  <si>
    <t>三陽工業</t>
  </si>
  <si>
    <t>百達-KY</t>
  </si>
  <si>
    <t>英利-KY</t>
  </si>
  <si>
    <t>京元電子</t>
  </si>
  <si>
    <t>慧洋-KY</t>
  </si>
  <si>
    <t>美食-KY</t>
  </si>
  <si>
    <t>雅茗-KY</t>
  </si>
  <si>
    <t>鼎固-KY</t>
  </si>
  <si>
    <t>淘帝-KY</t>
  </si>
  <si>
    <t>世芯-KY</t>
  </si>
  <si>
    <t>安瑞-KY</t>
  </si>
  <si>
    <t>貿聯-KY</t>
  </si>
  <si>
    <t>TPK-KY</t>
  </si>
  <si>
    <t>麗豐-KY</t>
  </si>
  <si>
    <t>馬光-KY</t>
  </si>
  <si>
    <t>太景*-KY</t>
  </si>
  <si>
    <t>佐登-KY</t>
  </si>
  <si>
    <t>永新-KY</t>
  </si>
  <si>
    <t>合富-KY</t>
  </si>
  <si>
    <t>大略-KY</t>
  </si>
  <si>
    <t>欣厚-KY</t>
  </si>
  <si>
    <t>泰鼎-KY</t>
  </si>
  <si>
    <t>茂林-KY</t>
  </si>
  <si>
    <t>臻鼎-KY</t>
  </si>
  <si>
    <t>譜瑞-KY</t>
  </si>
  <si>
    <t>IET-KY</t>
  </si>
  <si>
    <t>眾達-KY</t>
  </si>
  <si>
    <t>環宇-KY</t>
  </si>
  <si>
    <t>科嘉-KY</t>
  </si>
  <si>
    <t>東科-KY</t>
  </si>
  <si>
    <t>立凱-KY</t>
  </si>
  <si>
    <t>雷笛克光學</t>
  </si>
  <si>
    <t>達興材料</t>
  </si>
  <si>
    <t>乙盛-KY</t>
  </si>
  <si>
    <t>達輝-KY</t>
  </si>
  <si>
    <t>jpp-KY</t>
  </si>
  <si>
    <t>豐祥-KY</t>
  </si>
  <si>
    <t>東明-KY</t>
  </si>
  <si>
    <t>中租-KY</t>
  </si>
  <si>
    <t>台南-KY</t>
  </si>
  <si>
    <t>大洋-KY</t>
  </si>
  <si>
    <t>光麗-KY</t>
  </si>
  <si>
    <t>訊芯-KY</t>
  </si>
  <si>
    <t>GIS-KY</t>
  </si>
  <si>
    <t>安集</t>
  </si>
  <si>
    <t>達爾膚</t>
  </si>
  <si>
    <t>捷敏-KY</t>
  </si>
  <si>
    <t>百和興業-KY</t>
  </si>
  <si>
    <t>福貞-KY</t>
  </si>
  <si>
    <t>保綠-KY</t>
  </si>
  <si>
    <t>紅木-KY</t>
  </si>
  <si>
    <t>金麗-KY</t>
  </si>
  <si>
    <t>大地-KY</t>
  </si>
  <si>
    <t>綠河-KY</t>
  </si>
  <si>
    <t>大拓-KY</t>
  </si>
  <si>
    <t>波力-KY</t>
  </si>
  <si>
    <t>美德醫療-DR</t>
  </si>
  <si>
    <t>康師傅-DR</t>
  </si>
  <si>
    <t>泰金寶-DR</t>
  </si>
  <si>
    <t>神州-DR</t>
  </si>
  <si>
    <t>越南控-DR</t>
  </si>
  <si>
    <t>明輝-DR</t>
  </si>
  <si>
    <t>泰聚亨-DR</t>
  </si>
  <si>
    <t>同方友友-DR</t>
  </si>
  <si>
    <t>晨訊科-DR</t>
  </si>
  <si>
    <t>巨騰-DR</t>
  </si>
  <si>
    <t>鈺齊-KY</t>
  </si>
  <si>
    <t>中聯資源</t>
  </si>
  <si>
    <t>三發地產</t>
  </si>
  <si>
    <t>4552</t>
  </si>
  <si>
    <t>4554</t>
  </si>
  <si>
    <t>6446</t>
  </si>
  <si>
    <t>6499</t>
  </si>
  <si>
    <t>誠品生活</t>
  </si>
  <si>
    <t>元創精密</t>
  </si>
  <si>
    <t>力達-KY</t>
  </si>
  <si>
    <t>橙的</t>
  </si>
  <si>
    <t>聯德控股-KY</t>
  </si>
  <si>
    <t>湯石照明</t>
  </si>
  <si>
    <t>藥華藥</t>
  </si>
  <si>
    <t>益安</t>
  </si>
  <si>
    <t>傳產-高爾夫球</t>
  </si>
  <si>
    <t>3708</t>
  </si>
  <si>
    <t>鑫龍騰</t>
  </si>
  <si>
    <t>上緯投控</t>
  </si>
  <si>
    <t>8415</t>
  </si>
  <si>
    <t>大國鋼</t>
  </si>
  <si>
    <t>6542</t>
  </si>
  <si>
    <t>8473</t>
  </si>
  <si>
    <t>隆中</t>
  </si>
  <si>
    <t>山林水</t>
  </si>
  <si>
    <t>卓越</t>
  </si>
  <si>
    <t>1598</t>
  </si>
  <si>
    <t>4754</t>
  </si>
  <si>
    <t>6486</t>
  </si>
  <si>
    <t>6532</t>
  </si>
  <si>
    <t>6535</t>
  </si>
  <si>
    <t>6548</t>
  </si>
  <si>
    <t>8279</t>
  </si>
  <si>
    <t>岱宇</t>
  </si>
  <si>
    <t>國碳科</t>
  </si>
  <si>
    <t>互動</t>
  </si>
  <si>
    <t>瑞耘</t>
  </si>
  <si>
    <t>順藥</t>
  </si>
  <si>
    <t>生展</t>
  </si>
  <si>
    <t>倫飛</t>
  </si>
  <si>
    <t>鴻名</t>
  </si>
  <si>
    <t>泰谷</t>
  </si>
  <si>
    <t>正達</t>
  </si>
  <si>
    <t>2633</t>
  </si>
  <si>
    <t>4438</t>
  </si>
  <si>
    <t>6538</t>
  </si>
  <si>
    <t>8466</t>
  </si>
  <si>
    <t>8477</t>
  </si>
  <si>
    <t>台灣高鐵</t>
  </si>
  <si>
    <t>飛寶企業</t>
  </si>
  <si>
    <t>廣越</t>
  </si>
  <si>
    <t>日揚</t>
  </si>
  <si>
    <t>淳安</t>
  </si>
  <si>
    <t>倉和</t>
  </si>
  <si>
    <t>美吉吉-KY</t>
  </si>
  <si>
    <t>創業家</t>
  </si>
  <si>
    <t>撼訊</t>
  </si>
  <si>
    <t>櫻花</t>
  </si>
  <si>
    <t>威致</t>
  </si>
  <si>
    <t>8442</t>
  </si>
  <si>
    <t>精剛</t>
  </si>
  <si>
    <t>威宏-KY</t>
  </si>
  <si>
    <t>律勝</t>
  </si>
  <si>
    <t>4943</t>
  </si>
  <si>
    <t>康控-KY</t>
  </si>
  <si>
    <t>2748</t>
  </si>
  <si>
    <t>矽統</t>
  </si>
  <si>
    <t>雲品</t>
  </si>
  <si>
    <t>全譜</t>
  </si>
  <si>
    <t>松崗</t>
  </si>
  <si>
    <t>恆大</t>
  </si>
  <si>
    <t>3346</t>
  </si>
  <si>
    <t>3426</t>
  </si>
  <si>
    <t>5258</t>
  </si>
  <si>
    <t>6568</t>
  </si>
  <si>
    <t>6569</t>
  </si>
  <si>
    <t>8488</t>
  </si>
  <si>
    <t>麗清</t>
  </si>
  <si>
    <t>台興</t>
  </si>
  <si>
    <t>虹堡</t>
  </si>
  <si>
    <t>宏觀</t>
  </si>
  <si>
    <t>醫揚</t>
  </si>
  <si>
    <t>吉源-KY</t>
  </si>
  <si>
    <t>6552</t>
  </si>
  <si>
    <t>易華電</t>
  </si>
  <si>
    <t>6560</t>
  </si>
  <si>
    <t>欣普羅</t>
  </si>
  <si>
    <t>8481</t>
  </si>
  <si>
    <t>政伸</t>
  </si>
  <si>
    <t>4183</t>
  </si>
  <si>
    <t>福永生技</t>
  </si>
  <si>
    <t>6533</t>
  </si>
  <si>
    <t>6577</t>
  </si>
  <si>
    <t>8476</t>
  </si>
  <si>
    <t>晶心科</t>
  </si>
  <si>
    <t>勁豐</t>
  </si>
  <si>
    <t>2065</t>
  </si>
  <si>
    <t>2897</t>
  </si>
  <si>
    <t>6438</t>
  </si>
  <si>
    <t>6472</t>
  </si>
  <si>
    <t>6492</t>
  </si>
  <si>
    <t>8489</t>
  </si>
  <si>
    <t>世豐</t>
  </si>
  <si>
    <t>王道銀行</t>
  </si>
  <si>
    <t>迅得</t>
  </si>
  <si>
    <t>保瑞</t>
  </si>
  <si>
    <t>生華科</t>
  </si>
  <si>
    <t>三貝德</t>
  </si>
  <si>
    <t>4560</t>
  </si>
  <si>
    <t>強信-KY</t>
  </si>
  <si>
    <t>2937</t>
  </si>
  <si>
    <t>4148</t>
  </si>
  <si>
    <t>集雅社</t>
  </si>
  <si>
    <t>全宇生技-KY</t>
  </si>
  <si>
    <t>4807</t>
  </si>
  <si>
    <t>6582</t>
  </si>
  <si>
    <t>新零售</t>
  </si>
  <si>
    <t>日成-KY</t>
  </si>
  <si>
    <t>申豐</t>
  </si>
  <si>
    <t>3709</t>
  </si>
  <si>
    <t>4562</t>
  </si>
  <si>
    <t>6574</t>
  </si>
  <si>
    <t>6579</t>
  </si>
  <si>
    <t>鑫聯大投控</t>
  </si>
  <si>
    <t>淳紳</t>
  </si>
  <si>
    <t>穎漢</t>
  </si>
  <si>
    <t>慕康生醫</t>
  </si>
  <si>
    <t>霈方</t>
  </si>
  <si>
    <t>研揚</t>
  </si>
  <si>
    <t>德昌</t>
  </si>
  <si>
    <t>巨路</t>
  </si>
  <si>
    <t>1268</t>
  </si>
  <si>
    <t>2243</t>
  </si>
  <si>
    <t>4741</t>
  </si>
  <si>
    <t>6441</t>
  </si>
  <si>
    <t>6573</t>
  </si>
  <si>
    <t>漢來美食</t>
  </si>
  <si>
    <t>宏旭-KY</t>
  </si>
  <si>
    <t>鈺德</t>
  </si>
  <si>
    <t>泓瀚</t>
  </si>
  <si>
    <t>昇益</t>
  </si>
  <si>
    <t>信昌電</t>
  </si>
  <si>
    <t>廣錠</t>
  </si>
  <si>
    <t>虹揚-KY</t>
  </si>
  <si>
    <t>能率網通</t>
  </si>
  <si>
    <t>大億金茂</t>
  </si>
  <si>
    <t>安可</t>
  </si>
  <si>
    <t>寬魚國際</t>
  </si>
  <si>
    <t>年興</t>
  </si>
  <si>
    <t>6541</t>
  </si>
  <si>
    <t>6556</t>
  </si>
  <si>
    <t>6593</t>
  </si>
  <si>
    <t>麗臺</t>
  </si>
  <si>
    <t>嘉威</t>
  </si>
  <si>
    <t>台林</t>
  </si>
  <si>
    <t>順天</t>
  </si>
  <si>
    <t>泰福-KY</t>
  </si>
  <si>
    <t>勝品</t>
  </si>
  <si>
    <t>台灣銘板</t>
  </si>
  <si>
    <t>4155</t>
  </si>
  <si>
    <t>8342</t>
  </si>
  <si>
    <t>8499</t>
  </si>
  <si>
    <t>訊映</t>
  </si>
  <si>
    <t>益張</t>
  </si>
  <si>
    <t>鼎炫-KY</t>
  </si>
  <si>
    <t>6570</t>
  </si>
  <si>
    <t>8478</t>
  </si>
  <si>
    <t>維田</t>
  </si>
  <si>
    <t>東哥遊艇</t>
  </si>
  <si>
    <t>3710</t>
  </si>
  <si>
    <t>4764</t>
  </si>
  <si>
    <t>6591</t>
  </si>
  <si>
    <t>6596</t>
  </si>
  <si>
    <t>6613</t>
  </si>
  <si>
    <t>連展投控</t>
  </si>
  <si>
    <t>雙鍵</t>
  </si>
  <si>
    <t>動力-KY</t>
  </si>
  <si>
    <t>寬宏藝術</t>
  </si>
  <si>
    <t>翔名</t>
  </si>
  <si>
    <t>6616</t>
  </si>
  <si>
    <t>特昇-KY</t>
  </si>
  <si>
    <t>1760</t>
  </si>
  <si>
    <t>1796</t>
  </si>
  <si>
    <t>2939</t>
  </si>
  <si>
    <t>4566</t>
  </si>
  <si>
    <t>5299</t>
  </si>
  <si>
    <t>6530</t>
  </si>
  <si>
    <t>6581</t>
  </si>
  <si>
    <t>6615</t>
  </si>
  <si>
    <t>寶齡富錦</t>
  </si>
  <si>
    <t>金穎生技</t>
  </si>
  <si>
    <t>時碩工業</t>
  </si>
  <si>
    <t>杰力</t>
  </si>
  <si>
    <t>創威</t>
  </si>
  <si>
    <t>鋼聯</t>
  </si>
  <si>
    <t>慧智</t>
  </si>
  <si>
    <t>6625</t>
  </si>
  <si>
    <t>必應</t>
  </si>
  <si>
    <t>2630</t>
  </si>
  <si>
    <t>亞航</t>
  </si>
  <si>
    <t>5864</t>
  </si>
  <si>
    <t>6461</t>
  </si>
  <si>
    <t>8440</t>
  </si>
  <si>
    <t>地心引力</t>
  </si>
  <si>
    <t>致和證</t>
  </si>
  <si>
    <t>益得</t>
  </si>
  <si>
    <t>綠電</t>
  </si>
  <si>
    <t>弘憶股</t>
  </si>
  <si>
    <t>1587</t>
  </si>
  <si>
    <t>2745</t>
  </si>
  <si>
    <t>3711</t>
  </si>
  <si>
    <t>5220</t>
  </si>
  <si>
    <t>6416</t>
  </si>
  <si>
    <t>6547</t>
  </si>
  <si>
    <t>吉茂</t>
  </si>
  <si>
    <t>五福</t>
  </si>
  <si>
    <t>日月光投控</t>
  </si>
  <si>
    <t>萬達光電</t>
  </si>
  <si>
    <t>瑞祺電通</t>
  </si>
  <si>
    <t>高端疫苗</t>
  </si>
  <si>
    <t>3147</t>
  </si>
  <si>
    <t>6561</t>
  </si>
  <si>
    <t>大綜</t>
  </si>
  <si>
    <t>是方</t>
  </si>
  <si>
    <t>4561</t>
  </si>
  <si>
    <t>健椿</t>
  </si>
  <si>
    <t>4989</t>
  </si>
  <si>
    <t>5223</t>
  </si>
  <si>
    <t>6576</t>
  </si>
  <si>
    <t>榮科</t>
  </si>
  <si>
    <t>安力-KY</t>
  </si>
  <si>
    <t>逸達</t>
  </si>
  <si>
    <t>8028</t>
  </si>
  <si>
    <t>昇陽半導體</t>
  </si>
  <si>
    <t>3530</t>
  </si>
  <si>
    <t>4563</t>
  </si>
  <si>
    <t>4744</t>
  </si>
  <si>
    <t>6612</t>
  </si>
  <si>
    <t>兆勁</t>
  </si>
  <si>
    <t>嘉里大榮</t>
  </si>
  <si>
    <t>晶相光</t>
  </si>
  <si>
    <t>百德</t>
  </si>
  <si>
    <t>皇將</t>
  </si>
  <si>
    <t>奈米醫材</t>
  </si>
  <si>
    <t>1240</t>
  </si>
  <si>
    <t>茂生農經</t>
  </si>
  <si>
    <t>4540</t>
  </si>
  <si>
    <t>8482</t>
  </si>
  <si>
    <t>皇龍</t>
  </si>
  <si>
    <t>全球傳動</t>
  </si>
  <si>
    <t>商億-KY</t>
  </si>
  <si>
    <t>大統新創</t>
  </si>
  <si>
    <t>誠美材</t>
  </si>
  <si>
    <t>中茂</t>
  </si>
  <si>
    <t>3712</t>
  </si>
  <si>
    <t>4568</t>
  </si>
  <si>
    <t>6578</t>
  </si>
  <si>
    <t>6641</t>
  </si>
  <si>
    <t>6664</t>
  </si>
  <si>
    <t>8367</t>
  </si>
  <si>
    <t>錸德</t>
  </si>
  <si>
    <t>永崴投控</t>
  </si>
  <si>
    <t>科際精密</t>
  </si>
  <si>
    <t>達邦蛋白</t>
  </si>
  <si>
    <t>基士德-KY</t>
  </si>
  <si>
    <t>群翊</t>
  </si>
  <si>
    <t>建新國際</t>
  </si>
  <si>
    <t>佳穎</t>
  </si>
  <si>
    <t>4767</t>
  </si>
  <si>
    <t>4961</t>
  </si>
  <si>
    <t>5876</t>
  </si>
  <si>
    <t>6640</t>
  </si>
  <si>
    <t>6654</t>
  </si>
  <si>
    <t>信大</t>
  </si>
  <si>
    <t>陽程</t>
  </si>
  <si>
    <t>誠泰科技</t>
  </si>
  <si>
    <t>天鈺</t>
  </si>
  <si>
    <t>上海商銀</t>
  </si>
  <si>
    <t>均華</t>
  </si>
  <si>
    <t>天正國際</t>
  </si>
  <si>
    <t>大眾控</t>
  </si>
  <si>
    <t>6667</t>
  </si>
  <si>
    <t>信紘科</t>
  </si>
  <si>
    <t>3178</t>
  </si>
  <si>
    <t>4766</t>
  </si>
  <si>
    <t>6558</t>
  </si>
  <si>
    <t>6655</t>
  </si>
  <si>
    <t>6666</t>
  </si>
  <si>
    <t>6674</t>
  </si>
  <si>
    <t>國際中橡</t>
  </si>
  <si>
    <t>公準</t>
  </si>
  <si>
    <t>聯合再生</t>
  </si>
  <si>
    <t>南寶</t>
  </si>
  <si>
    <t>興能高</t>
  </si>
  <si>
    <t>科定</t>
  </si>
  <si>
    <t>羅麗芬-KY</t>
  </si>
  <si>
    <t>鋐寶科技</t>
  </si>
  <si>
    <t>1341</t>
  </si>
  <si>
    <t>2070</t>
  </si>
  <si>
    <t>6590</t>
  </si>
  <si>
    <t>6668</t>
  </si>
  <si>
    <t>6670</t>
  </si>
  <si>
    <t>6671</t>
  </si>
  <si>
    <t>富林-KY</t>
  </si>
  <si>
    <t>精湛</t>
  </si>
  <si>
    <t>新華</t>
  </si>
  <si>
    <t>普鴻</t>
  </si>
  <si>
    <t>中揚光</t>
  </si>
  <si>
    <t>復盛應用</t>
  </si>
  <si>
    <t>三能-KY</t>
  </si>
  <si>
    <t>4538</t>
  </si>
  <si>
    <t>4967</t>
  </si>
  <si>
    <t>6425</t>
  </si>
  <si>
    <t>6643</t>
  </si>
  <si>
    <t>8104</t>
  </si>
  <si>
    <t>進泰電子</t>
  </si>
  <si>
    <t>大詠城</t>
  </si>
  <si>
    <t>十銓</t>
  </si>
  <si>
    <t>易發</t>
  </si>
  <si>
    <t>M31</t>
  </si>
  <si>
    <t>錸寶</t>
  </si>
  <si>
    <t>花王</t>
  </si>
  <si>
    <t>4564</t>
  </si>
  <si>
    <t>6418</t>
  </si>
  <si>
    <t>元翎</t>
  </si>
  <si>
    <t>四維航</t>
  </si>
  <si>
    <t>詠昇</t>
  </si>
  <si>
    <t>4760</t>
  </si>
  <si>
    <t>6662</t>
  </si>
  <si>
    <t>6669</t>
  </si>
  <si>
    <t>勤凱</t>
  </si>
  <si>
    <t>樂斯科</t>
  </si>
  <si>
    <t>緯穎</t>
  </si>
  <si>
    <t>6516</t>
  </si>
  <si>
    <t>6672</t>
  </si>
  <si>
    <t>6679</t>
  </si>
  <si>
    <t>6683</t>
  </si>
  <si>
    <t>勤崴國際</t>
  </si>
  <si>
    <t>騰輝電子-KY</t>
  </si>
  <si>
    <t>鈺太</t>
  </si>
  <si>
    <t>雍智科技</t>
  </si>
  <si>
    <t>5283</t>
  </si>
  <si>
    <t>6624</t>
  </si>
  <si>
    <t>6629</t>
  </si>
  <si>
    <t>6649</t>
  </si>
  <si>
    <t>禾聯碩</t>
  </si>
  <si>
    <t>萬年清</t>
  </si>
  <si>
    <t>泰金-KY</t>
  </si>
  <si>
    <t>台生材</t>
  </si>
  <si>
    <t>6589</t>
  </si>
  <si>
    <t>台康生技</t>
  </si>
  <si>
    <t>4576</t>
  </si>
  <si>
    <t>大銀微系統</t>
  </si>
  <si>
    <t>長科*</t>
  </si>
  <si>
    <t>4572</t>
  </si>
  <si>
    <t>駐龍</t>
  </si>
  <si>
    <t>2752</t>
  </si>
  <si>
    <t>4571</t>
  </si>
  <si>
    <t>4931</t>
  </si>
  <si>
    <t>6491</t>
  </si>
  <si>
    <t>6642</t>
  </si>
  <si>
    <t>6680</t>
  </si>
  <si>
    <t>豆府</t>
  </si>
  <si>
    <t>加捷生醫</t>
  </si>
  <si>
    <t>鈞興-KY</t>
  </si>
  <si>
    <t>新盛力</t>
  </si>
  <si>
    <t>晶碩</t>
  </si>
  <si>
    <t>富致</t>
  </si>
  <si>
    <t>鑫創電子</t>
  </si>
  <si>
    <t>6690</t>
  </si>
  <si>
    <t>安碁資訊</t>
  </si>
  <si>
    <t>4439</t>
  </si>
  <si>
    <t>6592</t>
  </si>
  <si>
    <t>6698</t>
  </si>
  <si>
    <t>凱美</t>
  </si>
  <si>
    <t>冠星-KY</t>
  </si>
  <si>
    <t>和潤企業</t>
  </si>
  <si>
    <t>旭暉應材</t>
  </si>
  <si>
    <t>中保科</t>
  </si>
  <si>
    <t>4580</t>
  </si>
  <si>
    <t>6527</t>
  </si>
  <si>
    <t>6697</t>
  </si>
  <si>
    <t>6706</t>
  </si>
  <si>
    <t>6715</t>
  </si>
  <si>
    <t>捷流閥業</t>
  </si>
  <si>
    <t>明達醫</t>
  </si>
  <si>
    <t>東捷資訊</t>
  </si>
  <si>
    <t>惠特</t>
  </si>
  <si>
    <t>嘉基</t>
  </si>
  <si>
    <t>2743</t>
  </si>
  <si>
    <t>3597</t>
  </si>
  <si>
    <t>3713</t>
  </si>
  <si>
    <t>4581</t>
  </si>
  <si>
    <t>山富</t>
  </si>
  <si>
    <t>映興</t>
  </si>
  <si>
    <t>新晶投控</t>
  </si>
  <si>
    <t>光隆精密-KY</t>
  </si>
  <si>
    <t>6716</t>
  </si>
  <si>
    <t>應廣</t>
  </si>
  <si>
    <t>3543</t>
  </si>
  <si>
    <t>州巧</t>
  </si>
  <si>
    <t>5546</t>
  </si>
  <si>
    <t>6598</t>
  </si>
  <si>
    <t>6732</t>
  </si>
  <si>
    <t>8284</t>
  </si>
  <si>
    <t>永固-KY</t>
  </si>
  <si>
    <t>ABC-KY</t>
  </si>
  <si>
    <t>昇佳電子</t>
  </si>
  <si>
    <t>三竹</t>
  </si>
  <si>
    <t>6588</t>
  </si>
  <si>
    <t>東典光電</t>
  </si>
  <si>
    <t>華盈</t>
  </si>
  <si>
    <t>1342</t>
  </si>
  <si>
    <t>2211</t>
  </si>
  <si>
    <t>2241</t>
  </si>
  <si>
    <t>2247</t>
  </si>
  <si>
    <t>2250</t>
  </si>
  <si>
    <t>2754</t>
  </si>
  <si>
    <t>2755</t>
  </si>
  <si>
    <t>3138</t>
  </si>
  <si>
    <t>3357</t>
  </si>
  <si>
    <t>3714</t>
  </si>
  <si>
    <t>6515</t>
  </si>
  <si>
    <t>6651</t>
  </si>
  <si>
    <t>6661</t>
  </si>
  <si>
    <t>6703</t>
  </si>
  <si>
    <t>6712</t>
  </si>
  <si>
    <t>6727</t>
  </si>
  <si>
    <t>6728</t>
  </si>
  <si>
    <t>6733</t>
  </si>
  <si>
    <t>6741</t>
  </si>
  <si>
    <t>6743</t>
  </si>
  <si>
    <t>6751</t>
  </si>
  <si>
    <t>6752</t>
  </si>
  <si>
    <t>6754</t>
  </si>
  <si>
    <t>6756</t>
  </si>
  <si>
    <t>6762</t>
  </si>
  <si>
    <t>6767</t>
  </si>
  <si>
    <t>6768</t>
  </si>
  <si>
    <t>6776</t>
  </si>
  <si>
    <t>6781</t>
  </si>
  <si>
    <t>7556</t>
  </si>
  <si>
    <t>8089</t>
  </si>
  <si>
    <t>八貫</t>
  </si>
  <si>
    <t>三地開發</t>
  </si>
  <si>
    <t>業旺</t>
  </si>
  <si>
    <t>正峰</t>
  </si>
  <si>
    <t>長榮鋼</t>
  </si>
  <si>
    <t>艾姆勒</t>
  </si>
  <si>
    <t>汎德永業</t>
  </si>
  <si>
    <t>IKKA-KY</t>
  </si>
  <si>
    <t>亞洲藏壽司</t>
  </si>
  <si>
    <t>揚秦</t>
  </si>
  <si>
    <t>天方能源</t>
  </si>
  <si>
    <t>耀登</t>
  </si>
  <si>
    <t>倚強科</t>
  </si>
  <si>
    <t>臺慶科</t>
  </si>
  <si>
    <t>富采</t>
  </si>
  <si>
    <t>松瑞藥</t>
  </si>
  <si>
    <t>欣大健康</t>
  </si>
  <si>
    <t>南良</t>
  </si>
  <si>
    <t>桓鼎-KY</t>
  </si>
  <si>
    <t>浪凡</t>
  </si>
  <si>
    <t>尼得科超眾</t>
  </si>
  <si>
    <t>穎崴</t>
  </si>
  <si>
    <t>全宇昕</t>
  </si>
  <si>
    <t>威健生技</t>
  </si>
  <si>
    <t>軒郁</t>
  </si>
  <si>
    <t>長聖</t>
  </si>
  <si>
    <t>亞泰金屬</t>
  </si>
  <si>
    <t>上洋</t>
  </si>
  <si>
    <t>博晟生醫</t>
  </si>
  <si>
    <t>91APP*-KY</t>
  </si>
  <si>
    <t>安普新</t>
  </si>
  <si>
    <t>智聯服務</t>
  </si>
  <si>
    <t>叡揚</t>
  </si>
  <si>
    <t>匯僑設計</t>
  </si>
  <si>
    <t>威鋒電子</t>
  </si>
  <si>
    <t>達亞</t>
  </si>
  <si>
    <t>台微醫</t>
  </si>
  <si>
    <t>志強-KY</t>
  </si>
  <si>
    <t>展碁國際</t>
  </si>
  <si>
    <t>AES-KY</t>
  </si>
  <si>
    <t>意德士</t>
  </si>
  <si>
    <t>長華*</t>
  </si>
  <si>
    <t>康全電訊</t>
  </si>
  <si>
    <t>2753</t>
  </si>
  <si>
    <t>5236</t>
  </si>
  <si>
    <t>6684</t>
  </si>
  <si>
    <t>八方雲集</t>
  </si>
  <si>
    <t>凌陽創新</t>
  </si>
  <si>
    <t>鉅陞</t>
  </si>
  <si>
    <t>安格</t>
  </si>
  <si>
    <t>2947</t>
  </si>
  <si>
    <t>6788</t>
  </si>
  <si>
    <t>6790</t>
  </si>
  <si>
    <t>振宇五金</t>
  </si>
  <si>
    <t>三一東林</t>
  </si>
  <si>
    <t>美而快</t>
  </si>
  <si>
    <t>能率</t>
  </si>
  <si>
    <t>新門</t>
  </si>
  <si>
    <t>華景電</t>
  </si>
  <si>
    <t>永豐實</t>
  </si>
  <si>
    <t>4440</t>
  </si>
  <si>
    <t>5222</t>
  </si>
  <si>
    <t>6761</t>
  </si>
  <si>
    <t>三洋實業</t>
  </si>
  <si>
    <t>宜新實業</t>
  </si>
  <si>
    <t>全訊</t>
  </si>
  <si>
    <t>大城地產</t>
  </si>
  <si>
    <t>愛普*</t>
  </si>
  <si>
    <t>穩得</t>
  </si>
  <si>
    <t>2945</t>
  </si>
  <si>
    <t>6770</t>
  </si>
  <si>
    <t>6792</t>
  </si>
  <si>
    <t>6806</t>
  </si>
  <si>
    <t>三商家購</t>
  </si>
  <si>
    <t>樂威科-KY</t>
  </si>
  <si>
    <t>力積電</t>
  </si>
  <si>
    <t>詠業</t>
  </si>
  <si>
    <t>森崴能源</t>
  </si>
  <si>
    <t>3592</t>
  </si>
  <si>
    <t>4770</t>
  </si>
  <si>
    <t>6691</t>
  </si>
  <si>
    <t>台亞</t>
  </si>
  <si>
    <t>富野</t>
  </si>
  <si>
    <t>瑞鼎</t>
  </si>
  <si>
    <t>上品</t>
  </si>
  <si>
    <t>中連</t>
  </si>
  <si>
    <t>洋基工程</t>
  </si>
  <si>
    <t>2756</t>
  </si>
  <si>
    <t>5244</t>
  </si>
  <si>
    <t>6719</t>
  </si>
  <si>
    <t>聯發國際</t>
  </si>
  <si>
    <t>弘凱</t>
  </si>
  <si>
    <t>美好證</t>
  </si>
  <si>
    <t>力智</t>
  </si>
  <si>
    <t>3349</t>
  </si>
  <si>
    <t>4558</t>
  </si>
  <si>
    <t>4577</t>
  </si>
  <si>
    <t>4583</t>
  </si>
  <si>
    <t>4768</t>
  </si>
  <si>
    <t>4923</t>
  </si>
  <si>
    <t>5228</t>
  </si>
  <si>
    <t>6546</t>
  </si>
  <si>
    <t>6550</t>
  </si>
  <si>
    <t>6585</t>
  </si>
  <si>
    <t>6693</t>
  </si>
  <si>
    <t>6721</t>
  </si>
  <si>
    <t>6735</t>
  </si>
  <si>
    <t>6763</t>
  </si>
  <si>
    <t>6789</t>
  </si>
  <si>
    <t>6796</t>
  </si>
  <si>
    <t>6799</t>
  </si>
  <si>
    <t>6804</t>
  </si>
  <si>
    <t>6807</t>
  </si>
  <si>
    <t>6811</t>
  </si>
  <si>
    <t>6823</t>
  </si>
  <si>
    <t>6829</t>
  </si>
  <si>
    <t>8438</t>
  </si>
  <si>
    <t>富榮綱</t>
  </si>
  <si>
    <t>寶德</t>
  </si>
  <si>
    <t>寶緯</t>
  </si>
  <si>
    <t>達航科技</t>
  </si>
  <si>
    <t>台灣精銳</t>
  </si>
  <si>
    <t>晶呈科技</t>
  </si>
  <si>
    <t>力士</t>
  </si>
  <si>
    <t>鈺鎧</t>
  </si>
  <si>
    <t>矽力*-KY</t>
  </si>
  <si>
    <t>正基</t>
  </si>
  <si>
    <t>北極星藥業-KY</t>
  </si>
  <si>
    <t>鼎基</t>
  </si>
  <si>
    <t>廣閎科</t>
  </si>
  <si>
    <t>信實</t>
  </si>
  <si>
    <t>美達科技</t>
  </si>
  <si>
    <t>采鈺</t>
  </si>
  <si>
    <t>晉弘</t>
  </si>
  <si>
    <t>來頡</t>
  </si>
  <si>
    <t>明係</t>
  </si>
  <si>
    <t>峰源-KY</t>
  </si>
  <si>
    <t>宏碁資訊</t>
  </si>
  <si>
    <t>濾能</t>
  </si>
  <si>
    <t>千附精密</t>
  </si>
  <si>
    <t>昶昕</t>
  </si>
  <si>
    <t>3430</t>
  </si>
  <si>
    <t>3715</t>
  </si>
  <si>
    <t>6830</t>
  </si>
  <si>
    <t>6834</t>
  </si>
  <si>
    <t>6854</t>
  </si>
  <si>
    <t>立益物流</t>
  </si>
  <si>
    <t>輔信</t>
  </si>
  <si>
    <t>奇鈦科</t>
  </si>
  <si>
    <t>定穎投控</t>
  </si>
  <si>
    <t>邁達特</t>
  </si>
  <si>
    <t>朋億*</t>
  </si>
  <si>
    <t>汎銓</t>
  </si>
  <si>
    <t>天二科技</t>
  </si>
  <si>
    <t>錼創科技-KY創</t>
  </si>
  <si>
    <t>4584</t>
  </si>
  <si>
    <t>6689</t>
  </si>
  <si>
    <t>6855</t>
  </si>
  <si>
    <t>雋揚</t>
  </si>
  <si>
    <t>樂事綠能</t>
  </si>
  <si>
    <t>君帆</t>
  </si>
  <si>
    <t>聖暉*</t>
  </si>
  <si>
    <t>伊雲谷</t>
  </si>
  <si>
    <t>數泓科</t>
  </si>
  <si>
    <t>4951</t>
  </si>
  <si>
    <t>6695</t>
  </si>
  <si>
    <t>6835</t>
  </si>
  <si>
    <t>精拓科</t>
  </si>
  <si>
    <t>瑞築</t>
  </si>
  <si>
    <t>芯鼎</t>
  </si>
  <si>
    <t>圓裕</t>
  </si>
  <si>
    <t>6782</t>
  </si>
  <si>
    <t>6791</t>
  </si>
  <si>
    <t>6843</t>
  </si>
  <si>
    <t>6859</t>
  </si>
  <si>
    <t>港建*</t>
  </si>
  <si>
    <t>視陽</t>
  </si>
  <si>
    <t>虎門科技</t>
  </si>
  <si>
    <t>進典</t>
  </si>
  <si>
    <t>伯特光</t>
  </si>
  <si>
    <t>3447</t>
  </si>
  <si>
    <t>6517</t>
  </si>
  <si>
    <t>6708</t>
  </si>
  <si>
    <t>6874</t>
  </si>
  <si>
    <t>8227</t>
  </si>
  <si>
    <t>展達</t>
  </si>
  <si>
    <t>保勝光學</t>
  </si>
  <si>
    <t>天擎</t>
  </si>
  <si>
    <t>倍力</t>
  </si>
  <si>
    <t>巨有科技</t>
  </si>
  <si>
    <t>營收(千)</t>
    <phoneticPr fontId="4" type="noConversion"/>
  </si>
  <si>
    <t>收盤價</t>
    <phoneticPr fontId="4" type="noConversion"/>
  </si>
  <si>
    <t>6865</t>
  </si>
  <si>
    <t>宏太-KY</t>
  </si>
  <si>
    <t>偉康科技</t>
  </si>
  <si>
    <t>6753</t>
  </si>
  <si>
    <t>6841</t>
  </si>
  <si>
    <t>6873</t>
  </si>
  <si>
    <t>龍德造船</t>
  </si>
  <si>
    <t>長佳智能</t>
  </si>
  <si>
    <t>2645</t>
  </si>
  <si>
    <t>6606</t>
  </si>
  <si>
    <t>6840</t>
  </si>
  <si>
    <t>6861</t>
  </si>
  <si>
    <t>6863</t>
  </si>
  <si>
    <t>6869</t>
  </si>
  <si>
    <t>長榮航太</t>
  </si>
  <si>
    <t>隆銘綠能</t>
  </si>
  <si>
    <t>建德工業</t>
  </si>
  <si>
    <t>東研信超</t>
  </si>
  <si>
    <t>睿生光電</t>
  </si>
  <si>
    <t>永道-KY</t>
  </si>
  <si>
    <t>格式：一般排行//是/文字///日期//否//否</t>
    <phoneticPr fontId="4" type="noConversion"/>
  </si>
  <si>
    <t>股票代號</t>
  </si>
  <si>
    <t>股票名稱</t>
  </si>
  <si>
    <t>自訂.單月合併營收億元///////</t>
    <phoneticPr fontId="4" type="noConversion"/>
  </si>
  <si>
    <t>自訂.單月合併營收億元</t>
    <phoneticPr fontId="4" type="noConversion"/>
  </si>
  <si>
    <t>季IFRS財報(損益單季).每股稅後盈餘(元)</t>
    <phoneticPr fontId="4" type="noConversion"/>
  </si>
  <si>
    <t>月營收(成長與達成率).公告日/每一期/最近/1/遞增/月//</t>
    <phoneticPr fontId="4" type="noConversion"/>
  </si>
  <si>
    <t>月營收(成長與達成率).單月合併營收年成長(%)/每一期/最近/1/遞增/月//</t>
    <phoneticPr fontId="4" type="noConversion"/>
  </si>
  <si>
    <t>日收盤還原表排行.收盤價/每一期/最近/1/遞增/日//</t>
    <phoneticPr fontId="4" type="noConversion"/>
  </si>
  <si>
    <t>日收盤還原表排行.漲幅(%)/每一期/最近/1/遞增/日//</t>
    <phoneticPr fontId="4" type="noConversion"/>
  </si>
  <si>
    <t>季IFRS財報(損益單季).每股稅後盈餘(元)/每一期/1季前/4/遞增/季//</t>
    <phoneticPr fontId="4" type="noConversion"/>
  </si>
  <si>
    <t>日收盤表排行.本益比/每一期/最近/1/遞增/日//</t>
    <phoneticPr fontId="4" type="noConversion"/>
  </si>
  <si>
    <t>表格欄位/代號種類^=^S^;^週期編號^=^D^;^AllCMenuIDs^=^M009,M009,,M009,M009,M061,M061,M061,M061,M527,M002^;^是否轉置^=^False^;^檢視方式^=^2^;^AllFields^=^公告日,單月合併營收(千),單月合併營收億元,單月合併營收月變動(%),單月合併營收年成長(%),收盤價,漲幅(%),收盤價,收盤價,每股稅後盈餘(元),本益比^;^MainTable^=^^;^ListType^=^^;^SelectDate^=^TOP 1|TOP 1||TOP 1|TOP 1|TOP 1|TOP 1|TOP 5|TOP 10|TOP 4^1|TOP 1^;^SelectCMenuID^=^M009|M061|M002|M527^;^SelectDate種類^=^1|1||1|1|1|1|1|1|2|1^;^AllFieldsNO^=^,,,,,,,,,,^;^自訂欄位公式^=^||round(cast([1^0] as real)/100000,2)||||||||^;^自訂欄位Where條件^=^||(100000&lt;&gt;0)||||||||^;^多期數值處理方式^=^1|1||1|1|1|1|7|7|1|1^;^多欄指定個股方式^=^^;^多欄指定個股^=^^;^多欄指定群組名稱^=^^;^欄位顯示狀態^=^1|1|1|1|1|1|1|1|1|1|1^;^欄位轉換日期方式^=^|||||||||季|^;^欄位排序方式^=^||||||||||^;^欄位採用各期最新^=^||||||||||^;^樣本表系統定義全部代號^=^^;^單項目比較欄位^=^^;^單項目比較欄位編號^=^^;^表格類型^=^</t>
    <phoneticPr fontId="4" type="noConversion"/>
  </si>
  <si>
    <t>近1日</t>
    <phoneticPr fontId="4" type="noConversion"/>
  </si>
  <si>
    <t>近5日</t>
    <phoneticPr fontId="4" type="noConversion"/>
  </si>
  <si>
    <t>近10日</t>
    <phoneticPr fontId="4" type="noConversion"/>
  </si>
  <si>
    <t>EPS(元)</t>
    <phoneticPr fontId="4" type="noConversion"/>
  </si>
  <si>
    <t>營收(億)</t>
    <phoneticPr fontId="4" type="noConversion"/>
  </si>
  <si>
    <t>比較</t>
    <phoneticPr fontId="4" type="noConversion"/>
  </si>
  <si>
    <t>月營收(千元)</t>
    <phoneticPr fontId="5" type="noConversion"/>
  </si>
  <si>
    <t>累計YoY%</t>
    <phoneticPr fontId="5" type="noConversion"/>
  </si>
  <si>
    <t>連續N個月 營收增加</t>
    <phoneticPr fontId="5" type="noConversion"/>
  </si>
  <si>
    <t>連續N個月  YoY成長</t>
    <phoneticPr fontId="5" type="noConversion"/>
  </si>
  <si>
    <t>連續 N 個月 營收遞增</t>
    <phoneticPr fontId="5" type="noConversion"/>
  </si>
  <si>
    <t>連續 N 個月  YoY成長</t>
    <phoneticPr fontId="5" type="noConversion"/>
  </si>
  <si>
    <t>2432</t>
  </si>
  <si>
    <t>6584</t>
  </si>
  <si>
    <t>6821</t>
  </si>
  <si>
    <t>6846</t>
  </si>
  <si>
    <t>倚天酷碁-創</t>
  </si>
  <si>
    <t>南俊國際</t>
  </si>
  <si>
    <t>聯寶</t>
  </si>
  <si>
    <t>綠茵</t>
  </si>
  <si>
    <t>6657</t>
  </si>
  <si>
    <t>華安</t>
  </si>
  <si>
    <t>2073</t>
  </si>
  <si>
    <t>6877</t>
  </si>
  <si>
    <t>雄順</t>
  </si>
  <si>
    <t>鏵友益</t>
  </si>
  <si>
    <t>4569</t>
  </si>
  <si>
    <t>6902</t>
  </si>
  <si>
    <t>六方科-KY</t>
  </si>
  <si>
    <t>6757</t>
  </si>
  <si>
    <t>6895</t>
  </si>
  <si>
    <t>富華新</t>
  </si>
  <si>
    <t>博士旺</t>
  </si>
  <si>
    <t>訊聯基因</t>
  </si>
  <si>
    <t>上亞科技</t>
  </si>
  <si>
    <t>宏碩系統</t>
  </si>
  <si>
    <t>6870</t>
  </si>
  <si>
    <t>6901</t>
  </si>
  <si>
    <t>精金</t>
  </si>
  <si>
    <t>德晉</t>
  </si>
  <si>
    <t>浩泰</t>
  </si>
  <si>
    <t>中湛</t>
  </si>
  <si>
    <t>騰雲</t>
  </si>
  <si>
    <t>鑽石投資</t>
  </si>
  <si>
    <t>2254</t>
  </si>
  <si>
    <t>6526</t>
  </si>
  <si>
    <t>6658</t>
  </si>
  <si>
    <t>6805</t>
  </si>
  <si>
    <t>6856</t>
  </si>
  <si>
    <t>6922</t>
  </si>
  <si>
    <t>6933</t>
  </si>
  <si>
    <t>巨鎧精密-創</t>
  </si>
  <si>
    <t>達發</t>
  </si>
  <si>
    <t>聯策</t>
  </si>
  <si>
    <t>富世達</t>
  </si>
  <si>
    <t>鑫傳</t>
  </si>
  <si>
    <t>宸曜</t>
  </si>
  <si>
    <t>AMAX-KY</t>
  </si>
  <si>
    <t>2258</t>
  </si>
  <si>
    <t>4442</t>
  </si>
  <si>
    <t>5292</t>
  </si>
  <si>
    <t>6742</t>
  </si>
  <si>
    <t>6894</t>
  </si>
  <si>
    <t>6904</t>
  </si>
  <si>
    <t>6916</t>
  </si>
  <si>
    <t>鴻華先進-創</t>
  </si>
  <si>
    <t>竣邦-KY</t>
  </si>
  <si>
    <t>華懋</t>
  </si>
  <si>
    <t>正能量智能</t>
  </si>
  <si>
    <t>澤米</t>
  </si>
  <si>
    <t>衛司特</t>
  </si>
  <si>
    <t>伯鑫</t>
  </si>
  <si>
    <t>華凌</t>
  </si>
  <si>
    <t>2948</t>
  </si>
  <si>
    <t>2949</t>
  </si>
  <si>
    <t>6534</t>
  </si>
  <si>
    <t>6645</t>
  </si>
  <si>
    <t>6937</t>
  </si>
  <si>
    <t>寶陞</t>
  </si>
  <si>
    <t>欣新網</t>
  </si>
  <si>
    <t>正瀚-創</t>
  </si>
  <si>
    <t>金萬林-創</t>
  </si>
  <si>
    <t>天虹</t>
  </si>
  <si>
    <t>2762</t>
  </si>
  <si>
    <t>4588</t>
  </si>
  <si>
    <t>6692</t>
  </si>
  <si>
    <t>6785</t>
  </si>
  <si>
    <t>6906</t>
  </si>
  <si>
    <t>藝舍-KY</t>
  </si>
  <si>
    <t>世界健身-KY</t>
  </si>
  <si>
    <t>玖鼎電力</t>
  </si>
  <si>
    <t>進能服</t>
  </si>
  <si>
    <t>昱展新藥</t>
  </si>
  <si>
    <t>現觀科</t>
  </si>
  <si>
    <t>6844</t>
  </si>
  <si>
    <t>6949</t>
  </si>
  <si>
    <t>8162</t>
  </si>
  <si>
    <t>諾貝兒</t>
  </si>
  <si>
    <t>沛爾生醫-創</t>
  </si>
  <si>
    <t>微矽電子-創</t>
  </si>
  <si>
    <t>2941</t>
  </si>
  <si>
    <t>3168</t>
  </si>
  <si>
    <t>4771</t>
  </si>
  <si>
    <t>5548</t>
  </si>
  <si>
    <t>6875</t>
  </si>
  <si>
    <t>6899</t>
  </si>
  <si>
    <t>6929</t>
  </si>
  <si>
    <t>8487</t>
  </si>
  <si>
    <t>米斯特</t>
  </si>
  <si>
    <t>眾福科</t>
  </si>
  <si>
    <t>望隼</t>
  </si>
  <si>
    <t>安倉</t>
  </si>
  <si>
    <t>國邑*</t>
  </si>
  <si>
    <t>創為精密</t>
  </si>
  <si>
    <t>佑全</t>
  </si>
  <si>
    <t>愛爾達-創</t>
  </si>
  <si>
    <t>4949</t>
  </si>
  <si>
    <t>6914</t>
  </si>
  <si>
    <t>雲嘉南</t>
  </si>
  <si>
    <t>有成精密</t>
  </si>
  <si>
    <t>阜爾運通</t>
  </si>
  <si>
    <t>1563</t>
  </si>
  <si>
    <t>6423</t>
  </si>
  <si>
    <t>6771</t>
  </si>
  <si>
    <t>6794</t>
  </si>
  <si>
    <t>6881</t>
  </si>
  <si>
    <t>6928</t>
  </si>
  <si>
    <t>6953</t>
  </si>
  <si>
    <t>巧新</t>
  </si>
  <si>
    <t>平和環保-創</t>
  </si>
  <si>
    <t>潤德</t>
  </si>
  <si>
    <t>攸泰科技</t>
  </si>
  <si>
    <t>家碩</t>
  </si>
  <si>
    <t>3150</t>
  </si>
  <si>
    <t>6617</t>
  </si>
  <si>
    <t>6637</t>
  </si>
  <si>
    <t>6890</t>
  </si>
  <si>
    <t>6903</t>
  </si>
  <si>
    <t>6951</t>
  </si>
  <si>
    <t>6952</t>
  </si>
  <si>
    <t>6957</t>
  </si>
  <si>
    <t>鈺寶-創</t>
  </si>
  <si>
    <t>皇家美食</t>
  </si>
  <si>
    <t>共信-KY</t>
  </si>
  <si>
    <t>醫影</t>
  </si>
  <si>
    <t>雲豹能源</t>
  </si>
  <si>
    <t>來億-KY</t>
  </si>
  <si>
    <t>巨漢</t>
  </si>
  <si>
    <t>青新-創</t>
  </si>
  <si>
    <t>大武山</t>
  </si>
  <si>
    <t>裕慶-KY</t>
  </si>
  <si>
    <t>7584</t>
  </si>
  <si>
    <t>桂田文創</t>
  </si>
  <si>
    <t>樂意</t>
  </si>
  <si>
    <t>3716</t>
  </si>
  <si>
    <t>6739</t>
  </si>
  <si>
    <t>6838</t>
  </si>
  <si>
    <t>6958</t>
  </si>
  <si>
    <t>6968</t>
  </si>
  <si>
    <t>6969</t>
  </si>
  <si>
    <t>永邑-KY</t>
  </si>
  <si>
    <t>中化控股</t>
  </si>
  <si>
    <t>竹陞科技</t>
  </si>
  <si>
    <t>綠界科技*</t>
  </si>
  <si>
    <t>台新藥</t>
  </si>
  <si>
    <t>日盛台駿</t>
  </si>
  <si>
    <t>萬達寵物</t>
  </si>
  <si>
    <t>成信實業*-創</t>
  </si>
  <si>
    <t>智通*</t>
  </si>
  <si>
    <t>2751</t>
  </si>
  <si>
    <t>王座</t>
  </si>
  <si>
    <t>1294</t>
  </si>
  <si>
    <t>4772</t>
  </si>
  <si>
    <t>6913</t>
  </si>
  <si>
    <t>6919</t>
  </si>
  <si>
    <t>6923</t>
  </si>
  <si>
    <t>6967</t>
  </si>
  <si>
    <t>漢田生技</t>
  </si>
  <si>
    <t>強盛新</t>
  </si>
  <si>
    <t>台驊控股</t>
  </si>
  <si>
    <t>凱基金</t>
  </si>
  <si>
    <t>炎洲流通</t>
  </si>
  <si>
    <t>御嵿</t>
  </si>
  <si>
    <t>郡都開發</t>
  </si>
  <si>
    <t>台特化</t>
  </si>
  <si>
    <t>泓德能源</t>
  </si>
  <si>
    <t>鴻呈</t>
  </si>
  <si>
    <t>康霈*</t>
  </si>
  <si>
    <t>中台</t>
  </si>
  <si>
    <t>汎瑋材料</t>
  </si>
  <si>
    <t>麗升能源</t>
  </si>
  <si>
    <t>2646</t>
  </si>
  <si>
    <t>6720</t>
  </si>
  <si>
    <t>6862</t>
  </si>
  <si>
    <t>6924</t>
  </si>
  <si>
    <t>6955</t>
  </si>
  <si>
    <t>6962</t>
  </si>
  <si>
    <t>6988</t>
  </si>
  <si>
    <t>6996</t>
  </si>
  <si>
    <t>7703</t>
  </si>
  <si>
    <t>7705</t>
  </si>
  <si>
    <t>7708</t>
  </si>
  <si>
    <t>7722</t>
  </si>
  <si>
    <t>8272</t>
  </si>
  <si>
    <t>星宇航空</t>
  </si>
  <si>
    <t>尚凡*</t>
  </si>
  <si>
    <t>久昌</t>
  </si>
  <si>
    <t>台灣虎航</t>
  </si>
  <si>
    <t>三集瑞-KY</t>
  </si>
  <si>
    <t>榮惠-KY創</t>
  </si>
  <si>
    <t>邦睿生技-創</t>
  </si>
  <si>
    <t>威力暘-創</t>
  </si>
  <si>
    <t>力領科技</t>
  </si>
  <si>
    <t>銳澤</t>
  </si>
  <si>
    <t>三商餐飲</t>
  </si>
  <si>
    <t>全家餐飲</t>
  </si>
  <si>
    <t>LINEPAY</t>
  </si>
  <si>
    <t>全景軟體</t>
  </si>
  <si>
    <t>台境*</t>
  </si>
  <si>
    <t>6885</t>
  </si>
  <si>
    <t>6982</t>
  </si>
  <si>
    <t>6997</t>
  </si>
  <si>
    <t>7704</t>
  </si>
  <si>
    <t>7712</t>
  </si>
  <si>
    <t>8045</t>
  </si>
  <si>
    <t>全心投控</t>
  </si>
  <si>
    <t>全福生技</t>
  </si>
  <si>
    <t>大井泵浦</t>
  </si>
  <si>
    <t>博弘</t>
  </si>
  <si>
    <t>明遠精密</t>
  </si>
  <si>
    <t>博盛半導體</t>
  </si>
  <si>
    <t>達運光電</t>
  </si>
  <si>
    <t>4749</t>
  </si>
  <si>
    <t>6931</t>
  </si>
  <si>
    <t>6994</t>
  </si>
  <si>
    <t>7714</t>
  </si>
  <si>
    <t>7715</t>
  </si>
  <si>
    <t>7732</t>
  </si>
  <si>
    <t>新應材</t>
  </si>
  <si>
    <t>立軒</t>
  </si>
  <si>
    <t>青松健康</t>
  </si>
  <si>
    <t>富威電力</t>
  </si>
  <si>
    <t>創泓科技</t>
  </si>
  <si>
    <t>裕山</t>
  </si>
  <si>
    <t>金興精密</t>
  </si>
  <si>
    <t>泰霖</t>
  </si>
  <si>
    <t>6872</t>
  </si>
  <si>
    <t>6965</t>
  </si>
  <si>
    <t>7709</t>
  </si>
  <si>
    <t>7713</t>
  </si>
  <si>
    <t>7728</t>
  </si>
  <si>
    <t>7734</t>
  </si>
  <si>
    <t>龍鋒</t>
  </si>
  <si>
    <t>浩宇生醫</t>
  </si>
  <si>
    <t>中傑-KY</t>
  </si>
  <si>
    <t>榮田</t>
  </si>
  <si>
    <t>威力德生醫</t>
  </si>
  <si>
    <t>光焱科技</t>
  </si>
  <si>
    <t>印能科技</t>
  </si>
  <si>
    <t>6887</t>
  </si>
  <si>
    <t>寶綠特-KY</t>
  </si>
  <si>
    <t>2248</t>
  </si>
  <si>
    <t>3467</t>
  </si>
  <si>
    <t>7631</t>
  </si>
  <si>
    <t>7718</t>
  </si>
  <si>
    <t>7736</t>
  </si>
  <si>
    <t>華勝-KY</t>
  </si>
  <si>
    <t>台灣精材</t>
  </si>
  <si>
    <t>金耘國際</t>
  </si>
  <si>
    <t>世紀*</t>
  </si>
  <si>
    <t>奕力-KY</t>
  </si>
  <si>
    <t>聚賢研發-創</t>
  </si>
  <si>
    <t>友鋮</t>
  </si>
  <si>
    <t>虎山</t>
  </si>
  <si>
    <t>6597</t>
  </si>
  <si>
    <t>6936</t>
  </si>
  <si>
    <t>7723</t>
  </si>
  <si>
    <t>立誠</t>
  </si>
  <si>
    <t>永鴻生技</t>
  </si>
  <si>
    <t>築間</t>
  </si>
  <si>
    <t>傳產-運動休閒</t>
  </si>
  <si>
    <t>傳產-照明</t>
  </si>
  <si>
    <t>電子中游-金屬製品</t>
  </si>
  <si>
    <t>電子上游-IC-半導體設備</t>
  </si>
  <si>
    <t>電子上游-LED照明及光元件</t>
  </si>
  <si>
    <t>電子上游-IC-導線架</t>
  </si>
  <si>
    <t>電子下游-電腦周邊</t>
  </si>
  <si>
    <t>電子上游-記憶體製造</t>
  </si>
  <si>
    <t>電子中游-聲學元件</t>
  </si>
  <si>
    <t>電子中游-散熱零組件</t>
  </si>
  <si>
    <t>電子上游-記憶體銷售</t>
  </si>
  <si>
    <t>電子上游-半導體元件</t>
  </si>
  <si>
    <t>電子中游-磁碟陣列</t>
  </si>
  <si>
    <t>傳產-文創娛樂</t>
  </si>
  <si>
    <t>電子上游-記憶體IC設計</t>
  </si>
  <si>
    <t>電子上游-晶圓材料</t>
  </si>
  <si>
    <t>電子上游-IP/ASIC</t>
  </si>
  <si>
    <t>電子上游-ABF</t>
  </si>
  <si>
    <t>傳產-綠能環保</t>
  </si>
  <si>
    <t>電子中游-二次電池</t>
  </si>
  <si>
    <t>電子中游-電子元件通路</t>
  </si>
  <si>
    <t>2024Q4每股稅後盈餘(元)</t>
  </si>
  <si>
    <t>1295</t>
  </si>
  <si>
    <t>6498</t>
  </si>
  <si>
    <t>6909</t>
  </si>
  <si>
    <t>6925</t>
  </si>
  <si>
    <t>6944</t>
  </si>
  <si>
    <t>7642</t>
  </si>
  <si>
    <t>7743</t>
  </si>
  <si>
    <t>生合</t>
  </si>
  <si>
    <t>久禾光</t>
  </si>
  <si>
    <t>GOGOLOOK</t>
  </si>
  <si>
    <t>創控</t>
  </si>
  <si>
    <t>意藍</t>
  </si>
  <si>
    <t>兆聯實業</t>
  </si>
  <si>
    <t>昶瑞機電</t>
  </si>
  <si>
    <t>金利食安</t>
  </si>
  <si>
    <t>6918</t>
  </si>
  <si>
    <t>愛派司</t>
  </si>
  <si>
    <t>7740</t>
  </si>
  <si>
    <t>7749</t>
  </si>
  <si>
    <t>材料*-KY</t>
  </si>
  <si>
    <t>熙特爾-創</t>
  </si>
  <si>
    <t>意騰-KY</t>
  </si>
  <si>
    <t>3135</t>
  </si>
  <si>
    <t>7547</t>
  </si>
  <si>
    <t>7721</t>
  </si>
  <si>
    <t>7747</t>
  </si>
  <si>
    <t>凌航</t>
  </si>
  <si>
    <t>碩網</t>
  </si>
  <si>
    <t>微程式</t>
  </si>
  <si>
    <t>昕奇雲端</t>
  </si>
  <si>
    <t>2025Q1每股稅後盈餘(元)</t>
  </si>
  <si>
    <t>7753</t>
  </si>
  <si>
    <t>星亞</t>
  </si>
  <si>
    <t>3717</t>
  </si>
  <si>
    <t>4166</t>
  </si>
  <si>
    <t>4441</t>
  </si>
  <si>
    <t>7610</t>
  </si>
  <si>
    <t>7751</t>
  </si>
  <si>
    <t>7765</t>
  </si>
  <si>
    <t>7780</t>
  </si>
  <si>
    <t>國巨*</t>
  </si>
  <si>
    <t>台新新光金</t>
  </si>
  <si>
    <t>聯嘉投控</t>
  </si>
  <si>
    <t>友霖</t>
  </si>
  <si>
    <t>振大環球</t>
  </si>
  <si>
    <t>馥鴻</t>
  </si>
  <si>
    <t>聯友金屬-創</t>
  </si>
  <si>
    <t>竑騰</t>
  </si>
  <si>
    <t>中華資安</t>
  </si>
  <si>
    <t>4585</t>
  </si>
  <si>
    <t>6971</t>
  </si>
  <si>
    <t>7750</t>
  </si>
  <si>
    <t>7799</t>
  </si>
  <si>
    <t>達明</t>
  </si>
  <si>
    <t>惠民實業</t>
  </si>
  <si>
    <t>新代</t>
  </si>
  <si>
    <t>禾榮科</t>
  </si>
  <si>
    <t>7716</t>
  </si>
  <si>
    <t>7730</t>
  </si>
  <si>
    <t>7738</t>
  </si>
  <si>
    <t>7757</t>
  </si>
  <si>
    <t>7782</t>
  </si>
  <si>
    <t>7788</t>
  </si>
  <si>
    <t>7791</t>
  </si>
  <si>
    <t>向榮生技</t>
  </si>
  <si>
    <t>昱臺國際</t>
  </si>
  <si>
    <t>暉盛-創</t>
  </si>
  <si>
    <t>東聯互動</t>
  </si>
  <si>
    <t>金色三麥</t>
  </si>
  <si>
    <t>光速火箭</t>
  </si>
  <si>
    <t>松川精密</t>
  </si>
  <si>
    <t>皇家可口</t>
  </si>
  <si>
    <t>2025Q2每股稅後盈餘(元)</t>
  </si>
  <si>
    <t>3158</t>
  </si>
  <si>
    <t>6474</t>
  </si>
  <si>
    <t>6614</t>
  </si>
  <si>
    <t>6831</t>
  </si>
  <si>
    <t>7711</t>
  </si>
  <si>
    <t>7717</t>
  </si>
  <si>
    <t>7744</t>
  </si>
  <si>
    <t>7769</t>
  </si>
  <si>
    <t>7786</t>
  </si>
  <si>
    <t>嘉實</t>
  </si>
  <si>
    <t>華豫寧</t>
  </si>
  <si>
    <t>資拓宏宇</t>
  </si>
  <si>
    <t>邁科</t>
  </si>
  <si>
    <t>永擎</t>
  </si>
  <si>
    <t>萊德光電-KY</t>
  </si>
  <si>
    <t>崴寶</t>
  </si>
  <si>
    <t>鴻勁</t>
  </si>
  <si>
    <t>東方風能</t>
  </si>
  <si>
    <t>可寧衛*</t>
  </si>
  <si>
    <t>6730</t>
  </si>
  <si>
    <t>7767</t>
  </si>
  <si>
    <t>7770</t>
  </si>
  <si>
    <t>常廣</t>
  </si>
  <si>
    <t>仁大資訊</t>
  </si>
  <si>
    <t>君曜</t>
  </si>
  <si>
    <t>6272</t>
  </si>
  <si>
    <t>6620</t>
  </si>
  <si>
    <t>6725</t>
  </si>
  <si>
    <t>6884</t>
  </si>
  <si>
    <t>6910</t>
  </si>
  <si>
    <t>6921</t>
  </si>
  <si>
    <t>7777</t>
  </si>
  <si>
    <t>7805</t>
  </si>
  <si>
    <t>7810</t>
  </si>
  <si>
    <t>8102</t>
  </si>
  <si>
    <t>驊陞</t>
  </si>
  <si>
    <t>漢達</t>
  </si>
  <si>
    <t>矽科宏晟</t>
  </si>
  <si>
    <t>海柏特</t>
  </si>
  <si>
    <t>德鴻</t>
  </si>
  <si>
    <t>嘉雨思-創</t>
  </si>
  <si>
    <t>能率亞洲</t>
  </si>
  <si>
    <t>威聯通</t>
  </si>
  <si>
    <t>捷創科技</t>
  </si>
  <si>
    <t>傑霖科技</t>
  </si>
  <si>
    <t>2026指數彙編分類</t>
  </si>
  <si>
    <t>1623</t>
  </si>
  <si>
    <t>4590</t>
  </si>
  <si>
    <t>5547</t>
  </si>
  <si>
    <t>6722</t>
  </si>
  <si>
    <t>6907</t>
  </si>
  <si>
    <t>6934</t>
  </si>
  <si>
    <t>6961</t>
  </si>
  <si>
    <t>7792</t>
  </si>
  <si>
    <t>7795</t>
  </si>
  <si>
    <t>7823</t>
  </si>
  <si>
    <t>大東電</t>
  </si>
  <si>
    <t>台鋼建設</t>
  </si>
  <si>
    <t>富田-創</t>
  </si>
  <si>
    <t>久舜</t>
  </si>
  <si>
    <t>億而得</t>
  </si>
  <si>
    <t>輝創</t>
  </si>
  <si>
    <t>雅特力-KY</t>
  </si>
  <si>
    <t>心誠鎂</t>
  </si>
  <si>
    <t>旅天下</t>
  </si>
  <si>
    <t>大研生醫*</t>
  </si>
  <si>
    <t>安葆</t>
  </si>
  <si>
    <t>長廣</t>
  </si>
  <si>
    <t>奧義賽博-KY創</t>
  </si>
  <si>
    <t>2025Q3每股稅後盈餘(元)</t>
  </si>
  <si>
    <t>2072</t>
  </si>
  <si>
    <t>4169</t>
  </si>
  <si>
    <t>6028</t>
  </si>
  <si>
    <t>6908</t>
  </si>
  <si>
    <t>7811</t>
  </si>
  <si>
    <t>7822</t>
  </si>
  <si>
    <t>世紀風電</t>
  </si>
  <si>
    <t>華軒</t>
  </si>
  <si>
    <t>泰宗</t>
  </si>
  <si>
    <t>光譜</t>
  </si>
  <si>
    <t>公勝保經</t>
  </si>
  <si>
    <t>光聚晶電</t>
  </si>
  <si>
    <t>宏碁遊戲-創</t>
  </si>
  <si>
    <t>民盛</t>
  </si>
  <si>
    <t>倍利科</t>
  </si>
  <si>
    <t>202603單月合併營收(千)</t>
  </si>
  <si>
    <t>202603去年單月合併營收(千)</t>
  </si>
  <si>
    <t>202603累計合併營收(千)</t>
  </si>
  <si>
    <t>202603去年累計合併營收(千)</t>
  </si>
  <si>
    <t>20260410日期</t>
  </si>
  <si>
    <t>202603公告日</t>
  </si>
  <si>
    <t>202603單月合併營收月變動(%)</t>
  </si>
  <si>
    <t>202603單月合併營收年成長(%)</t>
  </si>
  <si>
    <t>20260410收盤價</t>
  </si>
  <si>
    <t>20260410漲幅(%)</t>
  </si>
  <si>
    <t>20260401-20260410收盤價</t>
  </si>
  <si>
    <t>20260325-20260410收盤價</t>
  </si>
  <si>
    <t>20260410本益比</t>
  </si>
  <si>
    <t>202603累計合併營收成長(%)</t>
  </si>
  <si>
    <t>202603單月合併營收連N個月遞增</t>
  </si>
  <si>
    <t>202603單月合併營收年成長(%)連N個月大於零</t>
  </si>
  <si>
    <t>202603單月合併營收創歷史新高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</si>
</sst>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76" formatCode="_-* #,##0_-;\-* #,##0_-;_-* &quot;-&quot;??_-;_-@_-"/>
    <numFmt numFmtId="177" formatCode="0.0_ "/>
    <numFmt numFmtId="178" formatCode="#,##0_ "/>
    <numFmt numFmtId="179" formatCode="0.00_);[Red]\(0.00\)"/>
    <numFmt numFmtId="180" formatCode="0_ "/>
    <numFmt numFmtId="181" formatCode="#,##0.0_ "/>
    <numFmt numFmtId="182" formatCode="0.0%"/>
    <numFmt numFmtId="183" formatCode="m/d;@"/>
    <numFmt numFmtId="184" formatCode="yyyy/m/d;@"/>
    <numFmt numFmtId="185" formatCode="0.00_ "/>
  </numFmts>
  <fonts count="33" x14ac:knownFonts="1">
    <font>
      <sz val="10"/>
      <name val="新細明體"/>
      <family val="1"/>
      <charset val="136"/>
    </font>
    <font>
      <sz val="10"/>
      <name val="新細明體"/>
      <family val="1"/>
      <charset val="136"/>
    </font>
    <font>
      <sz val="10"/>
      <name val="新細明體"/>
      <family val="1"/>
      <charset val="136"/>
    </font>
    <font>
      <sz val="10"/>
      <color indexed="23"/>
      <name val="新細明體"/>
      <family val="1"/>
      <charset val="136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10"/>
      <color indexed="9"/>
      <name val="新細明體"/>
      <family val="1"/>
      <charset val="136"/>
    </font>
    <font>
      <sz val="10"/>
      <color indexed="62"/>
      <name val="Arial"/>
      <family val="2"/>
    </font>
    <font>
      <sz val="10"/>
      <color indexed="62"/>
      <name val="細明體"/>
      <family val="3"/>
      <charset val="136"/>
    </font>
    <font>
      <sz val="12"/>
      <color indexed="8"/>
      <name val="新細明體"/>
      <family val="1"/>
      <charset val="136"/>
    </font>
    <font>
      <sz val="10"/>
      <name val="Calibri"/>
      <family val="2"/>
    </font>
    <font>
      <b/>
      <sz val="12"/>
      <color indexed="10"/>
      <name val="Calibri"/>
      <family val="2"/>
    </font>
    <font>
      <sz val="12"/>
      <name val="Calibri"/>
      <family val="2"/>
    </font>
    <font>
      <sz val="10"/>
      <color indexed="9"/>
      <name val="Calibri"/>
      <family val="2"/>
    </font>
    <font>
      <sz val="10"/>
      <color indexed="62"/>
      <name val="Calibri"/>
      <family val="2"/>
    </font>
    <font>
      <sz val="10"/>
      <name val="新細明體"/>
      <family val="1"/>
      <charset val="136"/>
    </font>
    <font>
      <b/>
      <sz val="10"/>
      <color indexed="60"/>
      <name val="Calibri"/>
      <family val="2"/>
    </font>
    <font>
      <sz val="10"/>
      <color indexed="60"/>
      <name val="Calibri"/>
      <family val="2"/>
    </font>
    <font>
      <b/>
      <sz val="10"/>
      <color indexed="60"/>
      <name val="細明體"/>
      <family val="3"/>
      <charset val="136"/>
    </font>
    <font>
      <sz val="10"/>
      <color indexed="8"/>
      <name val="Calibri"/>
      <family val="2"/>
    </font>
    <font>
      <sz val="9"/>
      <name val="Calibri"/>
      <family val="2"/>
    </font>
    <font>
      <sz val="11"/>
      <color indexed="18"/>
      <name val="新細明體"/>
      <family val="1"/>
      <charset val="136"/>
    </font>
    <font>
      <sz val="11"/>
      <name val="新細明體"/>
      <family val="1"/>
      <charset val="136"/>
    </font>
    <font>
      <sz val="10"/>
      <name val="細明體"/>
      <family val="3"/>
      <charset val="136"/>
    </font>
    <font>
      <sz val="12"/>
      <color theme="1"/>
      <name val="新細明體"/>
      <family val="1"/>
      <charset val="136"/>
      <scheme val="minor"/>
    </font>
    <font>
      <sz val="10"/>
      <name val="微軟正黑體"/>
      <family val="2"/>
      <charset val="136"/>
    </font>
    <font>
      <sz val="10"/>
      <name val="新細明體"/>
      <family val="1"/>
      <charset val="136"/>
      <scheme val="major"/>
    </font>
    <font>
      <sz val="10"/>
      <color indexed="18"/>
      <name val="微軟正黑體"/>
      <family val="2"/>
      <charset val="136"/>
    </font>
    <font>
      <sz val="10"/>
      <color indexed="23"/>
      <name val="微軟正黑體"/>
      <family val="2"/>
      <charset val="136"/>
    </font>
    <font>
      <sz val="10"/>
      <color indexed="9"/>
      <name val="微軟正黑體"/>
      <family val="2"/>
      <charset val="136"/>
    </font>
    <font>
      <b/>
      <sz val="10"/>
      <color indexed="9"/>
      <name val="微軟正黑體"/>
      <family val="2"/>
      <charset val="136"/>
    </font>
    <font>
      <sz val="10"/>
      <color indexed="8"/>
      <name val="微軟正黑體"/>
      <family val="2"/>
      <charset val="136"/>
    </font>
    <font>
      <sz val="10"/>
      <color indexed="62"/>
      <name val="微軟正黑體"/>
      <family val="2"/>
      <charset val="136"/>
    </font>
  </fonts>
  <fills count="11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</fills>
  <borders count="45">
    <border>
      <left/>
      <right/>
      <top/>
      <bottom/>
      <diagonal/>
    </border>
    <border>
      <left style="medium">
        <color indexed="18"/>
      </left>
      <right/>
      <top style="thin">
        <color indexed="9"/>
      </top>
      <bottom style="double">
        <color indexed="9"/>
      </bottom>
      <diagonal/>
    </border>
    <border>
      <left style="thin">
        <color indexed="9"/>
      </left>
      <right/>
      <top style="thin">
        <color indexed="9"/>
      </top>
      <bottom style="double">
        <color indexed="9"/>
      </bottom>
      <diagonal/>
    </border>
    <border>
      <left/>
      <right/>
      <top style="thin">
        <color indexed="9"/>
      </top>
      <bottom style="double">
        <color indexed="9"/>
      </bottom>
      <diagonal/>
    </border>
    <border>
      <left style="thin">
        <color indexed="9"/>
      </left>
      <right style="medium">
        <color indexed="56"/>
      </right>
      <top style="thin">
        <color indexed="9"/>
      </top>
      <bottom style="double">
        <color indexed="9"/>
      </bottom>
      <diagonal/>
    </border>
    <border>
      <left style="thin">
        <color indexed="9"/>
      </left>
      <right style="medium">
        <color indexed="18"/>
      </right>
      <top style="thin">
        <color indexed="9"/>
      </top>
      <bottom style="double">
        <color indexed="9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22"/>
      </left>
      <right style="dotted">
        <color indexed="22"/>
      </right>
      <top style="double">
        <color indexed="9"/>
      </top>
      <bottom style="dotted">
        <color indexed="22"/>
      </bottom>
      <diagonal/>
    </border>
    <border>
      <left style="dotted">
        <color indexed="22"/>
      </left>
      <right style="dotted">
        <color indexed="22"/>
      </right>
      <top/>
      <bottom style="dotted">
        <color indexed="22"/>
      </bottom>
      <diagonal/>
    </border>
    <border>
      <left style="dotted">
        <color indexed="22"/>
      </left>
      <right style="medium">
        <color indexed="18"/>
      </right>
      <top/>
      <bottom style="dotted">
        <color indexed="22"/>
      </bottom>
      <diagonal/>
    </border>
    <border>
      <left style="medium">
        <color indexed="18"/>
      </left>
      <right style="dotted">
        <color indexed="22"/>
      </right>
      <top style="double">
        <color indexed="9"/>
      </top>
      <bottom style="dotted">
        <color indexed="55"/>
      </bottom>
      <diagonal/>
    </border>
    <border>
      <left style="dotted">
        <color indexed="22"/>
      </left>
      <right style="dotted">
        <color indexed="22"/>
      </right>
      <top style="double">
        <color indexed="9"/>
      </top>
      <bottom style="dotted">
        <color indexed="55"/>
      </bottom>
      <diagonal/>
    </border>
    <border>
      <left style="dotted">
        <color indexed="22"/>
      </left>
      <right style="medium">
        <color indexed="18"/>
      </right>
      <top style="double">
        <color indexed="9"/>
      </top>
      <bottom style="dotted">
        <color indexed="22"/>
      </bottom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dotted">
        <color indexed="22"/>
      </bottom>
      <diagonal/>
    </border>
    <border>
      <left style="dotted">
        <color indexed="22"/>
      </left>
      <right style="medium">
        <color indexed="18"/>
      </right>
      <top style="dotted">
        <color indexed="22"/>
      </top>
      <bottom style="dotted">
        <color indexed="22"/>
      </bottom>
      <diagonal/>
    </border>
    <border>
      <left style="medium">
        <color indexed="18"/>
      </left>
      <right style="dotted">
        <color indexed="22"/>
      </right>
      <top style="dotted">
        <color indexed="55"/>
      </top>
      <bottom style="dotted">
        <color indexed="55"/>
      </bottom>
      <diagonal/>
    </border>
    <border>
      <left style="dotted">
        <color indexed="22"/>
      </left>
      <right style="dotted">
        <color indexed="22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18"/>
      </bottom>
      <diagonal/>
    </border>
    <border>
      <left style="dotted">
        <color indexed="22"/>
      </left>
      <right style="dotted">
        <color indexed="22"/>
      </right>
      <top style="dotted">
        <color indexed="22"/>
      </top>
      <bottom style="medium">
        <color indexed="18"/>
      </bottom>
      <diagonal/>
    </border>
    <border>
      <left style="dotted">
        <color indexed="22"/>
      </left>
      <right style="dotted">
        <color indexed="22"/>
      </right>
      <top/>
      <bottom style="medium">
        <color indexed="18"/>
      </bottom>
      <diagonal/>
    </border>
    <border>
      <left style="dotted">
        <color indexed="22"/>
      </left>
      <right style="medium">
        <color indexed="18"/>
      </right>
      <top style="dotted">
        <color indexed="22"/>
      </top>
      <bottom style="medium">
        <color indexed="18"/>
      </bottom>
      <diagonal/>
    </border>
    <border>
      <left style="medium">
        <color indexed="18"/>
      </left>
      <right style="dotted">
        <color indexed="22"/>
      </right>
      <top style="dotted">
        <color indexed="55"/>
      </top>
      <bottom style="medium">
        <color indexed="18"/>
      </bottom>
      <diagonal/>
    </border>
    <border>
      <left style="dotted">
        <color indexed="22"/>
      </left>
      <right style="dotted">
        <color indexed="22"/>
      </right>
      <top style="dotted">
        <color indexed="55"/>
      </top>
      <bottom style="medium">
        <color indexed="18"/>
      </bottom>
      <diagonal/>
    </border>
    <border>
      <left style="thin">
        <color indexed="64"/>
      </left>
      <right/>
      <top/>
      <bottom/>
      <diagonal/>
    </border>
    <border>
      <left/>
      <right style="dotted">
        <color indexed="55"/>
      </right>
      <top style="double">
        <color indexed="9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18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medium">
        <color indexed="18"/>
      </left>
      <right/>
      <top style="medium">
        <color indexed="18"/>
      </top>
      <bottom style="medium">
        <color indexed="18"/>
      </bottom>
      <diagonal/>
    </border>
    <border>
      <left/>
      <right/>
      <top style="medium">
        <color indexed="18"/>
      </top>
      <bottom style="medium">
        <color indexed="18"/>
      </bottom>
      <diagonal/>
    </border>
    <border>
      <left/>
      <right style="medium">
        <color indexed="18"/>
      </right>
      <top style="medium">
        <color indexed="18"/>
      </top>
      <bottom style="medium">
        <color indexed="18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18"/>
      </left>
      <right/>
      <top/>
      <bottom style="thin">
        <color indexed="9"/>
      </bottom>
      <diagonal/>
    </border>
    <border>
      <left/>
      <right style="medium">
        <color indexed="18"/>
      </right>
      <top/>
      <bottom style="thin">
        <color indexed="9"/>
      </bottom>
      <diagonal/>
    </border>
    <border>
      <left/>
      <right style="thin">
        <color theme="0"/>
      </right>
      <top/>
      <bottom/>
      <diagonal/>
    </border>
    <border>
      <left style="thin">
        <color indexed="64"/>
      </left>
      <right style="thin">
        <color theme="0"/>
      </right>
      <top/>
      <bottom/>
      <diagonal/>
    </border>
    <border>
      <left style="thin">
        <color indexed="9"/>
      </left>
      <right/>
      <top/>
      <bottom/>
      <diagonal/>
    </border>
  </borders>
  <cellStyleXfs count="5">
    <xf numFmtId="0" fontId="0" fillId="0" borderId="0">
      <alignment vertical="center"/>
    </xf>
    <xf numFmtId="0" fontId="24" fillId="0" borderId="0"/>
    <xf numFmtId="0" fontId="9" fillId="0" borderId="0"/>
    <xf numFmtId="43" fontId="2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</cellStyleXfs>
  <cellXfs count="173">
    <xf numFmtId="0" fontId="0" fillId="0" borderId="0" xfId="0">
      <alignment vertical="center"/>
    </xf>
    <xf numFmtId="0" fontId="3" fillId="0" borderId="0" xfId="0" applyFont="1">
      <alignment vertical="center"/>
    </xf>
    <xf numFmtId="0" fontId="7" fillId="2" borderId="1" xfId="0" applyNumberFormat="1" applyFont="1" applyFill="1" applyBorder="1" applyAlignment="1">
      <alignment horizontal="center" vertical="center" wrapText="1"/>
    </xf>
    <xf numFmtId="0" fontId="8" fillId="2" borderId="2" xfId="0" applyNumberFormat="1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0" fontId="7" fillId="2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>
      <alignment vertical="center"/>
    </xf>
    <xf numFmtId="0" fontId="3" fillId="0" borderId="0" xfId="0" applyNumberFormat="1" applyFont="1">
      <alignment vertical="center"/>
    </xf>
    <xf numFmtId="0" fontId="8" fillId="2" borderId="5" xfId="0" applyNumberFormat="1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0" fillId="0" borderId="0" xfId="0" applyFont="1" applyBorder="1" applyAlignment="1">
      <alignment horizontal="center" vertical="center" wrapText="1"/>
    </xf>
    <xf numFmtId="176" fontId="10" fillId="0" borderId="0" xfId="3" applyNumberFormat="1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176" fontId="10" fillId="0" borderId="0" xfId="3" applyNumberFormat="1" applyFont="1" applyBorder="1" applyAlignment="1">
      <alignment horizontal="right" vertical="center"/>
    </xf>
    <xf numFmtId="176" fontId="10" fillId="0" borderId="0" xfId="3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 wrapText="1"/>
    </xf>
    <xf numFmtId="0" fontId="10" fillId="0" borderId="0" xfId="0" applyFont="1" applyAlignment="1">
      <alignment vertical="center" wrapText="1"/>
    </xf>
    <xf numFmtId="176" fontId="10" fillId="0" borderId="0" xfId="3" applyNumberFormat="1" applyFont="1" applyFill="1" applyBorder="1" applyAlignment="1">
      <alignment horizontal="center" vertical="center" wrapText="1"/>
    </xf>
    <xf numFmtId="0" fontId="10" fillId="0" borderId="0" xfId="0" applyFont="1" applyFill="1" applyBorder="1">
      <alignment vertical="center"/>
    </xf>
    <xf numFmtId="0" fontId="11" fillId="0" borderId="0" xfId="0" applyFont="1" applyAlignment="1">
      <alignment vertical="center"/>
    </xf>
    <xf numFmtId="179" fontId="10" fillId="0" borderId="0" xfId="0" applyNumberFormat="1" applyFont="1" applyBorder="1" applyAlignment="1">
      <alignment vertical="center"/>
    </xf>
    <xf numFmtId="179" fontId="12" fillId="0" borderId="0" xfId="0" applyNumberFormat="1" applyFont="1" applyBorder="1" applyAlignment="1">
      <alignment horizontal="left" vertical="center"/>
    </xf>
    <xf numFmtId="0" fontId="10" fillId="0" borderId="0" xfId="0" applyFont="1" applyBorder="1">
      <alignment vertical="center"/>
    </xf>
    <xf numFmtId="0" fontId="10" fillId="0" borderId="6" xfId="0" applyFont="1" applyBorder="1" applyAlignment="1">
      <alignment horizontal="center" vertical="center"/>
    </xf>
    <xf numFmtId="176" fontId="10" fillId="0" borderId="7" xfId="3" applyNumberFormat="1" applyFont="1" applyBorder="1" applyAlignment="1">
      <alignment horizontal="right" vertical="center"/>
    </xf>
    <xf numFmtId="176" fontId="10" fillId="0" borderId="8" xfId="3" applyNumberFormat="1" applyFont="1" applyBorder="1" applyAlignment="1">
      <alignment horizontal="right" vertical="center"/>
    </xf>
    <xf numFmtId="177" fontId="10" fillId="3" borderId="9" xfId="0" applyNumberFormat="1" applyFont="1" applyFill="1" applyBorder="1" applyAlignment="1">
      <alignment horizontal="right" vertical="center"/>
    </xf>
    <xf numFmtId="176" fontId="10" fillId="0" borderId="10" xfId="3" applyNumberFormat="1" applyFont="1" applyBorder="1" applyAlignment="1">
      <alignment horizontal="right" vertical="center"/>
    </xf>
    <xf numFmtId="176" fontId="10" fillId="0" borderId="11" xfId="3" applyNumberFormat="1" applyFont="1" applyBorder="1" applyAlignment="1">
      <alignment horizontal="right" vertical="center"/>
    </xf>
    <xf numFmtId="177" fontId="10" fillId="3" borderId="12" xfId="0" applyNumberFormat="1" applyFont="1" applyFill="1" applyBorder="1" applyAlignment="1">
      <alignment horizontal="right" vertical="center"/>
    </xf>
    <xf numFmtId="176" fontId="10" fillId="0" borderId="13" xfId="3" applyNumberFormat="1" applyFont="1" applyBorder="1" applyAlignment="1">
      <alignment horizontal="right" vertical="center"/>
    </xf>
    <xf numFmtId="177" fontId="10" fillId="3" borderId="14" xfId="0" applyNumberFormat="1" applyFont="1" applyFill="1" applyBorder="1" applyAlignment="1">
      <alignment horizontal="right" vertical="center"/>
    </xf>
    <xf numFmtId="176" fontId="10" fillId="0" borderId="15" xfId="3" applyNumberFormat="1" applyFont="1" applyBorder="1" applyAlignment="1">
      <alignment horizontal="right" vertical="center"/>
    </xf>
    <xf numFmtId="176" fontId="10" fillId="0" borderId="16" xfId="3" applyNumberFormat="1" applyFont="1" applyBorder="1" applyAlignment="1">
      <alignment horizontal="right" vertical="center"/>
    </xf>
    <xf numFmtId="177" fontId="10" fillId="0" borderId="14" xfId="0" applyNumberFormat="1" applyFont="1" applyBorder="1" applyAlignment="1">
      <alignment horizontal="right" vertical="center"/>
    </xf>
    <xf numFmtId="0" fontId="10" fillId="0" borderId="17" xfId="0" applyFont="1" applyBorder="1" applyAlignment="1">
      <alignment horizontal="center" vertical="center"/>
    </xf>
    <xf numFmtId="176" fontId="10" fillId="0" borderId="18" xfId="3" applyNumberFormat="1" applyFont="1" applyBorder="1" applyAlignment="1">
      <alignment horizontal="right" vertical="center"/>
    </xf>
    <xf numFmtId="176" fontId="10" fillId="0" borderId="19" xfId="3" applyNumberFormat="1" applyFont="1" applyBorder="1" applyAlignment="1">
      <alignment horizontal="right" vertical="center"/>
    </xf>
    <xf numFmtId="177" fontId="10" fillId="0" borderId="20" xfId="0" applyNumberFormat="1" applyFont="1" applyBorder="1" applyAlignment="1">
      <alignment horizontal="right" vertical="center"/>
    </xf>
    <xf numFmtId="176" fontId="10" fillId="0" borderId="21" xfId="3" applyNumberFormat="1" applyFont="1" applyBorder="1" applyAlignment="1">
      <alignment horizontal="right" vertical="center"/>
    </xf>
    <xf numFmtId="176" fontId="10" fillId="0" borderId="22" xfId="3" applyNumberFormat="1" applyFont="1" applyBorder="1" applyAlignment="1">
      <alignment horizontal="right" vertical="center"/>
    </xf>
    <xf numFmtId="0" fontId="10" fillId="0" borderId="0" xfId="0" applyFont="1" applyBorder="1" applyAlignment="1">
      <alignment horizontal="center" vertical="center"/>
    </xf>
    <xf numFmtId="176" fontId="10" fillId="0" borderId="0" xfId="3" applyNumberFormat="1" applyFont="1" applyBorder="1">
      <alignment vertical="center"/>
    </xf>
    <xf numFmtId="176" fontId="10" fillId="0" borderId="0" xfId="3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5" fillId="0" borderId="24" xfId="0" applyNumberFormat="1" applyFont="1" applyBorder="1">
      <alignment vertical="center"/>
    </xf>
    <xf numFmtId="0" fontId="15" fillId="0" borderId="25" xfId="0" applyNumberFormat="1" applyFont="1" applyBorder="1">
      <alignment vertical="center"/>
    </xf>
    <xf numFmtId="0" fontId="15" fillId="0" borderId="26" xfId="0" applyNumberFormat="1" applyFont="1" applyBorder="1">
      <alignment vertical="center"/>
    </xf>
    <xf numFmtId="0" fontId="16" fillId="0" borderId="0" xfId="0" applyFont="1" applyBorder="1" applyAlignment="1">
      <alignment horizontal="center" vertical="center"/>
    </xf>
    <xf numFmtId="0" fontId="17" fillId="0" borderId="0" xfId="0" applyFont="1">
      <alignment vertical="center"/>
    </xf>
    <xf numFmtId="0" fontId="18" fillId="2" borderId="3" xfId="0" applyNumberFormat="1" applyFont="1" applyFill="1" applyBorder="1" applyAlignment="1">
      <alignment horizontal="center" vertical="center" wrapText="1"/>
    </xf>
    <xf numFmtId="0" fontId="18" fillId="2" borderId="2" xfId="0" applyNumberFormat="1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/>
    </xf>
    <xf numFmtId="9" fontId="16" fillId="0" borderId="7" xfId="0" applyNumberFormat="1" applyFont="1" applyBorder="1" applyAlignment="1">
      <alignment horizontal="right" vertical="center"/>
    </xf>
    <xf numFmtId="0" fontId="16" fillId="0" borderId="15" xfId="0" applyFont="1" applyBorder="1" applyAlignment="1">
      <alignment horizontal="center" vertical="center"/>
    </xf>
    <xf numFmtId="9" fontId="16" fillId="0" borderId="13" xfId="0" applyNumberFormat="1" applyFont="1" applyBorder="1" applyAlignment="1">
      <alignment horizontal="right" vertical="center"/>
    </xf>
    <xf numFmtId="0" fontId="16" fillId="0" borderId="21" xfId="0" applyFont="1" applyBorder="1" applyAlignment="1">
      <alignment horizontal="center" vertical="center"/>
    </xf>
    <xf numFmtId="9" fontId="16" fillId="0" borderId="18" xfId="0" applyNumberFormat="1" applyFont="1" applyBorder="1" applyAlignment="1">
      <alignment horizontal="right" vertical="center"/>
    </xf>
    <xf numFmtId="0" fontId="19" fillId="0" borderId="0" xfId="2" applyFont="1"/>
    <xf numFmtId="0" fontId="20" fillId="0" borderId="0" xfId="2" applyNumberFormat="1" applyFont="1" applyAlignment="1">
      <alignment vertical="center"/>
    </xf>
    <xf numFmtId="0" fontId="20" fillId="0" borderId="0" xfId="2" applyNumberFormat="1" applyFont="1" applyFill="1" applyBorder="1" applyAlignment="1">
      <alignment vertical="center"/>
    </xf>
    <xf numFmtId="0" fontId="21" fillId="7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10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77" fontId="10" fillId="0" borderId="0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" fillId="0" borderId="0" xfId="0" applyNumberFormat="1" applyFont="1">
      <alignment vertical="center"/>
    </xf>
    <xf numFmtId="49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0" fontId="15" fillId="0" borderId="0" xfId="0" applyFont="1" applyBorder="1" applyAlignment="1">
      <alignment horizontal="center" vertical="center"/>
    </xf>
    <xf numFmtId="0" fontId="23" fillId="0" borderId="36" xfId="0" applyFont="1" applyBorder="1" applyAlignment="1">
      <alignment horizontal="left" vertical="center"/>
    </xf>
    <xf numFmtId="182" fontId="16" fillId="0" borderId="37" xfId="0" applyNumberFormat="1" applyFont="1" applyBorder="1" applyAlignment="1">
      <alignment horizontal="right" vertical="center"/>
    </xf>
    <xf numFmtId="176" fontId="10" fillId="0" borderId="37" xfId="3" applyNumberFormat="1" applyFont="1" applyBorder="1" applyAlignment="1">
      <alignment horizontal="left" vertical="center"/>
    </xf>
    <xf numFmtId="0" fontId="10" fillId="0" borderId="37" xfId="0" applyFont="1" applyBorder="1" applyAlignment="1">
      <alignment horizontal="left" vertical="center"/>
    </xf>
    <xf numFmtId="176" fontId="10" fillId="0" borderId="38" xfId="3" applyNumberFormat="1" applyFont="1" applyBorder="1" applyAlignment="1">
      <alignment horizontal="left" vertical="center"/>
    </xf>
    <xf numFmtId="0" fontId="10" fillId="0" borderId="38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49" fontId="25" fillId="0" borderId="0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177" fontId="25" fillId="0" borderId="0" xfId="0" applyNumberFormat="1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49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3" fillId="0" borderId="0" xfId="0" applyFont="1" applyAlignment="1">
      <alignment vertical="center"/>
    </xf>
    <xf numFmtId="49" fontId="0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49" fontId="0" fillId="0" borderId="0" xfId="0" applyNumberFormat="1" applyFont="1" applyBorder="1" applyAlignment="1">
      <alignment horizontal="center" vertical="center"/>
    </xf>
    <xf numFmtId="177" fontId="0" fillId="0" borderId="0" xfId="0" applyNumberFormat="1" applyFont="1" applyBorder="1" applyAlignment="1">
      <alignment horizontal="center" vertical="center"/>
    </xf>
    <xf numFmtId="0" fontId="27" fillId="7" borderId="0" xfId="0" applyFont="1" applyFill="1" applyAlignment="1">
      <alignment horizontal="center" vertical="center"/>
    </xf>
    <xf numFmtId="183" fontId="25" fillId="8" borderId="0" xfId="0" applyNumberFormat="1" applyFont="1" applyFill="1" applyAlignment="1">
      <alignment horizontal="center" vertical="center"/>
    </xf>
    <xf numFmtId="180" fontId="27" fillId="7" borderId="30" xfId="0" applyNumberFormat="1" applyFont="1" applyFill="1" applyBorder="1" applyAlignment="1">
      <alignment horizontal="center" vertical="center"/>
    </xf>
    <xf numFmtId="177" fontId="27" fillId="7" borderId="31" xfId="0" applyNumberFormat="1" applyFont="1" applyFill="1" applyBorder="1" applyAlignment="1">
      <alignment horizontal="center" vertical="center"/>
    </xf>
    <xf numFmtId="177" fontId="27" fillId="7" borderId="32" xfId="0" applyNumberFormat="1" applyFont="1" applyFill="1" applyBorder="1" applyAlignment="1">
      <alignment horizontal="center" vertical="center"/>
    </xf>
    <xf numFmtId="183" fontId="27" fillId="7" borderId="30" xfId="0" applyNumberFormat="1" applyFont="1" applyFill="1" applyBorder="1" applyAlignment="1">
      <alignment horizontal="center" vertical="center" wrapText="1"/>
    </xf>
    <xf numFmtId="0" fontId="10" fillId="0" borderId="0" xfId="0" applyNumberFormat="1" applyFont="1">
      <alignment vertical="center"/>
    </xf>
    <xf numFmtId="0" fontId="23" fillId="0" borderId="0" xfId="0" applyNumberFormat="1" applyFont="1">
      <alignment vertical="center"/>
    </xf>
    <xf numFmtId="0" fontId="28" fillId="0" borderId="0" xfId="0" applyFont="1" applyAlignment="1">
      <alignment horizontal="center" vertical="center"/>
    </xf>
    <xf numFmtId="184" fontId="29" fillId="5" borderId="0" xfId="0" applyNumberFormat="1" applyFont="1" applyFill="1" applyBorder="1" applyAlignment="1">
      <alignment horizontal="center" vertical="center"/>
    </xf>
    <xf numFmtId="177" fontId="29" fillId="5" borderId="0" xfId="0" applyNumberFormat="1" applyFont="1" applyFill="1" applyBorder="1" applyAlignment="1">
      <alignment horizontal="center" vertical="center"/>
    </xf>
    <xf numFmtId="177" fontId="29" fillId="5" borderId="0" xfId="0" applyNumberFormat="1" applyFont="1" applyFill="1" applyBorder="1" applyAlignment="1">
      <alignment horizontal="center" vertical="center" wrapText="1"/>
    </xf>
    <xf numFmtId="177" fontId="29" fillId="5" borderId="23" xfId="0" applyNumberFormat="1" applyFont="1" applyFill="1" applyBorder="1" applyAlignment="1">
      <alignment horizontal="center" vertical="center" wrapText="1"/>
    </xf>
    <xf numFmtId="177" fontId="29" fillId="5" borderId="43" xfId="0" applyNumberFormat="1" applyFont="1" applyFill="1" applyBorder="1" applyAlignment="1">
      <alignment horizontal="center" vertical="center" wrapText="1"/>
    </xf>
    <xf numFmtId="14" fontId="25" fillId="0" borderId="0" xfId="0" applyNumberFormat="1" applyFont="1" applyAlignment="1">
      <alignment horizontal="center" vertical="center"/>
    </xf>
    <xf numFmtId="185" fontId="25" fillId="0" borderId="0" xfId="0" applyNumberFormat="1" applyFont="1" applyAlignment="1">
      <alignment horizontal="center" vertical="center"/>
    </xf>
    <xf numFmtId="177" fontId="25" fillId="0" borderId="0" xfId="0" applyNumberFormat="1" applyFont="1" applyAlignment="1">
      <alignment horizontal="center" vertical="center"/>
    </xf>
    <xf numFmtId="0" fontId="30" fillId="5" borderId="0" xfId="0" applyFont="1" applyFill="1" applyAlignment="1">
      <alignment horizontal="center" vertical="center"/>
    </xf>
    <xf numFmtId="0" fontId="29" fillId="5" borderId="0" xfId="0" applyNumberFormat="1" applyFont="1" applyFill="1" applyBorder="1" applyAlignment="1">
      <alignment horizontal="center" vertical="center"/>
    </xf>
    <xf numFmtId="0" fontId="29" fillId="5" borderId="27" xfId="0" applyFont="1" applyFill="1" applyBorder="1" applyAlignment="1">
      <alignment horizontal="center" vertical="center"/>
    </xf>
    <xf numFmtId="177" fontId="29" fillId="5" borderId="28" xfId="0" applyNumberFormat="1" applyFont="1" applyFill="1" applyBorder="1" applyAlignment="1">
      <alignment horizontal="center" vertical="center" wrapText="1"/>
    </xf>
    <xf numFmtId="177" fontId="29" fillId="5" borderId="29" xfId="0" applyNumberFormat="1" applyFont="1" applyFill="1" applyBorder="1" applyAlignment="1">
      <alignment horizontal="center" vertical="center" wrapText="1"/>
    </xf>
    <xf numFmtId="0" fontId="29" fillId="4" borderId="0" xfId="0" applyNumberFormat="1" applyFont="1" applyFill="1" applyBorder="1" applyAlignment="1">
      <alignment horizontal="center" vertical="center"/>
    </xf>
    <xf numFmtId="180" fontId="29" fillId="4" borderId="30" xfId="0" applyNumberFormat="1" applyFont="1" applyFill="1" applyBorder="1" applyAlignment="1">
      <alignment horizontal="center" vertical="center"/>
    </xf>
    <xf numFmtId="177" fontId="29" fillId="4" borderId="31" xfId="0" applyNumberFormat="1" applyFont="1" applyFill="1" applyBorder="1" applyAlignment="1">
      <alignment horizontal="center" vertical="center"/>
    </xf>
    <xf numFmtId="177" fontId="29" fillId="4" borderId="32" xfId="0" applyNumberFormat="1" applyFont="1" applyFill="1" applyBorder="1" applyAlignment="1">
      <alignment horizontal="center" vertical="center"/>
    </xf>
    <xf numFmtId="49" fontId="29" fillId="4" borderId="30" xfId="0" applyNumberFormat="1" applyFont="1" applyFill="1" applyBorder="1" applyAlignment="1">
      <alignment horizontal="center" vertical="center" wrapText="1"/>
    </xf>
    <xf numFmtId="177" fontId="29" fillId="4" borderId="31" xfId="0" applyNumberFormat="1" applyFont="1" applyFill="1" applyBorder="1" applyAlignment="1">
      <alignment horizontal="center" vertical="center" wrapText="1"/>
    </xf>
    <xf numFmtId="177" fontId="29" fillId="4" borderId="32" xfId="0" applyNumberFormat="1" applyFont="1" applyFill="1" applyBorder="1" applyAlignment="1">
      <alignment horizontal="center" vertical="center" wrapText="1"/>
    </xf>
    <xf numFmtId="0" fontId="28" fillId="0" borderId="0" xfId="2" applyFont="1" applyAlignment="1">
      <alignment horizontal="center"/>
    </xf>
    <xf numFmtId="178" fontId="28" fillId="0" borderId="0" xfId="2" applyNumberFormat="1" applyFont="1" applyAlignment="1">
      <alignment horizontal="center"/>
    </xf>
    <xf numFmtId="181" fontId="28" fillId="0" borderId="0" xfId="2" applyNumberFormat="1" applyFont="1" applyAlignment="1">
      <alignment horizontal="center"/>
    </xf>
    <xf numFmtId="0" fontId="28" fillId="0" borderId="0" xfId="2" applyNumberFormat="1" applyFont="1" applyAlignment="1">
      <alignment horizontal="center"/>
    </xf>
    <xf numFmtId="0" fontId="25" fillId="0" borderId="0" xfId="2" applyNumberFormat="1" applyFont="1" applyAlignment="1">
      <alignment horizontal="center" vertical="center"/>
    </xf>
    <xf numFmtId="0" fontId="31" fillId="0" borderId="0" xfId="2" applyFont="1" applyAlignment="1">
      <alignment horizontal="center" vertical="center"/>
    </xf>
    <xf numFmtId="0" fontId="29" fillId="9" borderId="33" xfId="2" applyNumberFormat="1" applyFont="1" applyFill="1" applyBorder="1" applyAlignment="1">
      <alignment horizontal="center" vertical="center"/>
    </xf>
    <xf numFmtId="0" fontId="29" fillId="10" borderId="35" xfId="2" applyNumberFormat="1" applyFont="1" applyFill="1" applyBorder="1" applyAlignment="1">
      <alignment horizontal="center" vertical="center"/>
    </xf>
    <xf numFmtId="0" fontId="29" fillId="10" borderId="34" xfId="2" applyNumberFormat="1" applyFont="1" applyFill="1" applyBorder="1" applyAlignment="1">
      <alignment horizontal="center" vertical="center"/>
    </xf>
    <xf numFmtId="0" fontId="32" fillId="2" borderId="33" xfId="2" applyNumberFormat="1" applyFont="1" applyFill="1" applyBorder="1" applyAlignment="1">
      <alignment horizontal="center" vertical="center" wrapText="1"/>
    </xf>
    <xf numFmtId="178" fontId="32" fillId="2" borderId="34" xfId="2" applyNumberFormat="1" applyFont="1" applyFill="1" applyBorder="1" applyAlignment="1">
      <alignment horizontal="center" vertical="center" wrapText="1"/>
    </xf>
    <xf numFmtId="181" fontId="32" fillId="2" borderId="33" xfId="2" applyNumberFormat="1" applyFont="1" applyFill="1" applyBorder="1" applyAlignment="1">
      <alignment horizontal="center" vertical="center" wrapText="1"/>
    </xf>
    <xf numFmtId="0" fontId="25" fillId="6" borderId="33" xfId="2" applyNumberFormat="1" applyFont="1" applyFill="1" applyBorder="1" applyAlignment="1">
      <alignment horizontal="center" vertical="center" wrapText="1"/>
    </xf>
    <xf numFmtId="49" fontId="31" fillId="0" borderId="0" xfId="2" applyNumberFormat="1" applyFont="1" applyAlignment="1">
      <alignment horizontal="center"/>
    </xf>
    <xf numFmtId="0" fontId="31" fillId="0" borderId="0" xfId="2" applyFont="1" applyAlignment="1">
      <alignment horizontal="center"/>
    </xf>
    <xf numFmtId="178" fontId="31" fillId="0" borderId="0" xfId="2" applyNumberFormat="1" applyFont="1" applyAlignment="1">
      <alignment horizontal="center"/>
    </xf>
    <xf numFmtId="181" fontId="31" fillId="0" borderId="0" xfId="2" applyNumberFormat="1" applyFont="1" applyAlignment="1">
      <alignment horizontal="center"/>
    </xf>
    <xf numFmtId="181" fontId="25" fillId="0" borderId="0" xfId="2" applyNumberFormat="1" applyFont="1" applyAlignment="1">
      <alignment horizontal="center"/>
    </xf>
    <xf numFmtId="0" fontId="25" fillId="0" borderId="0" xfId="2" applyNumberFormat="1" applyFont="1" applyAlignment="1">
      <alignment horizontal="center"/>
    </xf>
    <xf numFmtId="178" fontId="28" fillId="0" borderId="0" xfId="2" applyNumberFormat="1" applyFont="1" applyAlignment="1">
      <alignment horizontal="center" vertical="center"/>
    </xf>
    <xf numFmtId="181" fontId="28" fillId="0" borderId="0" xfId="2" applyNumberFormat="1" applyFont="1" applyBorder="1" applyAlignment="1">
      <alignment horizontal="center" vertical="center"/>
    </xf>
    <xf numFmtId="181" fontId="25" fillId="0" borderId="0" xfId="2" applyNumberFormat="1" applyFont="1" applyAlignment="1">
      <alignment horizontal="center" vertical="center"/>
    </xf>
    <xf numFmtId="11" fontId="25" fillId="0" borderId="0" xfId="0" applyNumberFormat="1" applyFont="1" applyAlignment="1">
      <alignment horizontal="center" vertical="center"/>
    </xf>
    <xf numFmtId="11" fontId="0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9" fillId="5" borderId="27" xfId="0" applyFont="1" applyFill="1" applyBorder="1" applyAlignment="1">
      <alignment horizontal="center" vertical="center"/>
    </xf>
    <xf numFmtId="0" fontId="29" fillId="5" borderId="28" xfId="0" applyFont="1" applyFill="1" applyBorder="1" applyAlignment="1">
      <alignment horizontal="center" vertical="center"/>
    </xf>
    <xf numFmtId="0" fontId="25" fillId="0" borderId="28" xfId="0" applyFont="1" applyBorder="1" applyAlignment="1">
      <alignment horizontal="center" vertical="center"/>
    </xf>
    <xf numFmtId="0" fontId="25" fillId="0" borderId="29" xfId="0" applyFont="1" applyBorder="1" applyAlignment="1">
      <alignment horizontal="center" vertical="center"/>
    </xf>
    <xf numFmtId="177" fontId="29" fillId="4" borderId="44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5" fillId="0" borderId="0" xfId="2" applyNumberFormat="1" applyFont="1" applyFill="1" applyBorder="1" applyAlignment="1">
      <alignment horizontal="center" vertical="center"/>
    </xf>
    <xf numFmtId="0" fontId="29" fillId="10" borderId="35" xfId="2" applyNumberFormat="1" applyFont="1" applyFill="1" applyBorder="1" applyAlignment="1">
      <alignment horizontal="center" vertical="center"/>
    </xf>
    <xf numFmtId="0" fontId="29" fillId="10" borderId="34" xfId="2" applyNumberFormat="1" applyFont="1" applyFill="1" applyBorder="1" applyAlignment="1">
      <alignment horizontal="center" vertical="center"/>
    </xf>
    <xf numFmtId="0" fontId="29" fillId="9" borderId="35" xfId="2" applyFont="1" applyFill="1" applyBorder="1" applyAlignment="1">
      <alignment horizontal="center" vertical="center"/>
    </xf>
    <xf numFmtId="0" fontId="29" fillId="9" borderId="39" xfId="2" applyFont="1" applyFill="1" applyBorder="1" applyAlignment="1">
      <alignment horizontal="center" vertical="center"/>
    </xf>
    <xf numFmtId="0" fontId="29" fillId="9" borderId="34" xfId="2" applyFont="1" applyFill="1" applyBorder="1" applyAlignment="1">
      <alignment horizontal="center" vertical="center"/>
    </xf>
    <xf numFmtId="0" fontId="25" fillId="8" borderId="0" xfId="0" applyFont="1" applyFill="1" applyAlignment="1">
      <alignment horizontal="center" vertical="center"/>
    </xf>
    <xf numFmtId="0" fontId="22" fillId="8" borderId="0" xfId="0" applyFont="1" applyFill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0" fontId="6" fillId="9" borderId="40" xfId="0" applyFont="1" applyFill="1" applyBorder="1" applyAlignment="1">
      <alignment horizontal="center" vertical="center"/>
    </xf>
    <xf numFmtId="0" fontId="13" fillId="9" borderId="31" xfId="0" applyFont="1" applyFill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0" fillId="0" borderId="41" xfId="0" applyFont="1" applyBorder="1" applyAlignment="1">
      <alignment vertical="center"/>
    </xf>
    <xf numFmtId="0" fontId="10" fillId="0" borderId="41" xfId="0" applyFont="1" applyBorder="1" applyAlignment="1">
      <alignment horizontal="center" vertical="center"/>
    </xf>
    <xf numFmtId="0" fontId="13" fillId="9" borderId="41" xfId="0" applyFont="1" applyFill="1" applyBorder="1" applyAlignment="1">
      <alignment horizontal="center" vertical="center"/>
    </xf>
  </cellXfs>
  <cellStyles count="5">
    <cellStyle name="一般" xfId="0" builtinId="0"/>
    <cellStyle name="一般 2" xfId="1"/>
    <cellStyle name="一般_個股營收排行" xfId="2"/>
    <cellStyle name="千分位" xfId="3" builtinId="3"/>
    <cellStyle name="千分位 2" xfId="4"/>
  </cellStyles>
  <dxfs count="2"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968"/>
  <sheetViews>
    <sheetView workbookViewId="0">
      <selection activeCell="A2" sqref="A2"/>
    </sheetView>
  </sheetViews>
  <sheetFormatPr defaultRowHeight="14.25" x14ac:dyDescent="0.25"/>
  <cols>
    <col min="3" max="3" width="26.33203125" customWidth="1"/>
    <col min="4" max="4" width="22.33203125" customWidth="1"/>
    <col min="5" max="5" width="21.83203125" customWidth="1"/>
    <col min="6" max="6" width="27" customWidth="1"/>
    <col min="7" max="7" width="22.5" customWidth="1"/>
    <col min="8" max="8" width="27.1640625" customWidth="1"/>
    <col min="9" max="9" width="12.83203125" customWidth="1"/>
    <col min="10" max="10" width="13.6640625" style="6" customWidth="1"/>
    <col min="11" max="11" width="9.33203125" style="6"/>
    <col min="17" max="18" width="9.33203125" style="6"/>
  </cols>
  <sheetData>
    <row r="1" spans="1:17" x14ac:dyDescent="0.25">
      <c r="A1" s="1" t="s">
        <v>1436</v>
      </c>
      <c r="B1" s="1" t="s">
        <v>1501</v>
      </c>
      <c r="C1" s="1" t="s">
        <v>1431</v>
      </c>
      <c r="D1" s="1" t="s">
        <v>1503</v>
      </c>
      <c r="E1" s="1" t="s">
        <v>1432</v>
      </c>
      <c r="F1" s="1" t="s">
        <v>1433</v>
      </c>
      <c r="G1" s="1" t="s">
        <v>1434</v>
      </c>
      <c r="H1" s="1" t="s">
        <v>1435</v>
      </c>
      <c r="I1" s="1" t="s">
        <v>1502</v>
      </c>
      <c r="L1" s="1"/>
      <c r="M1" s="1"/>
      <c r="N1" s="1"/>
      <c r="O1" s="1"/>
      <c r="P1" s="1"/>
      <c r="Q1" s="7"/>
    </row>
    <row r="2" spans="1:17" x14ac:dyDescent="0.25">
      <c r="A2" s="1" t="s">
        <v>1425</v>
      </c>
      <c r="B2" s="1" t="s">
        <v>1427</v>
      </c>
      <c r="C2" s="1"/>
      <c r="D2" s="1"/>
      <c r="E2" s="1"/>
      <c r="F2" s="1"/>
      <c r="G2" s="1"/>
      <c r="H2" s="1"/>
      <c r="I2" s="1"/>
      <c r="L2" s="1"/>
      <c r="M2" s="1"/>
      <c r="N2" s="1"/>
      <c r="O2" s="1"/>
      <c r="P2" s="1"/>
      <c r="Q2" s="7"/>
    </row>
    <row r="3" spans="1:17" x14ac:dyDescent="0.25">
      <c r="A3" s="1" t="s">
        <v>1426</v>
      </c>
      <c r="B3" s="1" t="s">
        <v>1428</v>
      </c>
      <c r="C3" s="91" t="s">
        <v>4140</v>
      </c>
      <c r="D3" s="1" t="s">
        <v>1504</v>
      </c>
      <c r="E3" s="91" t="s">
        <v>4180</v>
      </c>
      <c r="F3" s="91" t="s">
        <v>4181</v>
      </c>
      <c r="G3" s="91" t="s">
        <v>4182</v>
      </c>
      <c r="H3" s="91" t="s">
        <v>4183</v>
      </c>
      <c r="I3" s="91" t="s">
        <v>4184</v>
      </c>
      <c r="L3" s="1"/>
      <c r="M3" s="1"/>
      <c r="N3" s="1"/>
      <c r="O3" s="1"/>
      <c r="P3" s="1"/>
      <c r="Q3" s="7"/>
    </row>
    <row r="5" spans="1:17" x14ac:dyDescent="0.25">
      <c r="A5" t="s">
        <v>1429</v>
      </c>
      <c r="B5" t="s">
        <v>1430</v>
      </c>
      <c r="C5" s="89" t="s">
        <v>4140</v>
      </c>
      <c r="D5" t="s">
        <v>1504</v>
      </c>
      <c r="E5" s="89" t="s">
        <v>4180</v>
      </c>
      <c r="F5" s="89" t="s">
        <v>4181</v>
      </c>
      <c r="G5" s="89" t="s">
        <v>4182</v>
      </c>
      <c r="H5" s="89" t="s">
        <v>4183</v>
      </c>
      <c r="I5" s="89" t="s">
        <v>4184</v>
      </c>
    </row>
    <row r="6" spans="1:17" x14ac:dyDescent="0.25">
      <c r="A6" s="88" t="s">
        <v>1709</v>
      </c>
      <c r="B6" s="89" t="s">
        <v>1710</v>
      </c>
      <c r="C6" s="89" t="s">
        <v>1437</v>
      </c>
      <c r="D6" t="str">
        <f>IF(E6&lt;&gt;"",C6&amp;1,"")</f>
        <v>傳產-水泥1</v>
      </c>
      <c r="E6" s="89">
        <v>12412837</v>
      </c>
      <c r="F6" s="89">
        <v>13635386</v>
      </c>
      <c r="G6" s="89">
        <v>33259418</v>
      </c>
      <c r="H6" s="89">
        <v>34972226</v>
      </c>
      <c r="I6" s="90">
        <v>46122</v>
      </c>
    </row>
    <row r="7" spans="1:17" x14ac:dyDescent="0.25">
      <c r="A7" s="88" t="s">
        <v>1711</v>
      </c>
      <c r="B7" s="89" t="s">
        <v>1712</v>
      </c>
      <c r="C7" s="89" t="s">
        <v>1437</v>
      </c>
      <c r="D7" t="str">
        <f t="shared" ref="D7:D70" si="0">IF(E7&lt;&gt;"",C7&amp;1,"")</f>
        <v>傳產-水泥1</v>
      </c>
      <c r="E7" s="89">
        <v>5349407</v>
      </c>
      <c r="F7" s="89">
        <v>6532662</v>
      </c>
      <c r="G7" s="89">
        <v>14829486</v>
      </c>
      <c r="H7" s="89">
        <v>16594707</v>
      </c>
      <c r="I7" s="90">
        <v>46122</v>
      </c>
    </row>
    <row r="8" spans="1:17" x14ac:dyDescent="0.25">
      <c r="A8" s="88" t="s">
        <v>1713</v>
      </c>
      <c r="B8" s="89" t="s">
        <v>1714</v>
      </c>
      <c r="C8" s="89" t="s">
        <v>1437</v>
      </c>
      <c r="D8" t="str">
        <f t="shared" si="0"/>
        <v>傳產-水泥1</v>
      </c>
      <c r="E8" s="89">
        <v>242715</v>
      </c>
      <c r="F8" s="89">
        <v>266282</v>
      </c>
      <c r="G8" s="89">
        <v>688369</v>
      </c>
      <c r="H8" s="89">
        <v>752454</v>
      </c>
      <c r="I8" s="90">
        <v>46122</v>
      </c>
    </row>
    <row r="9" spans="1:17" x14ac:dyDescent="0.25">
      <c r="A9" s="88" t="s">
        <v>1715</v>
      </c>
      <c r="B9" s="89" t="s">
        <v>1716</v>
      </c>
      <c r="C9" s="89" t="s">
        <v>1437</v>
      </c>
      <c r="D9" t="str">
        <f t="shared" si="0"/>
        <v>傳產-水泥1</v>
      </c>
      <c r="E9" s="89">
        <v>580759</v>
      </c>
      <c r="F9" s="89">
        <v>702215</v>
      </c>
      <c r="G9" s="89">
        <v>1759047</v>
      </c>
      <c r="H9" s="89">
        <v>1928654</v>
      </c>
      <c r="I9" s="90">
        <v>46122</v>
      </c>
    </row>
    <row r="10" spans="1:17" x14ac:dyDescent="0.25">
      <c r="A10" s="88" t="s">
        <v>1717</v>
      </c>
      <c r="B10" s="89" t="s">
        <v>1718</v>
      </c>
      <c r="C10" s="89" t="s">
        <v>1437</v>
      </c>
      <c r="D10" t="str">
        <f t="shared" si="0"/>
        <v>傳產-水泥1</v>
      </c>
      <c r="E10" s="89">
        <v>346885</v>
      </c>
      <c r="F10" s="89">
        <v>408312</v>
      </c>
      <c r="G10" s="89">
        <v>980706</v>
      </c>
      <c r="H10" s="89">
        <v>1212710</v>
      </c>
      <c r="I10" s="90">
        <v>46122</v>
      </c>
    </row>
    <row r="11" spans="1:17" x14ac:dyDescent="0.25">
      <c r="A11" s="88" t="s">
        <v>1719</v>
      </c>
      <c r="B11" s="89" t="s">
        <v>3325</v>
      </c>
      <c r="C11" s="89" t="s">
        <v>1437</v>
      </c>
      <c r="D11" t="str">
        <f t="shared" si="0"/>
        <v>傳產-水泥1</v>
      </c>
      <c r="E11" s="89">
        <v>314014</v>
      </c>
      <c r="F11" s="89">
        <v>446709</v>
      </c>
      <c r="G11" s="89">
        <v>855341</v>
      </c>
      <c r="H11" s="89">
        <v>989911</v>
      </c>
      <c r="I11" s="90">
        <v>46122</v>
      </c>
    </row>
    <row r="12" spans="1:17" x14ac:dyDescent="0.25">
      <c r="A12" s="88" t="s">
        <v>1720</v>
      </c>
      <c r="B12" s="89" t="s">
        <v>1721</v>
      </c>
      <c r="C12" s="89" t="s">
        <v>1437</v>
      </c>
      <c r="D12" t="str">
        <f t="shared" si="0"/>
        <v>傳產-水泥1</v>
      </c>
      <c r="E12" s="89">
        <v>224535</v>
      </c>
      <c r="F12" s="89">
        <v>274954</v>
      </c>
      <c r="G12" s="89">
        <v>582643</v>
      </c>
      <c r="H12" s="89">
        <v>740524</v>
      </c>
      <c r="I12" s="90">
        <v>46122</v>
      </c>
    </row>
    <row r="13" spans="1:17" x14ac:dyDescent="0.25">
      <c r="A13" s="88" t="s">
        <v>1722</v>
      </c>
      <c r="B13" s="89" t="s">
        <v>1723</v>
      </c>
      <c r="C13" s="89" t="s">
        <v>1438</v>
      </c>
      <c r="D13" t="str">
        <f t="shared" si="0"/>
        <v>傳產-食品1</v>
      </c>
      <c r="E13" s="89">
        <v>1684666</v>
      </c>
      <c r="F13" s="89">
        <v>1773075</v>
      </c>
      <c r="G13" s="89">
        <v>5001067</v>
      </c>
      <c r="H13" s="89">
        <v>5215369</v>
      </c>
      <c r="I13" s="90">
        <v>46122</v>
      </c>
    </row>
    <row r="14" spans="1:17" x14ac:dyDescent="0.25">
      <c r="A14" s="88" t="s">
        <v>1724</v>
      </c>
      <c r="B14" s="89" t="s">
        <v>1284</v>
      </c>
      <c r="C14" s="89" t="s">
        <v>1438</v>
      </c>
      <c r="D14" t="str">
        <f t="shared" si="0"/>
        <v>傳產-食品1</v>
      </c>
      <c r="E14" s="89">
        <v>464822</v>
      </c>
      <c r="F14" s="89">
        <v>521527</v>
      </c>
      <c r="G14" s="89">
        <v>1312851</v>
      </c>
      <c r="H14" s="89">
        <v>1532412</v>
      </c>
      <c r="I14" s="90">
        <v>46122</v>
      </c>
    </row>
    <row r="15" spans="1:17" x14ac:dyDescent="0.25">
      <c r="A15" s="88" t="s">
        <v>1725</v>
      </c>
      <c r="B15" s="89" t="s">
        <v>1285</v>
      </c>
      <c r="C15" s="89" t="s">
        <v>1438</v>
      </c>
      <c r="D15" t="str">
        <f t="shared" si="0"/>
        <v>傳產-食品1</v>
      </c>
      <c r="E15" s="89">
        <v>9209941</v>
      </c>
      <c r="F15" s="89">
        <v>8770327</v>
      </c>
      <c r="G15" s="89">
        <v>26564977</v>
      </c>
      <c r="H15" s="89">
        <v>25542326</v>
      </c>
      <c r="I15" s="90">
        <v>46122</v>
      </c>
    </row>
    <row r="16" spans="1:17" x14ac:dyDescent="0.25">
      <c r="A16" s="88" t="s">
        <v>1726</v>
      </c>
      <c r="B16" s="89" t="s">
        <v>1727</v>
      </c>
      <c r="C16" s="89" t="s">
        <v>1438</v>
      </c>
      <c r="D16" t="str">
        <f t="shared" si="0"/>
        <v>傳產-食品1</v>
      </c>
      <c r="E16" s="89">
        <v>23319</v>
      </c>
      <c r="F16" s="89">
        <v>19695</v>
      </c>
      <c r="G16" s="89">
        <v>77083</v>
      </c>
      <c r="H16" s="89">
        <v>66141</v>
      </c>
      <c r="I16" s="90">
        <v>46122</v>
      </c>
    </row>
    <row r="17" spans="1:9" x14ac:dyDescent="0.25">
      <c r="A17" s="88" t="s">
        <v>1728</v>
      </c>
      <c r="B17" s="89" t="s">
        <v>1729</v>
      </c>
      <c r="C17" s="89" t="s">
        <v>1438</v>
      </c>
      <c r="D17" t="str">
        <f t="shared" si="0"/>
        <v>傳產-食品1</v>
      </c>
      <c r="E17" s="89">
        <v>2511460</v>
      </c>
      <c r="F17" s="89">
        <v>2335353</v>
      </c>
      <c r="G17" s="89">
        <v>7176319</v>
      </c>
      <c r="H17" s="89">
        <v>6697082</v>
      </c>
      <c r="I17" s="90">
        <v>46122</v>
      </c>
    </row>
    <row r="18" spans="1:9" x14ac:dyDescent="0.25">
      <c r="A18" s="88" t="s">
        <v>1730</v>
      </c>
      <c r="B18" s="89" t="s">
        <v>1731</v>
      </c>
      <c r="C18" s="89" t="s">
        <v>1438</v>
      </c>
      <c r="D18" t="str">
        <f t="shared" si="0"/>
        <v>傳產-食品1</v>
      </c>
      <c r="E18" s="89">
        <v>57379159</v>
      </c>
      <c r="F18" s="89">
        <v>55935541</v>
      </c>
      <c r="G18" s="89">
        <v>175016437</v>
      </c>
      <c r="H18" s="89">
        <v>169266002</v>
      </c>
      <c r="I18" s="90">
        <v>46122</v>
      </c>
    </row>
    <row r="19" spans="1:9" x14ac:dyDescent="0.25">
      <c r="A19" s="88" t="s">
        <v>1732</v>
      </c>
      <c r="B19" s="89" t="s">
        <v>1733</v>
      </c>
      <c r="C19" s="89" t="s">
        <v>1438</v>
      </c>
      <c r="D19" t="str">
        <f t="shared" si="0"/>
        <v>傳產-食品1</v>
      </c>
      <c r="E19" s="89">
        <v>384534</v>
      </c>
      <c r="F19" s="89">
        <v>402634</v>
      </c>
      <c r="G19" s="89">
        <v>1166214</v>
      </c>
      <c r="H19" s="89">
        <v>1185670</v>
      </c>
      <c r="I19" s="90">
        <v>46122</v>
      </c>
    </row>
    <row r="20" spans="1:9" x14ac:dyDescent="0.25">
      <c r="A20" s="88" t="s">
        <v>1734</v>
      </c>
      <c r="B20" s="89" t="s">
        <v>1735</v>
      </c>
      <c r="C20" s="89" t="s">
        <v>1438</v>
      </c>
      <c r="D20" t="str">
        <f t="shared" si="0"/>
        <v>傳產-食品1</v>
      </c>
      <c r="E20" s="89">
        <v>872329</v>
      </c>
      <c r="F20" s="89">
        <v>825493</v>
      </c>
      <c r="G20" s="89">
        <v>2653122</v>
      </c>
      <c r="H20" s="89">
        <v>2499326</v>
      </c>
      <c r="I20" s="90">
        <v>46122</v>
      </c>
    </row>
    <row r="21" spans="1:9" x14ac:dyDescent="0.25">
      <c r="A21" s="88" t="s">
        <v>1736</v>
      </c>
      <c r="B21" s="89" t="s">
        <v>1737</v>
      </c>
      <c r="C21" s="89" t="s">
        <v>1438</v>
      </c>
      <c r="D21" t="str">
        <f t="shared" si="0"/>
        <v>傳產-食品1</v>
      </c>
      <c r="E21" s="89">
        <v>1303877</v>
      </c>
      <c r="F21" s="89">
        <v>1294322</v>
      </c>
      <c r="G21" s="89">
        <v>3635378</v>
      </c>
      <c r="H21" s="89">
        <v>3635481</v>
      </c>
      <c r="I21" s="90">
        <v>46122</v>
      </c>
    </row>
    <row r="22" spans="1:9" x14ac:dyDescent="0.25">
      <c r="A22" s="88" t="s">
        <v>1738</v>
      </c>
      <c r="B22" s="89" t="s">
        <v>1739</v>
      </c>
      <c r="C22" s="89" t="s">
        <v>1438</v>
      </c>
      <c r="D22" t="str">
        <f t="shared" si="0"/>
        <v>傳產-食品1</v>
      </c>
      <c r="E22" s="89">
        <v>260429</v>
      </c>
      <c r="F22" s="89">
        <v>269636</v>
      </c>
      <c r="G22" s="89">
        <v>732202</v>
      </c>
      <c r="H22" s="89">
        <v>758249</v>
      </c>
      <c r="I22" s="90">
        <v>46122</v>
      </c>
    </row>
    <row r="23" spans="1:9" x14ac:dyDescent="0.25">
      <c r="A23" s="88" t="s">
        <v>1740</v>
      </c>
      <c r="B23" s="89" t="s">
        <v>1741</v>
      </c>
      <c r="C23" s="89" t="s">
        <v>1438</v>
      </c>
      <c r="D23" t="str">
        <f t="shared" si="0"/>
        <v>傳產-食品1</v>
      </c>
      <c r="E23" s="89">
        <v>1078686</v>
      </c>
      <c r="F23" s="89">
        <v>1061994</v>
      </c>
      <c r="G23" s="89">
        <v>3281183</v>
      </c>
      <c r="H23" s="89">
        <v>3220752</v>
      </c>
      <c r="I23" s="90">
        <v>46122</v>
      </c>
    </row>
    <row r="24" spans="1:9" x14ac:dyDescent="0.25">
      <c r="A24" s="88" t="s">
        <v>1742</v>
      </c>
      <c r="B24" s="89" t="s">
        <v>1743</v>
      </c>
      <c r="C24" s="89" t="s">
        <v>1438</v>
      </c>
      <c r="D24" t="str">
        <f t="shared" si="0"/>
        <v>傳產-食品1</v>
      </c>
      <c r="E24" s="89">
        <v>2101944</v>
      </c>
      <c r="F24" s="89">
        <v>2006555</v>
      </c>
      <c r="G24" s="89">
        <v>7770503</v>
      </c>
      <c r="H24" s="89">
        <v>6880311</v>
      </c>
      <c r="I24" s="90">
        <v>46122</v>
      </c>
    </row>
    <row r="25" spans="1:9" x14ac:dyDescent="0.25">
      <c r="A25" s="88" t="s">
        <v>1744</v>
      </c>
      <c r="B25" s="89" t="s">
        <v>1745</v>
      </c>
      <c r="C25" s="89" t="s">
        <v>1438</v>
      </c>
      <c r="D25" t="str">
        <f t="shared" si="0"/>
        <v>傳產-食品1</v>
      </c>
      <c r="E25" s="89">
        <v>932321</v>
      </c>
      <c r="F25" s="89">
        <v>768711</v>
      </c>
      <c r="G25" s="89">
        <v>2616213</v>
      </c>
      <c r="H25" s="89">
        <v>2421955</v>
      </c>
      <c r="I25" s="90">
        <v>46122</v>
      </c>
    </row>
    <row r="26" spans="1:9" x14ac:dyDescent="0.25">
      <c r="A26" s="88" t="s">
        <v>1746</v>
      </c>
      <c r="B26" s="89" t="s">
        <v>1747</v>
      </c>
      <c r="C26" s="89" t="s">
        <v>1438</v>
      </c>
      <c r="D26" t="str">
        <f t="shared" si="0"/>
        <v>傳產-食品1</v>
      </c>
      <c r="E26" s="89">
        <v>973737</v>
      </c>
      <c r="F26" s="89">
        <v>1001578</v>
      </c>
      <c r="G26" s="89">
        <v>3348538</v>
      </c>
      <c r="H26" s="89">
        <v>3125895</v>
      </c>
      <c r="I26" s="90">
        <v>46122</v>
      </c>
    </row>
    <row r="27" spans="1:9" x14ac:dyDescent="0.25">
      <c r="A27" s="88" t="s">
        <v>1748</v>
      </c>
      <c r="B27" s="89" t="s">
        <v>1749</v>
      </c>
      <c r="C27" s="89" t="s">
        <v>1438</v>
      </c>
      <c r="D27" t="str">
        <f t="shared" si="0"/>
        <v>傳產-食品1</v>
      </c>
      <c r="E27" s="89">
        <v>2019725</v>
      </c>
      <c r="F27" s="89">
        <v>1935400</v>
      </c>
      <c r="G27" s="89">
        <v>5894059</v>
      </c>
      <c r="H27" s="89">
        <v>5397170</v>
      </c>
      <c r="I27" s="90">
        <v>46122</v>
      </c>
    </row>
    <row r="28" spans="1:9" x14ac:dyDescent="0.25">
      <c r="A28" s="88" t="s">
        <v>1750</v>
      </c>
      <c r="B28" s="89" t="s">
        <v>1751</v>
      </c>
      <c r="C28" s="89" t="s">
        <v>1438</v>
      </c>
      <c r="D28" t="str">
        <f t="shared" si="0"/>
        <v>傳產-食品1</v>
      </c>
      <c r="E28" s="89">
        <v>175658</v>
      </c>
      <c r="F28" s="89">
        <v>169134</v>
      </c>
      <c r="G28" s="89">
        <v>573804</v>
      </c>
      <c r="H28" s="89">
        <v>551138</v>
      </c>
      <c r="I28" s="90">
        <v>46122</v>
      </c>
    </row>
    <row r="29" spans="1:9" x14ac:dyDescent="0.25">
      <c r="A29" s="88" t="s">
        <v>1752</v>
      </c>
      <c r="B29" s="89" t="s">
        <v>1753</v>
      </c>
      <c r="C29" s="89" t="s">
        <v>1438</v>
      </c>
      <c r="D29" t="str">
        <f t="shared" si="0"/>
        <v>傳產-食品1</v>
      </c>
      <c r="E29" s="89">
        <v>728461</v>
      </c>
      <c r="F29" s="89">
        <v>609760</v>
      </c>
      <c r="G29" s="89">
        <v>2328332</v>
      </c>
      <c r="H29" s="89">
        <v>2229771</v>
      </c>
      <c r="I29" s="90">
        <v>46122</v>
      </c>
    </row>
    <row r="30" spans="1:9" x14ac:dyDescent="0.25">
      <c r="A30" s="88" t="s">
        <v>1754</v>
      </c>
      <c r="B30" s="89" t="s">
        <v>1755</v>
      </c>
      <c r="C30" s="89" t="s">
        <v>1438</v>
      </c>
      <c r="D30" t="str">
        <f t="shared" si="0"/>
        <v>傳產-食品1</v>
      </c>
      <c r="E30" s="89">
        <v>27060</v>
      </c>
      <c r="F30" s="89">
        <v>18067</v>
      </c>
      <c r="G30" s="89">
        <v>66770</v>
      </c>
      <c r="H30" s="89">
        <v>28420</v>
      </c>
      <c r="I30" s="90">
        <v>46122</v>
      </c>
    </row>
    <row r="31" spans="1:9" x14ac:dyDescent="0.25">
      <c r="A31" s="88" t="s">
        <v>1756</v>
      </c>
      <c r="B31" s="89" t="s">
        <v>1286</v>
      </c>
      <c r="C31" s="89" t="s">
        <v>1438</v>
      </c>
      <c r="D31" t="str">
        <f t="shared" si="0"/>
        <v>傳產-食品1</v>
      </c>
      <c r="E31" s="89">
        <v>103266</v>
      </c>
      <c r="F31" s="89">
        <v>133073</v>
      </c>
      <c r="G31" s="89">
        <v>545487</v>
      </c>
      <c r="H31" s="89">
        <v>515973</v>
      </c>
      <c r="I31" s="90">
        <v>46122</v>
      </c>
    </row>
    <row r="32" spans="1:9" x14ac:dyDescent="0.25">
      <c r="A32" s="88" t="s">
        <v>3296</v>
      </c>
      <c r="B32" s="89" t="s">
        <v>3297</v>
      </c>
      <c r="C32" s="89" t="s">
        <v>1438</v>
      </c>
      <c r="D32" t="str">
        <f t="shared" si="0"/>
        <v>傳產-食品1</v>
      </c>
      <c r="E32" s="89">
        <v>268329</v>
      </c>
      <c r="F32" s="89">
        <v>249994</v>
      </c>
      <c r="G32" s="89">
        <v>689952</v>
      </c>
      <c r="H32" s="89">
        <v>683656</v>
      </c>
      <c r="I32" s="90">
        <v>46122</v>
      </c>
    </row>
    <row r="33" spans="1:9" x14ac:dyDescent="0.25">
      <c r="A33" s="88" t="s">
        <v>1249</v>
      </c>
      <c r="B33" s="89" t="s">
        <v>2976</v>
      </c>
      <c r="C33" s="89" t="s">
        <v>1438</v>
      </c>
      <c r="D33" t="str">
        <f t="shared" si="0"/>
        <v>傳產-食品1</v>
      </c>
      <c r="E33" s="89">
        <v>356169</v>
      </c>
      <c r="F33" s="89">
        <v>226637</v>
      </c>
      <c r="G33" s="89">
        <v>1140959</v>
      </c>
      <c r="H33" s="89">
        <v>735498</v>
      </c>
      <c r="I33" s="90">
        <v>46122</v>
      </c>
    </row>
    <row r="34" spans="1:9" x14ac:dyDescent="0.25">
      <c r="A34" s="88" t="s">
        <v>1115</v>
      </c>
      <c r="B34" s="89" t="s">
        <v>1194</v>
      </c>
      <c r="C34" s="89" t="s">
        <v>1439</v>
      </c>
      <c r="D34" t="str">
        <f t="shared" si="0"/>
        <v>傳產-觀光1</v>
      </c>
      <c r="E34" s="89">
        <v>517804</v>
      </c>
      <c r="F34" s="89">
        <v>494052</v>
      </c>
      <c r="G34" s="89">
        <v>1522360</v>
      </c>
      <c r="H34" s="89">
        <v>1469652</v>
      </c>
      <c r="I34" s="90">
        <v>46122</v>
      </c>
    </row>
    <row r="35" spans="1:9" x14ac:dyDescent="0.25">
      <c r="A35" s="88" t="s">
        <v>2855</v>
      </c>
      <c r="B35" s="89" t="s">
        <v>2856</v>
      </c>
      <c r="C35" s="89" t="s">
        <v>1438</v>
      </c>
      <c r="D35" t="str">
        <f t="shared" si="0"/>
        <v>傳產-食品1</v>
      </c>
      <c r="E35" s="89">
        <v>562663</v>
      </c>
      <c r="F35" s="89">
        <v>554832</v>
      </c>
      <c r="G35" s="89">
        <v>1735229</v>
      </c>
      <c r="H35" s="89">
        <v>1648839</v>
      </c>
      <c r="I35" s="90">
        <v>46122</v>
      </c>
    </row>
    <row r="36" spans="1:9" x14ac:dyDescent="0.25">
      <c r="A36" s="88" t="s">
        <v>3183</v>
      </c>
      <c r="B36" s="89" t="s">
        <v>3188</v>
      </c>
      <c r="C36" s="89" t="s">
        <v>1439</v>
      </c>
      <c r="D36" t="str">
        <f t="shared" si="0"/>
        <v>傳產-觀光1</v>
      </c>
      <c r="E36" s="89">
        <v>583961</v>
      </c>
      <c r="F36" s="89">
        <v>487263</v>
      </c>
      <c r="G36" s="89">
        <v>1988327</v>
      </c>
      <c r="H36" s="89">
        <v>1735459</v>
      </c>
      <c r="I36" s="90">
        <v>46122</v>
      </c>
    </row>
    <row r="37" spans="1:9" x14ac:dyDescent="0.25">
      <c r="A37" s="88" t="s">
        <v>3891</v>
      </c>
      <c r="B37" s="89" t="s">
        <v>3897</v>
      </c>
      <c r="C37" s="89" t="s">
        <v>1438</v>
      </c>
      <c r="D37" t="str">
        <f t="shared" si="0"/>
        <v>傳產-食品1</v>
      </c>
      <c r="E37" s="89">
        <v>76113</v>
      </c>
      <c r="F37" s="89">
        <v>73692</v>
      </c>
      <c r="G37" s="89">
        <v>228051</v>
      </c>
      <c r="H37" s="89">
        <v>174677</v>
      </c>
      <c r="I37" s="90">
        <v>46122</v>
      </c>
    </row>
    <row r="38" spans="1:9" x14ac:dyDescent="0.25">
      <c r="A38" s="88" t="s">
        <v>4022</v>
      </c>
      <c r="B38" s="89" t="s">
        <v>4029</v>
      </c>
      <c r="C38" s="89" t="s">
        <v>1452</v>
      </c>
      <c r="D38" t="str">
        <f t="shared" si="0"/>
        <v>傳產-生技1</v>
      </c>
      <c r="E38" s="89">
        <v>79388</v>
      </c>
      <c r="F38" s="89">
        <v>95889</v>
      </c>
      <c r="G38" s="89">
        <v>214544</v>
      </c>
      <c r="H38" s="89">
        <v>233724</v>
      </c>
      <c r="I38" s="90">
        <v>46122</v>
      </c>
    </row>
    <row r="39" spans="1:9" x14ac:dyDescent="0.25">
      <c r="A39" s="88" t="s">
        <v>1757</v>
      </c>
      <c r="B39" s="89" t="s">
        <v>1758</v>
      </c>
      <c r="C39" s="89" t="s">
        <v>1440</v>
      </c>
      <c r="D39" t="str">
        <f t="shared" si="0"/>
        <v>傳產-塑膠1</v>
      </c>
      <c r="E39" s="89">
        <v>17354391</v>
      </c>
      <c r="F39" s="89">
        <v>17092363</v>
      </c>
      <c r="G39" s="89">
        <v>41985122</v>
      </c>
      <c r="H39" s="89">
        <v>47202204</v>
      </c>
      <c r="I39" s="90">
        <v>46122</v>
      </c>
    </row>
    <row r="40" spans="1:9" x14ac:dyDescent="0.25">
      <c r="A40" s="88" t="s">
        <v>1759</v>
      </c>
      <c r="B40" s="89" t="s">
        <v>1760</v>
      </c>
      <c r="C40" s="89" t="s">
        <v>1440</v>
      </c>
      <c r="D40" t="str">
        <f t="shared" si="0"/>
        <v>傳產-塑膠1</v>
      </c>
      <c r="E40" s="89">
        <v>27167406</v>
      </c>
      <c r="F40" s="89">
        <v>23012738</v>
      </c>
      <c r="G40" s="89">
        <v>68596393</v>
      </c>
      <c r="H40" s="89">
        <v>65551631</v>
      </c>
      <c r="I40" s="90">
        <v>46122</v>
      </c>
    </row>
    <row r="41" spans="1:9" x14ac:dyDescent="0.25">
      <c r="A41" s="88" t="s">
        <v>1761</v>
      </c>
      <c r="B41" s="89" t="s">
        <v>906</v>
      </c>
      <c r="C41" s="89" t="s">
        <v>1440</v>
      </c>
      <c r="D41" t="str">
        <f t="shared" si="0"/>
        <v>傳產-塑膠1</v>
      </c>
      <c r="E41" s="89">
        <v>4320562</v>
      </c>
      <c r="F41" s="89">
        <v>4296504</v>
      </c>
      <c r="G41" s="89">
        <v>10747608</v>
      </c>
      <c r="H41" s="89">
        <v>12147296</v>
      </c>
      <c r="I41" s="90">
        <v>46122</v>
      </c>
    </row>
    <row r="42" spans="1:9" x14ac:dyDescent="0.25">
      <c r="A42" s="88" t="s">
        <v>1762</v>
      </c>
      <c r="B42" s="89" t="s">
        <v>1763</v>
      </c>
      <c r="C42" s="89" t="s">
        <v>1440</v>
      </c>
      <c r="D42" t="str">
        <f t="shared" si="0"/>
        <v>傳產-塑膠1</v>
      </c>
      <c r="E42" s="89">
        <v>1082256</v>
      </c>
      <c r="F42" s="89">
        <v>836342</v>
      </c>
      <c r="G42" s="89">
        <v>2673712</v>
      </c>
      <c r="H42" s="89">
        <v>2462111</v>
      </c>
      <c r="I42" s="90">
        <v>46122</v>
      </c>
    </row>
    <row r="43" spans="1:9" x14ac:dyDescent="0.25">
      <c r="A43" s="88" t="s">
        <v>1764</v>
      </c>
      <c r="B43" s="89" t="s">
        <v>1765</v>
      </c>
      <c r="C43" s="89" t="s">
        <v>1440</v>
      </c>
      <c r="D43" t="str">
        <f t="shared" si="0"/>
        <v>傳產-塑膠1</v>
      </c>
      <c r="E43" s="89">
        <v>1011105</v>
      </c>
      <c r="F43" s="89">
        <v>1022024</v>
      </c>
      <c r="G43" s="89">
        <v>2952810</v>
      </c>
      <c r="H43" s="89">
        <v>2931014</v>
      </c>
      <c r="I43" s="90">
        <v>46122</v>
      </c>
    </row>
    <row r="44" spans="1:9" x14ac:dyDescent="0.25">
      <c r="A44" s="88" t="s">
        <v>1766</v>
      </c>
      <c r="B44" s="89" t="s">
        <v>1767</v>
      </c>
      <c r="C44" s="89" t="s">
        <v>1440</v>
      </c>
      <c r="D44" t="str">
        <f t="shared" si="0"/>
        <v>傳產-塑膠1</v>
      </c>
      <c r="E44" s="89">
        <v>476656</v>
      </c>
      <c r="F44" s="89">
        <v>564425</v>
      </c>
      <c r="G44" s="89">
        <v>1301866</v>
      </c>
      <c r="H44" s="89">
        <v>1534396</v>
      </c>
      <c r="I44" s="90">
        <v>46122</v>
      </c>
    </row>
    <row r="45" spans="1:9" x14ac:dyDescent="0.25">
      <c r="A45" s="88" t="s">
        <v>1768</v>
      </c>
      <c r="B45" s="89" t="s">
        <v>907</v>
      </c>
      <c r="C45" s="89" t="s">
        <v>1440</v>
      </c>
      <c r="D45" t="str">
        <f t="shared" si="0"/>
        <v>傳產-塑膠1</v>
      </c>
      <c r="E45" s="89">
        <v>1376599</v>
      </c>
      <c r="F45" s="89">
        <v>1502160</v>
      </c>
      <c r="G45" s="89">
        <v>3335906</v>
      </c>
      <c r="H45" s="89">
        <v>4232841</v>
      </c>
      <c r="I45" s="90">
        <v>46122</v>
      </c>
    </row>
    <row r="46" spans="1:9" x14ac:dyDescent="0.25">
      <c r="A46" s="88" t="s">
        <v>1769</v>
      </c>
      <c r="B46" s="89" t="s">
        <v>1770</v>
      </c>
      <c r="C46" s="89" t="s">
        <v>1440</v>
      </c>
      <c r="D46" t="str">
        <f t="shared" si="0"/>
        <v>傳產-塑膠1</v>
      </c>
      <c r="E46" s="89">
        <v>854539</v>
      </c>
      <c r="F46" s="89">
        <v>695651</v>
      </c>
      <c r="G46" s="89">
        <v>2184647</v>
      </c>
      <c r="H46" s="89">
        <v>2293712</v>
      </c>
      <c r="I46" s="90">
        <v>46122</v>
      </c>
    </row>
    <row r="47" spans="1:9" x14ac:dyDescent="0.25">
      <c r="A47" s="88" t="s">
        <v>1771</v>
      </c>
      <c r="B47" s="89" t="s">
        <v>1772</v>
      </c>
      <c r="C47" s="89" t="s">
        <v>1440</v>
      </c>
      <c r="D47" t="str">
        <f t="shared" si="0"/>
        <v>傳產-塑膠1</v>
      </c>
      <c r="E47" s="89">
        <v>3110910</v>
      </c>
      <c r="F47" s="89">
        <v>2647259</v>
      </c>
      <c r="G47" s="89">
        <v>7505498</v>
      </c>
      <c r="H47" s="89">
        <v>5697446</v>
      </c>
      <c r="I47" s="90">
        <v>46122</v>
      </c>
    </row>
    <row r="48" spans="1:9" x14ac:dyDescent="0.25">
      <c r="A48" s="88" t="s">
        <v>1773</v>
      </c>
      <c r="B48" s="89" t="s">
        <v>1774</v>
      </c>
      <c r="C48" s="89" t="s">
        <v>1440</v>
      </c>
      <c r="D48" t="str">
        <f t="shared" si="0"/>
        <v>傳產-塑膠1</v>
      </c>
      <c r="E48" s="89">
        <v>6489125</v>
      </c>
      <c r="F48" s="89">
        <v>5864531</v>
      </c>
      <c r="G48" s="89">
        <v>14431139</v>
      </c>
      <c r="H48" s="89">
        <v>14552511</v>
      </c>
      <c r="I48" s="90">
        <v>46122</v>
      </c>
    </row>
    <row r="49" spans="1:9" x14ac:dyDescent="0.25">
      <c r="A49" s="88" t="s">
        <v>1775</v>
      </c>
      <c r="B49" s="89" t="s">
        <v>1776</v>
      </c>
      <c r="C49" s="89" t="s">
        <v>1440</v>
      </c>
      <c r="D49" t="str">
        <f t="shared" si="0"/>
        <v>傳產-塑膠1</v>
      </c>
      <c r="E49" s="89">
        <v>1404411</v>
      </c>
      <c r="F49" s="89">
        <v>2105503</v>
      </c>
      <c r="G49" s="89">
        <v>4092344</v>
      </c>
      <c r="H49" s="89">
        <v>6503269</v>
      </c>
      <c r="I49" s="90">
        <v>46122</v>
      </c>
    </row>
    <row r="50" spans="1:9" x14ac:dyDescent="0.25">
      <c r="A50" s="88" t="s">
        <v>1777</v>
      </c>
      <c r="B50" s="89" t="s">
        <v>2804</v>
      </c>
      <c r="C50" s="89" t="s">
        <v>1440</v>
      </c>
      <c r="D50" t="str">
        <f t="shared" si="0"/>
        <v>傳產-塑膠1</v>
      </c>
      <c r="E50" s="89">
        <v>127113</v>
      </c>
      <c r="F50" s="89">
        <v>154471</v>
      </c>
      <c r="G50" s="89">
        <v>397677</v>
      </c>
      <c r="H50" s="89">
        <v>541182</v>
      </c>
      <c r="I50" s="90">
        <v>46122</v>
      </c>
    </row>
    <row r="51" spans="1:9" x14ac:dyDescent="0.25">
      <c r="A51" s="88" t="s">
        <v>1778</v>
      </c>
      <c r="B51" s="89" t="s">
        <v>1779</v>
      </c>
      <c r="C51" s="89" t="s">
        <v>1447</v>
      </c>
      <c r="D51" t="str">
        <f t="shared" si="0"/>
        <v>傳產-營建1</v>
      </c>
      <c r="E51" s="89">
        <v>655761</v>
      </c>
      <c r="F51" s="89">
        <v>310506</v>
      </c>
      <c r="G51" s="89">
        <v>1894694</v>
      </c>
      <c r="H51" s="89">
        <v>775411</v>
      </c>
      <c r="I51" s="90">
        <v>46122</v>
      </c>
    </row>
    <row r="52" spans="1:9" x14ac:dyDescent="0.25">
      <c r="A52" s="88" t="s">
        <v>1780</v>
      </c>
      <c r="B52" s="89" t="s">
        <v>1781</v>
      </c>
      <c r="C52" s="89" t="s">
        <v>1441</v>
      </c>
      <c r="D52" t="str">
        <f t="shared" si="0"/>
        <v>傳產-汽車零組件1</v>
      </c>
      <c r="E52" s="89">
        <v>2045347</v>
      </c>
      <c r="F52" s="89">
        <v>2551918</v>
      </c>
      <c r="G52" s="89">
        <v>5630744</v>
      </c>
      <c r="H52" s="89">
        <v>7290680</v>
      </c>
      <c r="I52" s="90">
        <v>46122</v>
      </c>
    </row>
    <row r="53" spans="1:9" x14ac:dyDescent="0.25">
      <c r="A53" s="88" t="s">
        <v>1782</v>
      </c>
      <c r="B53" s="89" t="s">
        <v>1783</v>
      </c>
      <c r="C53" s="89" t="s">
        <v>1440</v>
      </c>
      <c r="D53" t="str">
        <f t="shared" si="0"/>
        <v>傳產-塑膠1</v>
      </c>
      <c r="E53" s="89">
        <v>372645</v>
      </c>
      <c r="F53" s="89">
        <v>367145</v>
      </c>
      <c r="G53" s="89">
        <v>896640</v>
      </c>
      <c r="H53" s="89">
        <v>998185</v>
      </c>
      <c r="I53" s="90">
        <v>46122</v>
      </c>
    </row>
    <row r="54" spans="1:9" x14ac:dyDescent="0.25">
      <c r="A54" s="88" t="s">
        <v>1784</v>
      </c>
      <c r="B54" s="89" t="s">
        <v>1785</v>
      </c>
      <c r="C54" s="89" t="s">
        <v>1440</v>
      </c>
      <c r="D54" t="str">
        <f t="shared" si="0"/>
        <v>傳產-塑膠1</v>
      </c>
      <c r="E54" s="89">
        <v>203039</v>
      </c>
      <c r="F54" s="89">
        <v>194938</v>
      </c>
      <c r="G54" s="89">
        <v>531593</v>
      </c>
      <c r="H54" s="89">
        <v>527053</v>
      </c>
      <c r="I54" s="90">
        <v>46122</v>
      </c>
    </row>
    <row r="55" spans="1:9" x14ac:dyDescent="0.25">
      <c r="A55" s="88" t="s">
        <v>1786</v>
      </c>
      <c r="B55" s="89" t="s">
        <v>1787</v>
      </c>
      <c r="C55" s="89" t="s">
        <v>1440</v>
      </c>
      <c r="D55" t="str">
        <f t="shared" si="0"/>
        <v>傳產-塑膠1</v>
      </c>
      <c r="E55" s="89">
        <v>72918</v>
      </c>
      <c r="F55" s="89">
        <v>67682</v>
      </c>
      <c r="G55" s="89">
        <v>169793</v>
      </c>
      <c r="H55" s="89">
        <v>184764</v>
      </c>
      <c r="I55" s="90">
        <v>46122</v>
      </c>
    </row>
    <row r="56" spans="1:9" x14ac:dyDescent="0.25">
      <c r="A56" s="88" t="s">
        <v>1788</v>
      </c>
      <c r="B56" s="89" t="s">
        <v>3122</v>
      </c>
      <c r="C56" s="89" t="s">
        <v>1440</v>
      </c>
      <c r="D56" t="str">
        <f t="shared" si="0"/>
        <v>傳產-塑膠1</v>
      </c>
      <c r="E56" s="89">
        <v>18082</v>
      </c>
      <c r="F56" s="89">
        <v>29830</v>
      </c>
      <c r="G56" s="89">
        <v>57239</v>
      </c>
      <c r="H56" s="89">
        <v>82236</v>
      </c>
      <c r="I56" s="90">
        <v>46122</v>
      </c>
    </row>
    <row r="57" spans="1:9" x14ac:dyDescent="0.25">
      <c r="A57" s="88" t="s">
        <v>1789</v>
      </c>
      <c r="B57" s="89" t="s">
        <v>908</v>
      </c>
      <c r="C57" s="89" t="s">
        <v>1440</v>
      </c>
      <c r="D57" t="str">
        <f t="shared" si="0"/>
        <v>傳產-塑膠1</v>
      </c>
      <c r="E57" s="89">
        <v>33728547</v>
      </c>
      <c r="F57" s="89">
        <v>27746732</v>
      </c>
      <c r="G57" s="89">
        <v>81749811</v>
      </c>
      <c r="H57" s="89">
        <v>78909389</v>
      </c>
      <c r="I57" s="90">
        <v>46122</v>
      </c>
    </row>
    <row r="58" spans="1:9" x14ac:dyDescent="0.25">
      <c r="A58" s="88" t="s">
        <v>1790</v>
      </c>
      <c r="B58" s="89" t="s">
        <v>1791</v>
      </c>
      <c r="C58" s="89" t="s">
        <v>1442</v>
      </c>
      <c r="D58" t="str">
        <f t="shared" si="0"/>
        <v>電子上游-連接元件1</v>
      </c>
      <c r="E58" s="89">
        <v>214212</v>
      </c>
      <c r="F58" s="89">
        <v>233570</v>
      </c>
      <c r="G58" s="89">
        <v>558637</v>
      </c>
      <c r="H58" s="89">
        <v>622572</v>
      </c>
      <c r="I58" s="90">
        <v>46122</v>
      </c>
    </row>
    <row r="59" spans="1:9" x14ac:dyDescent="0.25">
      <c r="A59" s="88" t="s">
        <v>1116</v>
      </c>
      <c r="B59" s="89" t="s">
        <v>2977</v>
      </c>
      <c r="C59" s="89" t="s">
        <v>1440</v>
      </c>
      <c r="D59" t="str">
        <f t="shared" si="0"/>
        <v>傳產-塑膠1</v>
      </c>
      <c r="E59" s="89">
        <v>61900</v>
      </c>
      <c r="F59" s="89">
        <v>45670</v>
      </c>
      <c r="G59" s="89">
        <v>152451</v>
      </c>
      <c r="H59" s="89">
        <v>182332</v>
      </c>
      <c r="I59" s="90">
        <v>46122</v>
      </c>
    </row>
    <row r="60" spans="1:9" x14ac:dyDescent="0.25">
      <c r="A60" s="88" t="s">
        <v>1255</v>
      </c>
      <c r="B60" s="89" t="s">
        <v>2978</v>
      </c>
      <c r="C60" s="89" t="s">
        <v>1441</v>
      </c>
      <c r="D60" t="str">
        <f t="shared" si="0"/>
        <v>傳產-汽車零組件1</v>
      </c>
      <c r="E60" s="89">
        <v>454244</v>
      </c>
      <c r="F60" s="89">
        <v>451648</v>
      </c>
      <c r="G60" s="89">
        <v>1160580</v>
      </c>
      <c r="H60" s="89">
        <v>1298134</v>
      </c>
      <c r="I60" s="90">
        <v>46122</v>
      </c>
    </row>
    <row r="61" spans="1:9" x14ac:dyDescent="0.25">
      <c r="A61" s="88" t="s">
        <v>1117</v>
      </c>
      <c r="B61" s="89" t="s">
        <v>1195</v>
      </c>
      <c r="C61" s="89" t="s">
        <v>1441</v>
      </c>
      <c r="D61" t="str">
        <f t="shared" si="0"/>
        <v>傳產-汽車零組件1</v>
      </c>
      <c r="E61" s="89">
        <v>139986</v>
      </c>
      <c r="F61" s="89">
        <v>183034</v>
      </c>
      <c r="G61" s="89">
        <v>394274</v>
      </c>
      <c r="H61" s="89">
        <v>494804</v>
      </c>
      <c r="I61" s="90">
        <v>46122</v>
      </c>
    </row>
    <row r="62" spans="1:9" x14ac:dyDescent="0.25">
      <c r="A62" s="88" t="s">
        <v>1546</v>
      </c>
      <c r="B62" s="89" t="s">
        <v>2979</v>
      </c>
      <c r="C62" s="89" t="s">
        <v>1440</v>
      </c>
      <c r="D62" t="str">
        <f t="shared" si="0"/>
        <v>傳產-塑膠1</v>
      </c>
      <c r="E62" s="89">
        <v>3601</v>
      </c>
      <c r="F62" s="89">
        <v>28561</v>
      </c>
      <c r="G62" s="89">
        <v>11597</v>
      </c>
      <c r="H62" s="89">
        <v>61054</v>
      </c>
      <c r="I62" s="90">
        <v>46122</v>
      </c>
    </row>
    <row r="63" spans="1:9" x14ac:dyDescent="0.25">
      <c r="A63" s="88" t="s">
        <v>3349</v>
      </c>
      <c r="B63" s="89" t="s">
        <v>3355</v>
      </c>
      <c r="C63" s="89" t="s">
        <v>1440</v>
      </c>
      <c r="D63" t="str">
        <f t="shared" si="0"/>
        <v>傳產-塑膠1</v>
      </c>
      <c r="E63" s="89">
        <v>308343</v>
      </c>
      <c r="F63" s="89">
        <v>268649</v>
      </c>
      <c r="G63" s="89">
        <v>680063</v>
      </c>
      <c r="H63" s="89">
        <v>690050</v>
      </c>
      <c r="I63" s="90">
        <v>46122</v>
      </c>
    </row>
    <row r="64" spans="1:9" x14ac:dyDescent="0.25">
      <c r="A64" s="88" t="s">
        <v>3464</v>
      </c>
      <c r="B64" s="89" t="s">
        <v>3495</v>
      </c>
      <c r="C64" s="89" t="s">
        <v>1440</v>
      </c>
      <c r="D64" t="str">
        <f t="shared" si="0"/>
        <v>傳產-塑膠1</v>
      </c>
      <c r="E64" s="89">
        <v>370828</v>
      </c>
      <c r="F64" s="89">
        <v>281475</v>
      </c>
      <c r="G64" s="89">
        <v>917285</v>
      </c>
      <c r="H64" s="89">
        <v>778890</v>
      </c>
      <c r="I64" s="90">
        <v>46122</v>
      </c>
    </row>
    <row r="65" spans="1:9" x14ac:dyDescent="0.25">
      <c r="A65" s="88" t="s">
        <v>1792</v>
      </c>
      <c r="B65" s="89" t="s">
        <v>1793</v>
      </c>
      <c r="C65" s="89" t="s">
        <v>1445</v>
      </c>
      <c r="D65" t="str">
        <f t="shared" si="0"/>
        <v>傳產-紡織纖維1</v>
      </c>
      <c r="E65" s="89">
        <v>21386882</v>
      </c>
      <c r="F65" s="89">
        <v>22109493</v>
      </c>
      <c r="G65" s="89">
        <v>61276819</v>
      </c>
      <c r="H65" s="89">
        <v>63803549</v>
      </c>
      <c r="I65" s="90">
        <v>46122</v>
      </c>
    </row>
    <row r="66" spans="1:9" x14ac:dyDescent="0.25">
      <c r="A66" s="88" t="s">
        <v>1794</v>
      </c>
      <c r="B66" s="89" t="s">
        <v>1795</v>
      </c>
      <c r="C66" s="89" t="s">
        <v>1445</v>
      </c>
      <c r="D66" t="str">
        <f t="shared" si="0"/>
        <v>傳產-紡織纖維1</v>
      </c>
      <c r="E66" s="89">
        <v>3945363</v>
      </c>
      <c r="F66" s="89">
        <v>3763379</v>
      </c>
      <c r="G66" s="89">
        <v>10047898</v>
      </c>
      <c r="H66" s="89">
        <v>10542162</v>
      </c>
      <c r="I66" s="90">
        <v>46122</v>
      </c>
    </row>
    <row r="67" spans="1:9" x14ac:dyDescent="0.25">
      <c r="A67" s="88" t="s">
        <v>1796</v>
      </c>
      <c r="B67" s="89" t="s">
        <v>1797</v>
      </c>
      <c r="C67" s="89" t="s">
        <v>1445</v>
      </c>
      <c r="D67" t="str">
        <f t="shared" si="0"/>
        <v>傳產-紡織纖維1</v>
      </c>
      <c r="E67" s="89">
        <v>23195</v>
      </c>
      <c r="F67" s="89">
        <v>19090</v>
      </c>
      <c r="G67" s="89">
        <v>50290</v>
      </c>
      <c r="H67" s="89">
        <v>50765</v>
      </c>
      <c r="I67" s="90">
        <v>46122</v>
      </c>
    </row>
    <row r="68" spans="1:9" x14ac:dyDescent="0.25">
      <c r="A68" s="88" t="s">
        <v>1798</v>
      </c>
      <c r="B68" s="89" t="s">
        <v>1799</v>
      </c>
      <c r="C68" s="89" t="s">
        <v>1445</v>
      </c>
      <c r="D68" t="str">
        <f t="shared" si="0"/>
        <v>傳產-紡織纖維1</v>
      </c>
      <c r="E68" s="89">
        <v>187414</v>
      </c>
      <c r="F68" s="89">
        <v>225392</v>
      </c>
      <c r="G68" s="89">
        <v>437912</v>
      </c>
      <c r="H68" s="89">
        <v>599962</v>
      </c>
      <c r="I68" s="90">
        <v>46122</v>
      </c>
    </row>
    <row r="69" spans="1:9" x14ac:dyDescent="0.25">
      <c r="A69" s="88" t="s">
        <v>1800</v>
      </c>
      <c r="B69" s="89" t="s">
        <v>1801</v>
      </c>
      <c r="C69" s="89" t="s">
        <v>1445</v>
      </c>
      <c r="D69" t="str">
        <f t="shared" si="0"/>
        <v>傳產-紡織纖維1</v>
      </c>
      <c r="E69" s="89">
        <v>39742</v>
      </c>
      <c r="F69" s="89">
        <v>52596</v>
      </c>
      <c r="G69" s="89">
        <v>113452</v>
      </c>
      <c r="H69" s="89">
        <v>133301</v>
      </c>
      <c r="I69" s="90">
        <v>46122</v>
      </c>
    </row>
    <row r="70" spans="1:9" x14ac:dyDescent="0.25">
      <c r="A70" s="88" t="s">
        <v>1802</v>
      </c>
      <c r="B70" s="89" t="s">
        <v>1803</v>
      </c>
      <c r="C70" s="89" t="s">
        <v>1487</v>
      </c>
      <c r="D70" t="str">
        <f t="shared" si="0"/>
        <v>軟體-系統整合1</v>
      </c>
      <c r="E70" s="89">
        <v>35188</v>
      </c>
      <c r="F70" s="89">
        <v>26627</v>
      </c>
      <c r="G70" s="89">
        <v>106290</v>
      </c>
      <c r="H70" s="89">
        <v>82193</v>
      </c>
      <c r="I70" s="90">
        <v>46122</v>
      </c>
    </row>
    <row r="71" spans="1:9" x14ac:dyDescent="0.25">
      <c r="A71" s="88" t="s">
        <v>1804</v>
      </c>
      <c r="B71" s="89" t="s">
        <v>1805</v>
      </c>
      <c r="C71" s="89" t="s">
        <v>1445</v>
      </c>
      <c r="D71" t="str">
        <f t="shared" ref="D71:D134" si="1">IF(E71&lt;&gt;"",C71&amp;1,"")</f>
        <v>傳產-紡織纖維1</v>
      </c>
      <c r="E71" s="89">
        <v>20338</v>
      </c>
      <c r="F71" s="89">
        <v>18799</v>
      </c>
      <c r="G71" s="89">
        <v>73809</v>
      </c>
      <c r="H71" s="89">
        <v>55141</v>
      </c>
      <c r="I71" s="90">
        <v>46122</v>
      </c>
    </row>
    <row r="72" spans="1:9" x14ac:dyDescent="0.25">
      <c r="A72" s="88" t="s">
        <v>1806</v>
      </c>
      <c r="B72" s="89" t="s">
        <v>1807</v>
      </c>
      <c r="C72" s="89" t="s">
        <v>1445</v>
      </c>
      <c r="D72" t="str">
        <f t="shared" si="1"/>
        <v>傳產-紡織纖維1</v>
      </c>
      <c r="E72" s="89">
        <v>17</v>
      </c>
      <c r="F72" s="89">
        <v>849</v>
      </c>
      <c r="G72" s="89">
        <v>648</v>
      </c>
      <c r="H72" s="89">
        <v>2840</v>
      </c>
      <c r="I72" s="90">
        <v>46122</v>
      </c>
    </row>
    <row r="73" spans="1:9" x14ac:dyDescent="0.25">
      <c r="A73" s="88" t="s">
        <v>1808</v>
      </c>
      <c r="B73" s="89" t="s">
        <v>1809</v>
      </c>
      <c r="C73" s="89" t="s">
        <v>1445</v>
      </c>
      <c r="D73" t="str">
        <f t="shared" si="1"/>
        <v>傳產-紡織纖維1</v>
      </c>
      <c r="E73" s="89">
        <v>563421</v>
      </c>
      <c r="F73" s="89">
        <v>396037</v>
      </c>
      <c r="G73" s="89">
        <v>1453047</v>
      </c>
      <c r="H73" s="89">
        <v>1063760</v>
      </c>
      <c r="I73" s="90">
        <v>46122</v>
      </c>
    </row>
    <row r="74" spans="1:9" x14ac:dyDescent="0.25">
      <c r="A74" s="88" t="s">
        <v>1810</v>
      </c>
      <c r="B74" s="89" t="s">
        <v>1811</v>
      </c>
      <c r="C74" s="89" t="s">
        <v>1445</v>
      </c>
      <c r="D74" t="str">
        <f t="shared" si="1"/>
        <v>傳產-紡織纖維1</v>
      </c>
      <c r="E74" s="89">
        <v>7995</v>
      </c>
      <c r="F74" s="89">
        <v>10615</v>
      </c>
      <c r="G74" s="89">
        <v>31233</v>
      </c>
      <c r="H74" s="89">
        <v>28389</v>
      </c>
      <c r="I74" s="90">
        <v>46122</v>
      </c>
    </row>
    <row r="75" spans="1:9" x14ac:dyDescent="0.25">
      <c r="A75" s="88" t="s">
        <v>1812</v>
      </c>
      <c r="B75" s="89" t="s">
        <v>1813</v>
      </c>
      <c r="C75" s="89" t="s">
        <v>4000</v>
      </c>
      <c r="D75" t="str">
        <f t="shared" si="1"/>
        <v>傳產-運動休閒1</v>
      </c>
      <c r="E75" s="89">
        <v>60006</v>
      </c>
      <c r="F75" s="89">
        <v>104877</v>
      </c>
      <c r="G75" s="89">
        <v>198085</v>
      </c>
      <c r="H75" s="89">
        <v>335189</v>
      </c>
      <c r="I75" s="90">
        <v>46122</v>
      </c>
    </row>
    <row r="76" spans="1:9" x14ac:dyDescent="0.25">
      <c r="A76" s="88" t="s">
        <v>1814</v>
      </c>
      <c r="B76" s="89" t="s">
        <v>1815</v>
      </c>
      <c r="C76" s="89" t="s">
        <v>1445</v>
      </c>
      <c r="D76" t="str">
        <f t="shared" si="1"/>
        <v>傳產-紡織纖維1</v>
      </c>
      <c r="E76" s="89">
        <v>2682740</v>
      </c>
      <c r="F76" s="89">
        <v>2815178</v>
      </c>
      <c r="G76" s="89">
        <v>6979321</v>
      </c>
      <c r="H76" s="89">
        <v>7687773</v>
      </c>
      <c r="I76" s="90">
        <v>46122</v>
      </c>
    </row>
    <row r="77" spans="1:9" x14ac:dyDescent="0.25">
      <c r="A77" s="88" t="s">
        <v>1816</v>
      </c>
      <c r="B77" s="89" t="s">
        <v>1817</v>
      </c>
      <c r="C77" s="89" t="s">
        <v>1446</v>
      </c>
      <c r="D77" t="str">
        <f t="shared" si="1"/>
        <v>傳產-其他1</v>
      </c>
      <c r="E77" s="89">
        <v>498</v>
      </c>
      <c r="F77" s="89">
        <v>498</v>
      </c>
      <c r="G77" s="89">
        <v>1495</v>
      </c>
      <c r="H77" s="89">
        <v>1495</v>
      </c>
      <c r="I77" s="90">
        <v>46122</v>
      </c>
    </row>
    <row r="78" spans="1:9" x14ac:dyDescent="0.25">
      <c r="A78" s="88" t="s">
        <v>1818</v>
      </c>
      <c r="B78" s="89" t="s">
        <v>1595</v>
      </c>
      <c r="C78" s="89" t="s">
        <v>1447</v>
      </c>
      <c r="D78" t="str">
        <f t="shared" si="1"/>
        <v>傳產-營建1</v>
      </c>
      <c r="E78" s="89">
        <v>36383</v>
      </c>
      <c r="F78" s="89">
        <v>89201</v>
      </c>
      <c r="G78" s="89">
        <v>72625</v>
      </c>
      <c r="H78" s="89">
        <v>311132</v>
      </c>
      <c r="I78" s="90">
        <v>46122</v>
      </c>
    </row>
    <row r="79" spans="1:9" x14ac:dyDescent="0.25">
      <c r="A79" s="88" t="s">
        <v>1819</v>
      </c>
      <c r="B79" s="89" t="s">
        <v>2839</v>
      </c>
      <c r="C79" s="89" t="s">
        <v>1446</v>
      </c>
      <c r="D79" t="str">
        <f t="shared" si="1"/>
        <v>傳產-其他1</v>
      </c>
      <c r="E79" s="89">
        <v>53168</v>
      </c>
      <c r="F79" s="89">
        <v>67774</v>
      </c>
      <c r="G79" s="89">
        <v>173787</v>
      </c>
      <c r="H79" s="89">
        <v>191083</v>
      </c>
      <c r="I79" s="90">
        <v>46122</v>
      </c>
    </row>
    <row r="80" spans="1:9" x14ac:dyDescent="0.25">
      <c r="A80" s="88" t="s">
        <v>1820</v>
      </c>
      <c r="B80" s="89" t="s">
        <v>3496</v>
      </c>
      <c r="C80" s="89" t="s">
        <v>1447</v>
      </c>
      <c r="D80" t="str">
        <f t="shared" si="1"/>
        <v>傳產-營建1</v>
      </c>
      <c r="E80" s="89">
        <v>197558</v>
      </c>
      <c r="F80" s="89">
        <v>241</v>
      </c>
      <c r="G80" s="89">
        <v>377477</v>
      </c>
      <c r="H80" s="89">
        <v>241</v>
      </c>
      <c r="I80" s="90">
        <v>46122</v>
      </c>
    </row>
    <row r="81" spans="1:9" x14ac:dyDescent="0.25">
      <c r="A81" s="88" t="s">
        <v>1821</v>
      </c>
      <c r="B81" s="89" t="s">
        <v>3653</v>
      </c>
      <c r="C81" s="89" t="s">
        <v>1447</v>
      </c>
      <c r="D81" t="str">
        <f t="shared" si="1"/>
        <v>傳產-營建1</v>
      </c>
      <c r="E81" s="89">
        <v>66333</v>
      </c>
      <c r="F81" s="89">
        <v>127936</v>
      </c>
      <c r="G81" s="89">
        <v>75912</v>
      </c>
      <c r="H81" s="89">
        <v>136397</v>
      </c>
      <c r="I81" s="90">
        <v>46122</v>
      </c>
    </row>
    <row r="82" spans="1:9" x14ac:dyDescent="0.25">
      <c r="A82" s="88" t="s">
        <v>1822</v>
      </c>
      <c r="B82" s="89" t="s">
        <v>1823</v>
      </c>
      <c r="C82" s="89" t="s">
        <v>1445</v>
      </c>
      <c r="D82" t="str">
        <f t="shared" si="1"/>
        <v>傳產-紡織纖維1</v>
      </c>
      <c r="E82" s="89">
        <v>1404035</v>
      </c>
      <c r="F82" s="89">
        <v>1459502</v>
      </c>
      <c r="G82" s="89">
        <v>3372657</v>
      </c>
      <c r="H82" s="89">
        <v>4192369</v>
      </c>
      <c r="I82" s="90">
        <v>46122</v>
      </c>
    </row>
    <row r="83" spans="1:9" x14ac:dyDescent="0.25">
      <c r="A83" s="88" t="s">
        <v>1824</v>
      </c>
      <c r="B83" s="89" t="s">
        <v>1287</v>
      </c>
      <c r="C83" s="89" t="s">
        <v>1445</v>
      </c>
      <c r="D83" t="str">
        <f t="shared" si="1"/>
        <v>傳產-紡織纖維1</v>
      </c>
      <c r="E83" s="89">
        <v>114577</v>
      </c>
      <c r="F83" s="89">
        <v>159859</v>
      </c>
      <c r="G83" s="89">
        <v>289133</v>
      </c>
      <c r="H83" s="89">
        <v>403126</v>
      </c>
      <c r="I83" s="90">
        <v>46122</v>
      </c>
    </row>
    <row r="84" spans="1:9" x14ac:dyDescent="0.25">
      <c r="A84" s="88" t="s">
        <v>1825</v>
      </c>
      <c r="B84" s="89" t="s">
        <v>1826</v>
      </c>
      <c r="C84" s="89" t="s">
        <v>1447</v>
      </c>
      <c r="D84" t="str">
        <f t="shared" si="1"/>
        <v>傳產-營建1</v>
      </c>
      <c r="E84" s="89">
        <v>79389</v>
      </c>
      <c r="F84" s="89">
        <v>563864</v>
      </c>
      <c r="G84" s="89">
        <v>302076</v>
      </c>
      <c r="H84" s="89">
        <v>1376172</v>
      </c>
      <c r="I84" s="90">
        <v>46122</v>
      </c>
    </row>
    <row r="85" spans="1:9" x14ac:dyDescent="0.25">
      <c r="A85" s="88" t="s">
        <v>1827</v>
      </c>
      <c r="B85" s="89" t="s">
        <v>3641</v>
      </c>
      <c r="C85" s="89" t="s">
        <v>1462</v>
      </c>
      <c r="D85" t="str">
        <f t="shared" si="1"/>
        <v>傳產-航運1</v>
      </c>
      <c r="E85" s="89">
        <v>73698</v>
      </c>
      <c r="F85" s="89">
        <v>85178</v>
      </c>
      <c r="G85" s="89">
        <v>226750</v>
      </c>
      <c r="H85" s="89">
        <v>253254</v>
      </c>
      <c r="I85" s="90">
        <v>46122</v>
      </c>
    </row>
    <row r="86" spans="1:9" x14ac:dyDescent="0.25">
      <c r="A86" s="88" t="s">
        <v>1828</v>
      </c>
      <c r="B86" s="89" t="s">
        <v>1829</v>
      </c>
      <c r="C86" s="89" t="s">
        <v>1445</v>
      </c>
      <c r="D86" t="str">
        <f t="shared" si="1"/>
        <v>傳產-紡織纖維1</v>
      </c>
      <c r="E86" s="89">
        <v>950193</v>
      </c>
      <c r="F86" s="89">
        <v>717018</v>
      </c>
      <c r="G86" s="89">
        <v>2142663</v>
      </c>
      <c r="H86" s="89">
        <v>1932178</v>
      </c>
      <c r="I86" s="90">
        <v>46122</v>
      </c>
    </row>
    <row r="87" spans="1:9" x14ac:dyDescent="0.25">
      <c r="A87" s="88" t="s">
        <v>1830</v>
      </c>
      <c r="B87" s="89" t="s">
        <v>1831</v>
      </c>
      <c r="C87" s="89" t="s">
        <v>1445</v>
      </c>
      <c r="D87" t="str">
        <f t="shared" si="1"/>
        <v>傳產-紡織纖維1</v>
      </c>
      <c r="E87" s="89">
        <v>52314</v>
      </c>
      <c r="F87" s="89">
        <v>70057</v>
      </c>
      <c r="G87" s="89">
        <v>171054</v>
      </c>
      <c r="H87" s="89">
        <v>200423</v>
      </c>
      <c r="I87" s="90">
        <v>46122</v>
      </c>
    </row>
    <row r="88" spans="1:9" x14ac:dyDescent="0.25">
      <c r="A88" s="88" t="s">
        <v>1832</v>
      </c>
      <c r="B88" s="89" t="s">
        <v>1833</v>
      </c>
      <c r="C88" s="89" t="s">
        <v>1445</v>
      </c>
      <c r="D88" t="str">
        <f t="shared" si="1"/>
        <v>傳產-紡織纖維1</v>
      </c>
      <c r="E88" s="89">
        <v>97846</v>
      </c>
      <c r="F88" s="89">
        <v>139973</v>
      </c>
      <c r="G88" s="89">
        <v>180694</v>
      </c>
      <c r="H88" s="89">
        <v>293912</v>
      </c>
      <c r="I88" s="90">
        <v>46122</v>
      </c>
    </row>
    <row r="89" spans="1:9" x14ac:dyDescent="0.25">
      <c r="A89" s="88" t="s">
        <v>1834</v>
      </c>
      <c r="B89" s="89" t="s">
        <v>1835</v>
      </c>
      <c r="C89" s="89" t="s">
        <v>1445</v>
      </c>
      <c r="D89" t="str">
        <f t="shared" si="1"/>
        <v>傳產-紡織纖維1</v>
      </c>
      <c r="E89" s="89">
        <v>3871493</v>
      </c>
      <c r="F89" s="89">
        <v>2854108</v>
      </c>
      <c r="G89" s="89">
        <v>8071598</v>
      </c>
      <c r="H89" s="89">
        <v>6937551</v>
      </c>
      <c r="I89" s="90">
        <v>46122</v>
      </c>
    </row>
    <row r="90" spans="1:9" x14ac:dyDescent="0.25">
      <c r="A90" s="88" t="s">
        <v>1836</v>
      </c>
      <c r="B90" s="89" t="s">
        <v>1837</v>
      </c>
      <c r="C90" s="89" t="s">
        <v>1445</v>
      </c>
      <c r="D90" t="str">
        <f t="shared" si="1"/>
        <v>傳產-紡織纖維1</v>
      </c>
      <c r="E90" s="89">
        <v>280131</v>
      </c>
      <c r="F90" s="89">
        <v>209648</v>
      </c>
      <c r="G90" s="89">
        <v>792390</v>
      </c>
      <c r="H90" s="89">
        <v>649112</v>
      </c>
      <c r="I90" s="90">
        <v>46122</v>
      </c>
    </row>
    <row r="91" spans="1:9" x14ac:dyDescent="0.25">
      <c r="A91" s="88" t="s">
        <v>1838</v>
      </c>
      <c r="B91" s="89" t="s">
        <v>3200</v>
      </c>
      <c r="C91" s="89" t="s">
        <v>1445</v>
      </c>
      <c r="D91" t="str">
        <f t="shared" si="1"/>
        <v>傳產-紡織纖維1</v>
      </c>
      <c r="E91" s="89">
        <v>518409</v>
      </c>
      <c r="F91" s="89">
        <v>454137</v>
      </c>
      <c r="G91" s="89">
        <v>1528004</v>
      </c>
      <c r="H91" s="89">
        <v>1350745</v>
      </c>
      <c r="I91" s="90">
        <v>46122</v>
      </c>
    </row>
    <row r="92" spans="1:9" x14ac:dyDescent="0.25">
      <c r="A92" s="88" t="s">
        <v>1839</v>
      </c>
      <c r="B92" s="89" t="s">
        <v>1840</v>
      </c>
      <c r="C92" s="89" t="s">
        <v>1445</v>
      </c>
      <c r="D92" t="str">
        <f t="shared" si="1"/>
        <v>傳產-紡織纖維1</v>
      </c>
      <c r="E92" s="89">
        <v>161166</v>
      </c>
      <c r="F92" s="89">
        <v>114758</v>
      </c>
      <c r="G92" s="89">
        <v>328337</v>
      </c>
      <c r="H92" s="89">
        <v>350094</v>
      </c>
      <c r="I92" s="90">
        <v>46122</v>
      </c>
    </row>
    <row r="93" spans="1:9" x14ac:dyDescent="0.25">
      <c r="A93" s="88" t="s">
        <v>1841</v>
      </c>
      <c r="B93" s="89" t="s">
        <v>1842</v>
      </c>
      <c r="C93" s="89" t="s">
        <v>1447</v>
      </c>
      <c r="D93" t="str">
        <f t="shared" si="1"/>
        <v>傳產-營建1</v>
      </c>
      <c r="E93" s="89">
        <v>126</v>
      </c>
      <c r="F93" s="89">
        <v>124</v>
      </c>
      <c r="G93" s="89">
        <v>377</v>
      </c>
      <c r="H93" s="89">
        <v>372</v>
      </c>
      <c r="I93" s="90">
        <v>46122</v>
      </c>
    </row>
    <row r="94" spans="1:9" x14ac:dyDescent="0.25">
      <c r="A94" s="88" t="s">
        <v>1843</v>
      </c>
      <c r="B94" s="89" t="s">
        <v>1844</v>
      </c>
      <c r="C94" s="89" t="s">
        <v>1445</v>
      </c>
      <c r="D94" t="str">
        <f t="shared" si="1"/>
        <v>傳產-紡織纖維1</v>
      </c>
      <c r="E94" s="89">
        <v>111197</v>
      </c>
      <c r="F94" s="89">
        <v>150716</v>
      </c>
      <c r="G94" s="89">
        <v>294179</v>
      </c>
      <c r="H94" s="89">
        <v>404599</v>
      </c>
      <c r="I94" s="90">
        <v>46122</v>
      </c>
    </row>
    <row r="95" spans="1:9" x14ac:dyDescent="0.25">
      <c r="A95" s="88" t="s">
        <v>1845</v>
      </c>
      <c r="B95" s="89" t="s">
        <v>1846</v>
      </c>
      <c r="C95" s="89" t="s">
        <v>1445</v>
      </c>
      <c r="D95" t="str">
        <f t="shared" si="1"/>
        <v>傳產-紡織纖維1</v>
      </c>
      <c r="E95" s="89">
        <v>529750</v>
      </c>
      <c r="F95" s="89">
        <v>670533</v>
      </c>
      <c r="G95" s="89">
        <v>1265739</v>
      </c>
      <c r="H95" s="89">
        <v>1859817</v>
      </c>
      <c r="I95" s="90">
        <v>46122</v>
      </c>
    </row>
    <row r="96" spans="1:9" x14ac:dyDescent="0.25">
      <c r="A96" s="88" t="s">
        <v>1847</v>
      </c>
      <c r="B96" s="89" t="s">
        <v>1848</v>
      </c>
      <c r="C96" s="89" t="s">
        <v>1447</v>
      </c>
      <c r="D96" t="str">
        <f t="shared" si="1"/>
        <v>傳產-營建1</v>
      </c>
      <c r="E96" s="89">
        <v>56035</v>
      </c>
      <c r="F96" s="89">
        <v>65177</v>
      </c>
      <c r="G96" s="89">
        <v>218947</v>
      </c>
      <c r="H96" s="89">
        <v>163832</v>
      </c>
      <c r="I96" s="90">
        <v>46122</v>
      </c>
    </row>
    <row r="97" spans="1:9" x14ac:dyDescent="0.25">
      <c r="A97" s="88" t="s">
        <v>1849</v>
      </c>
      <c r="B97" s="89" t="s">
        <v>1850</v>
      </c>
      <c r="C97" s="89" t="s">
        <v>1445</v>
      </c>
      <c r="D97" t="str">
        <f t="shared" si="1"/>
        <v>傳產-紡織纖維1</v>
      </c>
      <c r="E97" s="89">
        <v>272585</v>
      </c>
      <c r="F97" s="89">
        <v>316845</v>
      </c>
      <c r="G97" s="89">
        <v>647285</v>
      </c>
      <c r="H97" s="89">
        <v>856262</v>
      </c>
      <c r="I97" s="90">
        <v>46122</v>
      </c>
    </row>
    <row r="98" spans="1:9" x14ac:dyDescent="0.25">
      <c r="A98" s="88" t="s">
        <v>1851</v>
      </c>
      <c r="B98" s="89" t="s">
        <v>1852</v>
      </c>
      <c r="C98" s="89" t="s">
        <v>1445</v>
      </c>
      <c r="D98" t="str">
        <f t="shared" si="1"/>
        <v>傳產-紡織纖維1</v>
      </c>
      <c r="E98" s="89">
        <v>99917</v>
      </c>
      <c r="F98" s="89">
        <v>142301</v>
      </c>
      <c r="G98" s="89">
        <v>231160</v>
      </c>
      <c r="H98" s="89">
        <v>362646</v>
      </c>
      <c r="I98" s="90">
        <v>46122</v>
      </c>
    </row>
    <row r="99" spans="1:9" x14ac:dyDescent="0.25">
      <c r="A99" s="88" t="s">
        <v>1853</v>
      </c>
      <c r="B99" s="89" t="s">
        <v>1854</v>
      </c>
      <c r="C99" s="89" t="s">
        <v>1445</v>
      </c>
      <c r="D99" t="str">
        <f t="shared" si="1"/>
        <v>傳產-紡織纖維1</v>
      </c>
      <c r="E99" s="89">
        <v>585553</v>
      </c>
      <c r="F99" s="89">
        <v>758415</v>
      </c>
      <c r="G99" s="89">
        <v>1697865</v>
      </c>
      <c r="H99" s="89">
        <v>2172667</v>
      </c>
      <c r="I99" s="90">
        <v>46122</v>
      </c>
    </row>
    <row r="100" spans="1:9" x14ac:dyDescent="0.25">
      <c r="A100" s="88" t="s">
        <v>1855</v>
      </c>
      <c r="B100" s="89" t="s">
        <v>3898</v>
      </c>
      <c r="C100" s="89" t="s">
        <v>1445</v>
      </c>
      <c r="D100" t="str">
        <f t="shared" si="1"/>
        <v>傳產-紡織纖維1</v>
      </c>
      <c r="E100" s="89">
        <v>25235</v>
      </c>
      <c r="F100" s="89">
        <v>25315</v>
      </c>
      <c r="G100" s="89">
        <v>68559</v>
      </c>
      <c r="H100" s="89">
        <v>654241</v>
      </c>
      <c r="I100" s="90">
        <v>46122</v>
      </c>
    </row>
    <row r="101" spans="1:9" x14ac:dyDescent="0.25">
      <c r="A101" s="88" t="s">
        <v>1856</v>
      </c>
      <c r="B101" s="89" t="s">
        <v>1857</v>
      </c>
      <c r="C101" s="89" t="s">
        <v>1445</v>
      </c>
      <c r="D101" t="str">
        <f t="shared" si="1"/>
        <v>傳產-紡織纖維1</v>
      </c>
      <c r="E101" s="89">
        <v>1131849</v>
      </c>
      <c r="F101" s="89">
        <v>1224006</v>
      </c>
      <c r="G101" s="89">
        <v>2986296</v>
      </c>
      <c r="H101" s="89">
        <v>3462317</v>
      </c>
      <c r="I101" s="90">
        <v>46122</v>
      </c>
    </row>
    <row r="102" spans="1:9" x14ac:dyDescent="0.25">
      <c r="A102" s="88" t="s">
        <v>1858</v>
      </c>
      <c r="B102" s="89" t="s">
        <v>1859</v>
      </c>
      <c r="C102" s="89" t="s">
        <v>1445</v>
      </c>
      <c r="D102" t="str">
        <f t="shared" si="1"/>
        <v>傳產-紡織纖維1</v>
      </c>
      <c r="E102" s="89">
        <v>34511</v>
      </c>
      <c r="F102" s="89">
        <v>25046</v>
      </c>
      <c r="G102" s="89">
        <v>98481</v>
      </c>
      <c r="H102" s="89">
        <v>83853</v>
      </c>
      <c r="I102" s="90">
        <v>46122</v>
      </c>
    </row>
    <row r="103" spans="1:9" x14ac:dyDescent="0.25">
      <c r="A103" s="88" t="s">
        <v>1860</v>
      </c>
      <c r="B103" s="89" t="s">
        <v>1861</v>
      </c>
      <c r="C103" s="89" t="s">
        <v>1445</v>
      </c>
      <c r="D103" t="str">
        <f t="shared" si="1"/>
        <v>傳產-紡織纖維1</v>
      </c>
      <c r="E103" s="89">
        <v>193314</v>
      </c>
      <c r="F103" s="89">
        <v>230134</v>
      </c>
      <c r="G103" s="89">
        <v>547834</v>
      </c>
      <c r="H103" s="89">
        <v>686681</v>
      </c>
      <c r="I103" s="90">
        <v>46122</v>
      </c>
    </row>
    <row r="104" spans="1:9" x14ac:dyDescent="0.25">
      <c r="A104" s="88" t="s">
        <v>1862</v>
      </c>
      <c r="B104" s="89" t="s">
        <v>1863</v>
      </c>
      <c r="C104" s="89" t="s">
        <v>1445</v>
      </c>
      <c r="D104" t="str">
        <f t="shared" si="1"/>
        <v>傳產-紡織纖維1</v>
      </c>
      <c r="E104" s="89">
        <v>462982</v>
      </c>
      <c r="F104" s="89">
        <v>401238</v>
      </c>
      <c r="G104" s="89">
        <v>1182633</v>
      </c>
      <c r="H104" s="89">
        <v>1243203</v>
      </c>
      <c r="I104" s="90">
        <v>46122</v>
      </c>
    </row>
    <row r="105" spans="1:9" x14ac:dyDescent="0.25">
      <c r="A105" s="88" t="s">
        <v>1864</v>
      </c>
      <c r="B105" s="89" t="s">
        <v>1865</v>
      </c>
      <c r="C105" s="89" t="s">
        <v>1445</v>
      </c>
      <c r="D105" t="str">
        <f t="shared" si="1"/>
        <v>傳產-紡織纖維1</v>
      </c>
      <c r="E105" s="89">
        <v>25383</v>
      </c>
      <c r="F105" s="89">
        <v>121656</v>
      </c>
      <c r="G105" s="89">
        <v>127625</v>
      </c>
      <c r="H105" s="89">
        <v>246458</v>
      </c>
      <c r="I105" s="90">
        <v>46122</v>
      </c>
    </row>
    <row r="106" spans="1:9" x14ac:dyDescent="0.25">
      <c r="A106" s="88" t="s">
        <v>1866</v>
      </c>
      <c r="B106" s="89" t="s">
        <v>3303</v>
      </c>
      <c r="C106" s="89" t="s">
        <v>1445</v>
      </c>
      <c r="D106" t="str">
        <f t="shared" si="1"/>
        <v>傳產-紡織纖維1</v>
      </c>
      <c r="E106" s="89">
        <v>69060</v>
      </c>
      <c r="F106" s="89">
        <v>90888</v>
      </c>
      <c r="G106" s="89">
        <v>191305</v>
      </c>
      <c r="H106" s="89">
        <v>213942</v>
      </c>
      <c r="I106" s="90">
        <v>46122</v>
      </c>
    </row>
    <row r="107" spans="1:9" x14ac:dyDescent="0.25">
      <c r="A107" s="88" t="s">
        <v>1867</v>
      </c>
      <c r="B107" s="89" t="s">
        <v>1868</v>
      </c>
      <c r="C107" s="89" t="s">
        <v>1449</v>
      </c>
      <c r="D107" t="str">
        <f t="shared" si="1"/>
        <v>電子中游-電源供應器1</v>
      </c>
      <c r="E107" s="89">
        <v>7626</v>
      </c>
      <c r="F107" s="89">
        <v>18779</v>
      </c>
      <c r="G107" s="89">
        <v>22014</v>
      </c>
      <c r="H107" s="89">
        <v>47115</v>
      </c>
      <c r="I107" s="90">
        <v>46122</v>
      </c>
    </row>
    <row r="108" spans="1:9" x14ac:dyDescent="0.25">
      <c r="A108" s="88" t="s">
        <v>1869</v>
      </c>
      <c r="B108" s="89" t="s">
        <v>3558</v>
      </c>
      <c r="C108" s="89" t="s">
        <v>1447</v>
      </c>
      <c r="D108" t="str">
        <f t="shared" si="1"/>
        <v>傳產-營建1</v>
      </c>
      <c r="E108" s="89">
        <v>226856</v>
      </c>
      <c r="F108" s="89">
        <v>302184</v>
      </c>
      <c r="G108" s="89">
        <v>914324</v>
      </c>
      <c r="H108" s="89">
        <v>911049</v>
      </c>
      <c r="I108" s="90">
        <v>46122</v>
      </c>
    </row>
    <row r="109" spans="1:9" x14ac:dyDescent="0.25">
      <c r="A109" s="88" t="s">
        <v>1870</v>
      </c>
      <c r="B109" s="89" t="s">
        <v>1871</v>
      </c>
      <c r="C109" s="89" t="s">
        <v>1445</v>
      </c>
      <c r="D109" t="str">
        <f t="shared" si="1"/>
        <v>傳產-紡織纖維1</v>
      </c>
      <c r="E109" s="89">
        <v>555361</v>
      </c>
      <c r="F109" s="89">
        <v>729893</v>
      </c>
      <c r="G109" s="89">
        <v>1959137</v>
      </c>
      <c r="H109" s="89">
        <v>2496138</v>
      </c>
      <c r="I109" s="90">
        <v>46122</v>
      </c>
    </row>
    <row r="110" spans="1:9" x14ac:dyDescent="0.25">
      <c r="A110" s="88" t="s">
        <v>1872</v>
      </c>
      <c r="B110" s="89" t="s">
        <v>1873</v>
      </c>
      <c r="C110" s="89" t="s">
        <v>1445</v>
      </c>
      <c r="D110" t="str">
        <f t="shared" si="1"/>
        <v>傳產-紡織纖維1</v>
      </c>
      <c r="E110" s="89">
        <v>302809</v>
      </c>
      <c r="F110" s="89">
        <v>272895</v>
      </c>
      <c r="G110" s="89">
        <v>691030</v>
      </c>
      <c r="H110" s="89">
        <v>743410</v>
      </c>
      <c r="I110" s="90">
        <v>46122</v>
      </c>
    </row>
    <row r="111" spans="1:9" x14ac:dyDescent="0.25">
      <c r="A111" s="88" t="s">
        <v>1874</v>
      </c>
      <c r="B111" s="89" t="s">
        <v>3497</v>
      </c>
      <c r="C111" s="89" t="s">
        <v>1445</v>
      </c>
      <c r="D111" t="str">
        <f t="shared" si="1"/>
        <v>傳產-紡織纖維1</v>
      </c>
      <c r="E111" s="89">
        <v>130790</v>
      </c>
      <c r="F111" s="89">
        <v>109086</v>
      </c>
      <c r="G111" s="89">
        <v>347870</v>
      </c>
      <c r="H111" s="89">
        <v>390932</v>
      </c>
      <c r="I111" s="90">
        <v>46122</v>
      </c>
    </row>
    <row r="112" spans="1:9" x14ac:dyDescent="0.25">
      <c r="A112" s="88" t="s">
        <v>1875</v>
      </c>
      <c r="B112" s="89" t="s">
        <v>1876</v>
      </c>
      <c r="C112" s="89" t="s">
        <v>1445</v>
      </c>
      <c r="D112" t="str">
        <f t="shared" si="1"/>
        <v>傳產-紡織纖維1</v>
      </c>
      <c r="E112" s="89">
        <v>3599533</v>
      </c>
      <c r="F112" s="89">
        <v>3410647</v>
      </c>
      <c r="G112" s="89">
        <v>9621070</v>
      </c>
      <c r="H112" s="89">
        <v>9374606</v>
      </c>
      <c r="I112" s="90">
        <v>46122</v>
      </c>
    </row>
    <row r="113" spans="1:9" x14ac:dyDescent="0.25">
      <c r="A113" s="88" t="s">
        <v>1877</v>
      </c>
      <c r="B113" s="89" t="s">
        <v>1878</v>
      </c>
      <c r="C113" s="89" t="s">
        <v>1445</v>
      </c>
      <c r="D113" t="str">
        <f t="shared" si="1"/>
        <v>傳產-紡織纖維1</v>
      </c>
      <c r="E113" s="89">
        <v>3130764</v>
      </c>
      <c r="F113" s="89">
        <v>3453770</v>
      </c>
      <c r="G113" s="89">
        <v>8896989</v>
      </c>
      <c r="H113" s="89">
        <v>9923923</v>
      </c>
      <c r="I113" s="90">
        <v>46122</v>
      </c>
    </row>
    <row r="114" spans="1:9" x14ac:dyDescent="0.25">
      <c r="A114" s="88" t="s">
        <v>1879</v>
      </c>
      <c r="B114" s="89" t="s">
        <v>1880</v>
      </c>
      <c r="C114" s="89" t="s">
        <v>1450</v>
      </c>
      <c r="D114" t="str">
        <f t="shared" si="1"/>
        <v>傳產-電機1</v>
      </c>
      <c r="E114" s="89">
        <v>4230241</v>
      </c>
      <c r="F114" s="89">
        <v>3125640</v>
      </c>
      <c r="G114" s="89">
        <v>11558698</v>
      </c>
      <c r="H114" s="89">
        <v>10294698</v>
      </c>
      <c r="I114" s="90">
        <v>46122</v>
      </c>
    </row>
    <row r="115" spans="1:9" x14ac:dyDescent="0.25">
      <c r="A115" s="88" t="s">
        <v>1881</v>
      </c>
      <c r="B115" s="89" t="s">
        <v>1882</v>
      </c>
      <c r="C115" s="89" t="s">
        <v>1450</v>
      </c>
      <c r="D115" t="str">
        <f t="shared" si="1"/>
        <v>傳產-電機1</v>
      </c>
      <c r="E115" s="89">
        <v>5126597</v>
      </c>
      <c r="F115" s="89">
        <v>4962534</v>
      </c>
      <c r="G115" s="89">
        <v>14198478</v>
      </c>
      <c r="H115" s="89">
        <v>13701115</v>
      </c>
      <c r="I115" s="90">
        <v>46122</v>
      </c>
    </row>
    <row r="116" spans="1:9" x14ac:dyDescent="0.25">
      <c r="A116" s="88" t="s">
        <v>1883</v>
      </c>
      <c r="B116" s="89" t="s">
        <v>1884</v>
      </c>
      <c r="C116" s="89" t="s">
        <v>1441</v>
      </c>
      <c r="D116" t="str">
        <f t="shared" si="1"/>
        <v>傳產-汽車零組件1</v>
      </c>
      <c r="E116" s="89">
        <v>98012</v>
      </c>
      <c r="F116" s="89">
        <v>96330</v>
      </c>
      <c r="G116" s="89">
        <v>290125</v>
      </c>
      <c r="H116" s="89">
        <v>251614</v>
      </c>
      <c r="I116" s="90">
        <v>46122</v>
      </c>
    </row>
    <row r="117" spans="1:9" x14ac:dyDescent="0.25">
      <c r="A117" s="88" t="s">
        <v>1885</v>
      </c>
      <c r="B117" s="89" t="s">
        <v>1886</v>
      </c>
      <c r="C117" s="89" t="s">
        <v>1441</v>
      </c>
      <c r="D117" t="str">
        <f t="shared" si="1"/>
        <v>傳產-汽車零組件1</v>
      </c>
      <c r="E117" s="89">
        <v>72853</v>
      </c>
      <c r="F117" s="89">
        <v>83375</v>
      </c>
      <c r="G117" s="89">
        <v>321252</v>
      </c>
      <c r="H117" s="89">
        <v>291313</v>
      </c>
      <c r="I117" s="90">
        <v>46122</v>
      </c>
    </row>
    <row r="118" spans="1:9" x14ac:dyDescent="0.25">
      <c r="A118" s="88" t="s">
        <v>1887</v>
      </c>
      <c r="B118" s="89" t="s">
        <v>1888</v>
      </c>
      <c r="C118" s="89" t="s">
        <v>1450</v>
      </c>
      <c r="D118" t="str">
        <f t="shared" si="1"/>
        <v>傳產-電機1</v>
      </c>
      <c r="E118" s="89">
        <v>2477893</v>
      </c>
      <c r="F118" s="89">
        <v>2363392</v>
      </c>
      <c r="G118" s="89">
        <v>6490639</v>
      </c>
      <c r="H118" s="89">
        <v>6447658</v>
      </c>
      <c r="I118" s="90">
        <v>46122</v>
      </c>
    </row>
    <row r="119" spans="1:9" x14ac:dyDescent="0.25">
      <c r="A119" s="88" t="s">
        <v>1889</v>
      </c>
      <c r="B119" s="89" t="s">
        <v>1890</v>
      </c>
      <c r="C119" s="89" t="s">
        <v>1450</v>
      </c>
      <c r="D119" t="str">
        <f t="shared" si="1"/>
        <v>傳產-電機1</v>
      </c>
      <c r="E119" s="89">
        <v>795495</v>
      </c>
      <c r="F119" s="89">
        <v>769323</v>
      </c>
      <c r="G119" s="89">
        <v>2539752</v>
      </c>
      <c r="H119" s="89">
        <v>2020928</v>
      </c>
      <c r="I119" s="90">
        <v>46122</v>
      </c>
    </row>
    <row r="120" spans="1:9" x14ac:dyDescent="0.25">
      <c r="A120" s="88" t="s">
        <v>1891</v>
      </c>
      <c r="B120" s="89" t="s">
        <v>1892</v>
      </c>
      <c r="C120" s="89" t="s">
        <v>4000</v>
      </c>
      <c r="D120" t="str">
        <f t="shared" si="1"/>
        <v>傳產-運動休閒1</v>
      </c>
      <c r="E120" s="89">
        <v>311608</v>
      </c>
      <c r="F120" s="89">
        <v>439032</v>
      </c>
      <c r="G120" s="89">
        <v>1050350</v>
      </c>
      <c r="H120" s="89">
        <v>1014493</v>
      </c>
      <c r="I120" s="90">
        <v>46122</v>
      </c>
    </row>
    <row r="121" spans="1:9" x14ac:dyDescent="0.25">
      <c r="A121" s="88" t="s">
        <v>1893</v>
      </c>
      <c r="B121" s="89" t="s">
        <v>1894</v>
      </c>
      <c r="C121" s="89" t="s">
        <v>1446</v>
      </c>
      <c r="D121" t="str">
        <f t="shared" si="1"/>
        <v>傳產-其他1</v>
      </c>
      <c r="E121" s="89">
        <v>9498</v>
      </c>
      <c r="F121" s="89">
        <v>9841</v>
      </c>
      <c r="G121" s="89">
        <v>26225</v>
      </c>
      <c r="H121" s="89">
        <v>21864</v>
      </c>
      <c r="I121" s="90">
        <v>46122</v>
      </c>
    </row>
    <row r="122" spans="1:9" x14ac:dyDescent="0.25">
      <c r="A122" s="88" t="s">
        <v>1895</v>
      </c>
      <c r="B122" s="89" t="s">
        <v>1896</v>
      </c>
      <c r="C122" s="89" t="s">
        <v>4000</v>
      </c>
      <c r="D122" t="str">
        <f t="shared" si="1"/>
        <v>傳產-運動休閒1</v>
      </c>
      <c r="E122" s="89">
        <v>159825</v>
      </c>
      <c r="F122" s="89">
        <v>208301</v>
      </c>
      <c r="G122" s="89">
        <v>435444</v>
      </c>
      <c r="H122" s="89">
        <v>550262</v>
      </c>
      <c r="I122" s="90">
        <v>46122</v>
      </c>
    </row>
    <row r="123" spans="1:9" x14ac:dyDescent="0.25">
      <c r="A123" s="88" t="s">
        <v>1897</v>
      </c>
      <c r="B123" s="89" t="s">
        <v>1898</v>
      </c>
      <c r="C123" s="89" t="s">
        <v>1450</v>
      </c>
      <c r="D123" t="str">
        <f t="shared" si="1"/>
        <v>傳產-電機1</v>
      </c>
      <c r="E123" s="89">
        <v>2036539</v>
      </c>
      <c r="F123" s="89">
        <v>1969871</v>
      </c>
      <c r="G123" s="89">
        <v>4756515</v>
      </c>
      <c r="H123" s="89">
        <v>4421261</v>
      </c>
      <c r="I123" s="90">
        <v>46122</v>
      </c>
    </row>
    <row r="124" spans="1:9" x14ac:dyDescent="0.25">
      <c r="A124" s="88" t="s">
        <v>1899</v>
      </c>
      <c r="B124" s="89" t="s">
        <v>1900</v>
      </c>
      <c r="C124" s="89" t="s">
        <v>1441</v>
      </c>
      <c r="D124" t="str">
        <f t="shared" si="1"/>
        <v>傳產-汽車零組件1</v>
      </c>
      <c r="E124" s="89">
        <v>349115</v>
      </c>
      <c r="F124" s="89">
        <v>314171</v>
      </c>
      <c r="G124" s="89">
        <v>1003760</v>
      </c>
      <c r="H124" s="89">
        <v>888287</v>
      </c>
      <c r="I124" s="90">
        <v>46122</v>
      </c>
    </row>
    <row r="125" spans="1:9" x14ac:dyDescent="0.25">
      <c r="A125" s="88" t="s">
        <v>1901</v>
      </c>
      <c r="B125" s="89" t="s">
        <v>1902</v>
      </c>
      <c r="C125" s="89" t="s">
        <v>1441</v>
      </c>
      <c r="D125" t="str">
        <f t="shared" si="1"/>
        <v>傳產-汽車零組件1</v>
      </c>
      <c r="E125" s="89">
        <v>2494987</v>
      </c>
      <c r="F125" s="89">
        <v>1700708</v>
      </c>
      <c r="G125" s="89">
        <v>6703655</v>
      </c>
      <c r="H125" s="89">
        <v>4913619</v>
      </c>
      <c r="I125" s="90">
        <v>46122</v>
      </c>
    </row>
    <row r="126" spans="1:9" x14ac:dyDescent="0.25">
      <c r="A126" s="88" t="s">
        <v>1903</v>
      </c>
      <c r="B126" s="89" t="s">
        <v>1904</v>
      </c>
      <c r="C126" s="89" t="s">
        <v>1441</v>
      </c>
      <c r="D126" t="str">
        <f t="shared" si="1"/>
        <v>傳產-汽車零組件1</v>
      </c>
      <c r="E126" s="89">
        <v>200268</v>
      </c>
      <c r="F126" s="89">
        <v>287723</v>
      </c>
      <c r="G126" s="89">
        <v>562184</v>
      </c>
      <c r="H126" s="89">
        <v>752356</v>
      </c>
      <c r="I126" s="90">
        <v>46122</v>
      </c>
    </row>
    <row r="127" spans="1:9" x14ac:dyDescent="0.25">
      <c r="A127" s="88" t="s">
        <v>1905</v>
      </c>
      <c r="B127" s="89" t="s">
        <v>1906</v>
      </c>
      <c r="C127" s="89" t="s">
        <v>1441</v>
      </c>
      <c r="D127" t="str">
        <f t="shared" si="1"/>
        <v>傳產-汽車零組件1</v>
      </c>
      <c r="E127" s="89">
        <v>105783</v>
      </c>
      <c r="F127" s="89">
        <v>120629</v>
      </c>
      <c r="G127" s="89">
        <v>281735</v>
      </c>
      <c r="H127" s="89">
        <v>276927</v>
      </c>
      <c r="I127" s="90">
        <v>46122</v>
      </c>
    </row>
    <row r="128" spans="1:9" x14ac:dyDescent="0.25">
      <c r="A128" s="88" t="s">
        <v>1907</v>
      </c>
      <c r="B128" s="89" t="s">
        <v>1908</v>
      </c>
      <c r="C128" s="89" t="s">
        <v>1450</v>
      </c>
      <c r="D128" t="str">
        <f t="shared" si="1"/>
        <v>傳產-電機1</v>
      </c>
      <c r="E128" s="89">
        <v>66644</v>
      </c>
      <c r="F128" s="89">
        <v>70882</v>
      </c>
      <c r="G128" s="89">
        <v>161967</v>
      </c>
      <c r="H128" s="89">
        <v>200582</v>
      </c>
      <c r="I128" s="90">
        <v>46122</v>
      </c>
    </row>
    <row r="129" spans="1:9" x14ac:dyDescent="0.25">
      <c r="A129" s="88" t="s">
        <v>1909</v>
      </c>
      <c r="B129" s="89" t="s">
        <v>1910</v>
      </c>
      <c r="C129" s="89" t="s">
        <v>1450</v>
      </c>
      <c r="D129" t="str">
        <f t="shared" si="1"/>
        <v>傳產-電機1</v>
      </c>
      <c r="E129" s="89">
        <v>243765</v>
      </c>
      <c r="F129" s="89">
        <v>254845</v>
      </c>
      <c r="G129" s="89">
        <v>629386</v>
      </c>
      <c r="H129" s="89">
        <v>816060</v>
      </c>
      <c r="I129" s="90">
        <v>46122</v>
      </c>
    </row>
    <row r="130" spans="1:9" x14ac:dyDescent="0.25">
      <c r="A130" s="88" t="s">
        <v>1911</v>
      </c>
      <c r="B130" s="89" t="s">
        <v>1912</v>
      </c>
      <c r="C130" s="89" t="s">
        <v>1450</v>
      </c>
      <c r="D130" t="str">
        <f t="shared" si="1"/>
        <v/>
      </c>
      <c r="E130" s="89"/>
      <c r="F130" s="89"/>
      <c r="G130" s="89"/>
      <c r="H130" s="89"/>
      <c r="I130" s="90">
        <v>46122</v>
      </c>
    </row>
    <row r="131" spans="1:9" x14ac:dyDescent="0.25">
      <c r="A131" s="88" t="s">
        <v>1913</v>
      </c>
      <c r="B131" s="89" t="s">
        <v>3654</v>
      </c>
      <c r="C131" s="89" t="s">
        <v>1450</v>
      </c>
      <c r="D131" t="str">
        <f t="shared" si="1"/>
        <v>傳產-電機1</v>
      </c>
      <c r="E131" s="89">
        <v>33030</v>
      </c>
      <c r="F131" s="89">
        <v>106410</v>
      </c>
      <c r="G131" s="89">
        <v>248511</v>
      </c>
      <c r="H131" s="89">
        <v>266543</v>
      </c>
      <c r="I131" s="90">
        <v>46122</v>
      </c>
    </row>
    <row r="132" spans="1:9" x14ac:dyDescent="0.25">
      <c r="A132" s="88" t="s">
        <v>1914</v>
      </c>
      <c r="B132" s="89" t="s">
        <v>1288</v>
      </c>
      <c r="C132" s="89" t="s">
        <v>1450</v>
      </c>
      <c r="D132" t="str">
        <f t="shared" si="1"/>
        <v>傳產-電機1</v>
      </c>
      <c r="E132" s="89">
        <v>172667</v>
      </c>
      <c r="F132" s="89">
        <v>173725</v>
      </c>
      <c r="G132" s="89">
        <v>444813</v>
      </c>
      <c r="H132" s="89">
        <v>552359</v>
      </c>
      <c r="I132" s="90">
        <v>46122</v>
      </c>
    </row>
    <row r="133" spans="1:9" x14ac:dyDescent="0.25">
      <c r="A133" s="88" t="s">
        <v>1915</v>
      </c>
      <c r="B133" s="89" t="s">
        <v>1916</v>
      </c>
      <c r="C133" s="89" t="s">
        <v>1450</v>
      </c>
      <c r="D133" t="str">
        <f t="shared" si="1"/>
        <v>傳產-電機1</v>
      </c>
      <c r="E133" s="89">
        <v>127592</v>
      </c>
      <c r="F133" s="89">
        <v>160176</v>
      </c>
      <c r="G133" s="89">
        <v>347486</v>
      </c>
      <c r="H133" s="89">
        <v>410520</v>
      </c>
      <c r="I133" s="90">
        <v>46122</v>
      </c>
    </row>
    <row r="134" spans="1:9" x14ac:dyDescent="0.25">
      <c r="A134" s="88" t="s">
        <v>1917</v>
      </c>
      <c r="B134" s="89" t="s">
        <v>1918</v>
      </c>
      <c r="C134" s="89" t="s">
        <v>1451</v>
      </c>
      <c r="D134" t="str">
        <f t="shared" si="1"/>
        <v>傳產-鋼鐵1</v>
      </c>
      <c r="E134" s="89">
        <v>1237316</v>
      </c>
      <c r="F134" s="89">
        <v>1084321</v>
      </c>
      <c r="G134" s="89">
        <v>3292951</v>
      </c>
      <c r="H134" s="89">
        <v>2990065</v>
      </c>
      <c r="I134" s="90">
        <v>46122</v>
      </c>
    </row>
    <row r="135" spans="1:9" x14ac:dyDescent="0.25">
      <c r="A135" s="88" t="s">
        <v>1919</v>
      </c>
      <c r="B135" s="89" t="s">
        <v>1920</v>
      </c>
      <c r="C135" s="89" t="s">
        <v>1441</v>
      </c>
      <c r="D135" t="str">
        <f t="shared" ref="D135:D198" si="2">IF(E135&lt;&gt;"",C135&amp;1,"")</f>
        <v>傳產-汽車零組件1</v>
      </c>
      <c r="E135" s="89">
        <v>467055</v>
      </c>
      <c r="F135" s="89">
        <v>287582</v>
      </c>
      <c r="G135" s="89">
        <v>1288400</v>
      </c>
      <c r="H135" s="89">
        <v>791497</v>
      </c>
      <c r="I135" s="90">
        <v>46122</v>
      </c>
    </row>
    <row r="136" spans="1:9" x14ac:dyDescent="0.25">
      <c r="A136" s="88" t="s">
        <v>1921</v>
      </c>
      <c r="B136" s="89" t="s">
        <v>1922</v>
      </c>
      <c r="C136" s="89" t="s">
        <v>1450</v>
      </c>
      <c r="D136" t="str">
        <f t="shared" si="2"/>
        <v>傳產-電機1</v>
      </c>
      <c r="E136" s="89">
        <v>799835</v>
      </c>
      <c r="F136" s="89">
        <v>855310</v>
      </c>
      <c r="G136" s="89">
        <v>2203311</v>
      </c>
      <c r="H136" s="89">
        <v>2469799</v>
      </c>
      <c r="I136" s="90">
        <v>46122</v>
      </c>
    </row>
    <row r="137" spans="1:9" x14ac:dyDescent="0.25">
      <c r="A137" s="88" t="s">
        <v>1923</v>
      </c>
      <c r="B137" s="89" t="s">
        <v>1924</v>
      </c>
      <c r="C137" s="89" t="s">
        <v>1441</v>
      </c>
      <c r="D137" t="str">
        <f t="shared" si="2"/>
        <v>傳產-汽車零組件1</v>
      </c>
      <c r="E137" s="89">
        <v>441360</v>
      </c>
      <c r="F137" s="89">
        <v>401748</v>
      </c>
      <c r="G137" s="89">
        <v>1140437</v>
      </c>
      <c r="H137" s="89">
        <v>1234196</v>
      </c>
      <c r="I137" s="90">
        <v>46122</v>
      </c>
    </row>
    <row r="138" spans="1:9" x14ac:dyDescent="0.25">
      <c r="A138" s="88" t="s">
        <v>1925</v>
      </c>
      <c r="B138" s="89" t="s">
        <v>1289</v>
      </c>
      <c r="C138" s="89" t="s">
        <v>1441</v>
      </c>
      <c r="D138" t="str">
        <f t="shared" si="2"/>
        <v>傳產-汽車零組件1</v>
      </c>
      <c r="E138" s="89">
        <v>548412</v>
      </c>
      <c r="F138" s="89">
        <v>598654</v>
      </c>
      <c r="G138" s="89">
        <v>1713831</v>
      </c>
      <c r="H138" s="89">
        <v>1750132</v>
      </c>
      <c r="I138" s="90">
        <v>46122</v>
      </c>
    </row>
    <row r="139" spans="1:9" x14ac:dyDescent="0.25">
      <c r="A139" s="88" t="s">
        <v>1926</v>
      </c>
      <c r="B139" s="89" t="s">
        <v>3498</v>
      </c>
      <c r="C139" s="89" t="s">
        <v>1450</v>
      </c>
      <c r="D139" t="str">
        <f t="shared" si="2"/>
        <v>傳產-電機1</v>
      </c>
      <c r="E139" s="89">
        <v>3994</v>
      </c>
      <c r="F139" s="89">
        <v>10092</v>
      </c>
      <c r="G139" s="89">
        <v>10760</v>
      </c>
      <c r="H139" s="89">
        <v>30620</v>
      </c>
      <c r="I139" s="90">
        <v>46122</v>
      </c>
    </row>
    <row r="140" spans="1:9" x14ac:dyDescent="0.25">
      <c r="A140" s="88" t="s">
        <v>1927</v>
      </c>
      <c r="B140" s="89" t="s">
        <v>1928</v>
      </c>
      <c r="C140" s="89" t="s">
        <v>1450</v>
      </c>
      <c r="D140" t="str">
        <f t="shared" si="2"/>
        <v>傳產-電機1</v>
      </c>
      <c r="E140" s="89">
        <v>65670</v>
      </c>
      <c r="F140" s="89">
        <v>116572</v>
      </c>
      <c r="G140" s="89">
        <v>241975</v>
      </c>
      <c r="H140" s="89">
        <v>356799</v>
      </c>
      <c r="I140" s="90">
        <v>46122</v>
      </c>
    </row>
    <row r="141" spans="1:9" x14ac:dyDescent="0.25">
      <c r="A141" s="88" t="s">
        <v>1929</v>
      </c>
      <c r="B141" s="89" t="s">
        <v>1930</v>
      </c>
      <c r="C141" s="89" t="s">
        <v>1450</v>
      </c>
      <c r="D141" t="str">
        <f t="shared" si="2"/>
        <v>傳產-電機1</v>
      </c>
      <c r="E141" s="89">
        <v>28359</v>
      </c>
      <c r="F141" s="89">
        <v>47758</v>
      </c>
      <c r="G141" s="89">
        <v>86231</v>
      </c>
      <c r="H141" s="89">
        <v>129829</v>
      </c>
      <c r="I141" s="90">
        <v>46122</v>
      </c>
    </row>
    <row r="142" spans="1:9" x14ac:dyDescent="0.25">
      <c r="A142" s="88" t="s">
        <v>1931</v>
      </c>
      <c r="B142" s="89" t="s">
        <v>1932</v>
      </c>
      <c r="C142" s="89" t="s">
        <v>1450</v>
      </c>
      <c r="D142" t="str">
        <f t="shared" si="2"/>
        <v>傳產-電機1</v>
      </c>
      <c r="E142" s="89">
        <v>159545</v>
      </c>
      <c r="F142" s="89">
        <v>337239</v>
      </c>
      <c r="G142" s="89">
        <v>598810</v>
      </c>
      <c r="H142" s="89">
        <v>847635</v>
      </c>
      <c r="I142" s="90">
        <v>46122</v>
      </c>
    </row>
    <row r="143" spans="1:9" x14ac:dyDescent="0.25">
      <c r="A143" s="88" t="s">
        <v>1933</v>
      </c>
      <c r="B143" s="89" t="s">
        <v>1934</v>
      </c>
      <c r="C143" s="89" t="s">
        <v>1450</v>
      </c>
      <c r="D143" t="str">
        <f t="shared" si="2"/>
        <v>傳產-電機1</v>
      </c>
      <c r="E143" s="89">
        <v>699348</v>
      </c>
      <c r="F143" s="89">
        <v>659913</v>
      </c>
      <c r="G143" s="89">
        <v>1926175</v>
      </c>
      <c r="H143" s="89">
        <v>2044322</v>
      </c>
      <c r="I143" s="90">
        <v>46122</v>
      </c>
    </row>
    <row r="144" spans="1:9" x14ac:dyDescent="0.25">
      <c r="A144" s="88" t="s">
        <v>1935</v>
      </c>
      <c r="B144" s="89" t="s">
        <v>1936</v>
      </c>
      <c r="C144" s="89" t="s">
        <v>1463</v>
      </c>
      <c r="D144" t="str">
        <f t="shared" si="2"/>
        <v>電子上游-IC-代工1</v>
      </c>
      <c r="E144" s="89">
        <v>789165</v>
      </c>
      <c r="F144" s="89">
        <v>601745</v>
      </c>
      <c r="G144" s="89">
        <v>2293276</v>
      </c>
      <c r="H144" s="89">
        <v>1771630</v>
      </c>
      <c r="I144" s="90">
        <v>46122</v>
      </c>
    </row>
    <row r="145" spans="1:9" x14ac:dyDescent="0.25">
      <c r="A145" s="88" t="s">
        <v>3841</v>
      </c>
      <c r="B145" s="89" t="s">
        <v>3848</v>
      </c>
      <c r="C145" s="89" t="s">
        <v>1441</v>
      </c>
      <c r="D145" t="str">
        <f t="shared" si="2"/>
        <v>傳產-汽車零組件1</v>
      </c>
      <c r="E145" s="89">
        <v>675996</v>
      </c>
      <c r="F145" s="89">
        <v>682815</v>
      </c>
      <c r="G145" s="89">
        <v>1871937</v>
      </c>
      <c r="H145" s="89">
        <v>1918240</v>
      </c>
      <c r="I145" s="90">
        <v>46122</v>
      </c>
    </row>
    <row r="146" spans="1:9" x14ac:dyDescent="0.25">
      <c r="A146" s="88" t="s">
        <v>1937</v>
      </c>
      <c r="B146" s="89" t="s">
        <v>1938</v>
      </c>
      <c r="C146" s="89" t="s">
        <v>1452</v>
      </c>
      <c r="D146" t="str">
        <f t="shared" si="2"/>
        <v>傳產-生技1</v>
      </c>
      <c r="E146" s="89">
        <v>305118</v>
      </c>
      <c r="F146" s="89">
        <v>376908</v>
      </c>
      <c r="G146" s="89">
        <v>899543</v>
      </c>
      <c r="H146" s="89">
        <v>1110980</v>
      </c>
      <c r="I146" s="90">
        <v>46122</v>
      </c>
    </row>
    <row r="147" spans="1:9" x14ac:dyDescent="0.25">
      <c r="A147" s="88" t="s">
        <v>148</v>
      </c>
      <c r="B147" s="89" t="s">
        <v>150</v>
      </c>
      <c r="C147" s="89" t="s">
        <v>1441</v>
      </c>
      <c r="D147" t="str">
        <f t="shared" si="2"/>
        <v>傳產-汽車零組件1</v>
      </c>
      <c r="E147" s="89">
        <v>109977</v>
      </c>
      <c r="F147" s="89">
        <v>86567</v>
      </c>
      <c r="G147" s="89">
        <v>250375</v>
      </c>
      <c r="H147" s="89">
        <v>284493</v>
      </c>
      <c r="I147" s="90">
        <v>46122</v>
      </c>
    </row>
    <row r="148" spans="1:9" x14ac:dyDescent="0.25">
      <c r="A148" s="88" t="s">
        <v>1939</v>
      </c>
      <c r="B148" s="89" t="s">
        <v>1940</v>
      </c>
      <c r="C148" s="89" t="s">
        <v>1475</v>
      </c>
      <c r="D148" t="str">
        <f t="shared" si="2"/>
        <v>電子中游-機殼1</v>
      </c>
      <c r="E148" s="89">
        <v>373329</v>
      </c>
      <c r="F148" s="89">
        <v>335086</v>
      </c>
      <c r="G148" s="89">
        <v>806020</v>
      </c>
      <c r="H148" s="89">
        <v>818505</v>
      </c>
      <c r="I148" s="90">
        <v>46122</v>
      </c>
    </row>
    <row r="149" spans="1:9" x14ac:dyDescent="0.25">
      <c r="A149" s="88" t="s">
        <v>1941</v>
      </c>
      <c r="B149" s="89" t="s">
        <v>1942</v>
      </c>
      <c r="C149" s="89" t="s">
        <v>1450</v>
      </c>
      <c r="D149" t="str">
        <f t="shared" si="2"/>
        <v>傳產-電機1</v>
      </c>
      <c r="E149" s="89">
        <v>52171</v>
      </c>
      <c r="F149" s="89">
        <v>37267</v>
      </c>
      <c r="G149" s="89">
        <v>119412</v>
      </c>
      <c r="H149" s="89">
        <v>121072</v>
      </c>
      <c r="I149" s="90">
        <v>46122</v>
      </c>
    </row>
    <row r="150" spans="1:9" x14ac:dyDescent="0.25">
      <c r="A150" s="88" t="s">
        <v>1943</v>
      </c>
      <c r="B150" s="89" t="s">
        <v>1944</v>
      </c>
      <c r="C150" s="89" t="s">
        <v>1450</v>
      </c>
      <c r="D150" t="str">
        <f t="shared" si="2"/>
        <v>傳產-電機1</v>
      </c>
      <c r="E150" s="89">
        <v>351484</v>
      </c>
      <c r="F150" s="89">
        <v>414021</v>
      </c>
      <c r="G150" s="89">
        <v>1094432</v>
      </c>
      <c r="H150" s="89">
        <v>1089039</v>
      </c>
      <c r="I150" s="90">
        <v>46122</v>
      </c>
    </row>
    <row r="151" spans="1:9" x14ac:dyDescent="0.25">
      <c r="A151" s="88" t="s">
        <v>1945</v>
      </c>
      <c r="B151" s="89" t="s">
        <v>1946</v>
      </c>
      <c r="C151" s="89" t="s">
        <v>1442</v>
      </c>
      <c r="D151" t="str">
        <f t="shared" si="2"/>
        <v>電子上游-連接元件1</v>
      </c>
      <c r="E151" s="89">
        <v>741361</v>
      </c>
      <c r="F151" s="89">
        <v>742067</v>
      </c>
      <c r="G151" s="89">
        <v>2115435</v>
      </c>
      <c r="H151" s="89">
        <v>2243011</v>
      </c>
      <c r="I151" s="90">
        <v>46122</v>
      </c>
    </row>
    <row r="152" spans="1:9" x14ac:dyDescent="0.25">
      <c r="A152" s="88" t="s">
        <v>1947</v>
      </c>
      <c r="B152" s="89" t="s">
        <v>1948</v>
      </c>
      <c r="C152" s="89" t="s">
        <v>1450</v>
      </c>
      <c r="D152" t="str">
        <f t="shared" si="2"/>
        <v>傳產-電機1</v>
      </c>
      <c r="E152" s="89">
        <v>414405</v>
      </c>
      <c r="F152" s="89">
        <v>287153</v>
      </c>
      <c r="G152" s="89">
        <v>932415</v>
      </c>
      <c r="H152" s="89">
        <v>863760</v>
      </c>
      <c r="I152" s="90">
        <v>46122</v>
      </c>
    </row>
    <row r="153" spans="1:9" x14ac:dyDescent="0.25">
      <c r="A153" s="88" t="s">
        <v>1949</v>
      </c>
      <c r="B153" s="89" t="s">
        <v>3112</v>
      </c>
      <c r="C153" s="89" t="s">
        <v>1451</v>
      </c>
      <c r="D153" t="str">
        <f t="shared" si="2"/>
        <v>傳產-鋼鐵1</v>
      </c>
      <c r="E153" s="89">
        <v>148942</v>
      </c>
      <c r="F153" s="89">
        <v>227919</v>
      </c>
      <c r="G153" s="89">
        <v>513036</v>
      </c>
      <c r="H153" s="89">
        <v>676003</v>
      </c>
      <c r="I153" s="90">
        <v>46122</v>
      </c>
    </row>
    <row r="154" spans="1:9" x14ac:dyDescent="0.25">
      <c r="A154" s="88" t="s">
        <v>1118</v>
      </c>
      <c r="B154" s="89" t="s">
        <v>1196</v>
      </c>
      <c r="C154" s="89" t="s">
        <v>1441</v>
      </c>
      <c r="D154" t="str">
        <f t="shared" si="2"/>
        <v>傳產-汽車零組件1</v>
      </c>
      <c r="E154" s="89">
        <v>184217</v>
      </c>
      <c r="F154" s="89">
        <v>197556</v>
      </c>
      <c r="G154" s="89">
        <v>547977</v>
      </c>
      <c r="H154" s="89">
        <v>542289</v>
      </c>
      <c r="I154" s="90">
        <v>46122</v>
      </c>
    </row>
    <row r="155" spans="1:9" x14ac:dyDescent="0.25">
      <c r="A155" s="88" t="s">
        <v>3260</v>
      </c>
      <c r="B155" s="89" t="s">
        <v>3266</v>
      </c>
      <c r="C155" s="89" t="s">
        <v>1444</v>
      </c>
      <c r="D155" t="str">
        <f t="shared" si="2"/>
        <v>傳產-汽車1</v>
      </c>
      <c r="E155" s="89">
        <v>235251</v>
      </c>
      <c r="F155" s="89">
        <v>204897</v>
      </c>
      <c r="G155" s="89">
        <v>754074</v>
      </c>
      <c r="H155" s="89">
        <v>558760</v>
      </c>
      <c r="I155" s="90">
        <v>46122</v>
      </c>
    </row>
    <row r="156" spans="1:9" x14ac:dyDescent="0.25">
      <c r="A156" s="88" t="s">
        <v>1119</v>
      </c>
      <c r="B156" s="89" t="s">
        <v>2980</v>
      </c>
      <c r="C156" s="89" t="s">
        <v>1450</v>
      </c>
      <c r="D156" t="str">
        <f t="shared" si="2"/>
        <v>傳產-電機1</v>
      </c>
      <c r="E156" s="89">
        <v>667961</v>
      </c>
      <c r="F156" s="89">
        <v>677836</v>
      </c>
      <c r="G156" s="89">
        <v>1733327</v>
      </c>
      <c r="H156" s="89">
        <v>1667147</v>
      </c>
      <c r="I156" s="90"/>
    </row>
    <row r="157" spans="1:9" x14ac:dyDescent="0.25">
      <c r="A157" s="88" t="s">
        <v>854</v>
      </c>
      <c r="B157" s="89" t="s">
        <v>2981</v>
      </c>
      <c r="C157" s="89" t="s">
        <v>1450</v>
      </c>
      <c r="D157" t="str">
        <f t="shared" si="2"/>
        <v>傳產-電機1</v>
      </c>
      <c r="E157" s="89">
        <v>4139710</v>
      </c>
      <c r="F157" s="89">
        <v>3505568</v>
      </c>
      <c r="G157" s="89">
        <v>10013505</v>
      </c>
      <c r="H157" s="89">
        <v>8096083</v>
      </c>
      <c r="I157" s="90">
        <v>46122</v>
      </c>
    </row>
    <row r="158" spans="1:9" x14ac:dyDescent="0.25">
      <c r="A158" s="88" t="s">
        <v>1120</v>
      </c>
      <c r="B158" s="89" t="s">
        <v>2982</v>
      </c>
      <c r="C158" s="89" t="s">
        <v>1450</v>
      </c>
      <c r="D158" t="str">
        <f t="shared" si="2"/>
        <v>傳產-電機1</v>
      </c>
      <c r="E158" s="89">
        <v>50028</v>
      </c>
      <c r="F158" s="89">
        <v>2158</v>
      </c>
      <c r="G158" s="89">
        <v>132360</v>
      </c>
      <c r="H158" s="89">
        <v>13538</v>
      </c>
      <c r="I158" s="90">
        <v>46122</v>
      </c>
    </row>
    <row r="159" spans="1:9" x14ac:dyDescent="0.25">
      <c r="A159" s="88" t="s">
        <v>1121</v>
      </c>
      <c r="B159" s="89" t="s">
        <v>1197</v>
      </c>
      <c r="C159" s="89" t="s">
        <v>4000</v>
      </c>
      <c r="D159" t="str">
        <f t="shared" si="2"/>
        <v>傳產-運動休閒1</v>
      </c>
      <c r="E159" s="89">
        <v>102625</v>
      </c>
      <c r="F159" s="89">
        <v>95390</v>
      </c>
      <c r="G159" s="89">
        <v>304299</v>
      </c>
      <c r="H159" s="89">
        <v>276336</v>
      </c>
      <c r="I159" s="90">
        <v>46122</v>
      </c>
    </row>
    <row r="160" spans="1:9" x14ac:dyDescent="0.25">
      <c r="A160" s="88" t="s">
        <v>1122</v>
      </c>
      <c r="B160" s="89" t="s">
        <v>1198</v>
      </c>
      <c r="C160" s="89" t="s">
        <v>1455</v>
      </c>
      <c r="D160" t="str">
        <f t="shared" si="2"/>
        <v>電子上游-PCB-材料設備1</v>
      </c>
      <c r="E160" s="89">
        <v>66552</v>
      </c>
      <c r="F160" s="89">
        <v>84144</v>
      </c>
      <c r="G160" s="89">
        <v>166389</v>
      </c>
      <c r="H160" s="89">
        <v>208652</v>
      </c>
      <c r="I160" s="90">
        <v>46122</v>
      </c>
    </row>
    <row r="161" spans="1:9" x14ac:dyDescent="0.25">
      <c r="A161" s="88" t="s">
        <v>1256</v>
      </c>
      <c r="B161" s="89" t="s">
        <v>1290</v>
      </c>
      <c r="C161" s="89" t="s">
        <v>1450</v>
      </c>
      <c r="D161" t="str">
        <f t="shared" si="2"/>
        <v>傳產-電機1</v>
      </c>
      <c r="E161" s="89">
        <v>120499</v>
      </c>
      <c r="F161" s="89">
        <v>86976</v>
      </c>
      <c r="G161" s="89">
        <v>334402</v>
      </c>
      <c r="H161" s="89">
        <v>253359</v>
      </c>
      <c r="I161" s="90">
        <v>46122</v>
      </c>
    </row>
    <row r="162" spans="1:9" x14ac:dyDescent="0.25">
      <c r="A162" s="88" t="s">
        <v>3078</v>
      </c>
      <c r="B162" s="89" t="s">
        <v>3085</v>
      </c>
      <c r="C162" s="89" t="s">
        <v>4000</v>
      </c>
      <c r="D162" t="str">
        <f t="shared" si="2"/>
        <v>傳產-運動休閒1</v>
      </c>
      <c r="E162" s="89">
        <v>673288</v>
      </c>
      <c r="F162" s="89">
        <v>576460</v>
      </c>
      <c r="G162" s="89">
        <v>1636068</v>
      </c>
      <c r="H162" s="89">
        <v>1880356</v>
      </c>
      <c r="I162" s="90">
        <v>46122</v>
      </c>
    </row>
    <row r="163" spans="1:9" x14ac:dyDescent="0.25">
      <c r="A163" s="88" t="s">
        <v>1257</v>
      </c>
      <c r="B163" s="89" t="s">
        <v>1291</v>
      </c>
      <c r="C163" s="89" t="s">
        <v>1441</v>
      </c>
      <c r="D163" t="str">
        <f t="shared" si="2"/>
        <v>傳產-汽車零組件1</v>
      </c>
      <c r="E163" s="89">
        <v>246130</v>
      </c>
      <c r="F163" s="89">
        <v>197084</v>
      </c>
      <c r="G163" s="89">
        <v>637637</v>
      </c>
      <c r="H163" s="89">
        <v>495965</v>
      </c>
      <c r="I163" s="90">
        <v>46122</v>
      </c>
    </row>
    <row r="164" spans="1:9" x14ac:dyDescent="0.25">
      <c r="A164" s="88" t="s">
        <v>1950</v>
      </c>
      <c r="B164" s="89" t="s">
        <v>1951</v>
      </c>
      <c r="C164" s="89" t="s">
        <v>1456</v>
      </c>
      <c r="D164" t="str">
        <f t="shared" si="2"/>
        <v>傳產-電線電纜1</v>
      </c>
      <c r="E164" s="89">
        <v>537166</v>
      </c>
      <c r="F164" s="89">
        <v>546848</v>
      </c>
      <c r="G164" s="89">
        <v>1304277</v>
      </c>
      <c r="H164" s="89">
        <v>1425652</v>
      </c>
      <c r="I164" s="90">
        <v>46122</v>
      </c>
    </row>
    <row r="165" spans="1:9" x14ac:dyDescent="0.25">
      <c r="A165" s="88" t="s">
        <v>1952</v>
      </c>
      <c r="B165" s="89" t="s">
        <v>1953</v>
      </c>
      <c r="C165" s="89" t="s">
        <v>1457</v>
      </c>
      <c r="D165" t="str">
        <f t="shared" si="2"/>
        <v>電子下游-消費電子1</v>
      </c>
      <c r="E165" s="89">
        <v>781256</v>
      </c>
      <c r="F165" s="89">
        <v>782851</v>
      </c>
      <c r="G165" s="89">
        <v>2372906</v>
      </c>
      <c r="H165" s="89">
        <v>2460993</v>
      </c>
      <c r="I165" s="90">
        <v>46122</v>
      </c>
    </row>
    <row r="166" spans="1:9" x14ac:dyDescent="0.25">
      <c r="A166" s="88" t="s">
        <v>1954</v>
      </c>
      <c r="B166" s="89" t="s">
        <v>1955</v>
      </c>
      <c r="C166" s="89" t="s">
        <v>1456</v>
      </c>
      <c r="D166" t="str">
        <f t="shared" si="2"/>
        <v>傳產-電線電纜1</v>
      </c>
      <c r="E166" s="89">
        <v>15722642</v>
      </c>
      <c r="F166" s="89">
        <v>15337828</v>
      </c>
      <c r="G166" s="89">
        <v>41058266</v>
      </c>
      <c r="H166" s="89">
        <v>44876069</v>
      </c>
      <c r="I166" s="90">
        <v>46122</v>
      </c>
    </row>
    <row r="167" spans="1:9" x14ac:dyDescent="0.25">
      <c r="A167" s="88" t="s">
        <v>1956</v>
      </c>
      <c r="B167" s="89" t="s">
        <v>1957</v>
      </c>
      <c r="C167" s="89" t="s">
        <v>1456</v>
      </c>
      <c r="D167" t="str">
        <f t="shared" si="2"/>
        <v>傳產-電線電纜1</v>
      </c>
      <c r="E167" s="89">
        <v>1288123</v>
      </c>
      <c r="F167" s="89">
        <v>1129386</v>
      </c>
      <c r="G167" s="89">
        <v>3453119</v>
      </c>
      <c r="H167" s="89">
        <v>2824877</v>
      </c>
      <c r="I167" s="90">
        <v>46122</v>
      </c>
    </row>
    <row r="168" spans="1:9" x14ac:dyDescent="0.25">
      <c r="A168" s="88" t="s">
        <v>1958</v>
      </c>
      <c r="B168" s="89" t="s">
        <v>1959</v>
      </c>
      <c r="C168" s="89" t="s">
        <v>1456</v>
      </c>
      <c r="D168" t="str">
        <f t="shared" si="2"/>
        <v>傳產-電線電纜1</v>
      </c>
      <c r="E168" s="89">
        <v>3088815</v>
      </c>
      <c r="F168" s="89">
        <v>2574614</v>
      </c>
      <c r="G168" s="89">
        <v>8392871</v>
      </c>
      <c r="H168" s="89">
        <v>7138097</v>
      </c>
      <c r="I168" s="90">
        <v>46122</v>
      </c>
    </row>
    <row r="169" spans="1:9" x14ac:dyDescent="0.25">
      <c r="A169" s="88" t="s">
        <v>1960</v>
      </c>
      <c r="B169" s="89" t="s">
        <v>1961</v>
      </c>
      <c r="C169" s="89" t="s">
        <v>4001</v>
      </c>
      <c r="D169" t="str">
        <f t="shared" si="2"/>
        <v>傳產-照明1</v>
      </c>
      <c r="E169" s="89">
        <v>91782</v>
      </c>
      <c r="F169" s="89">
        <v>98503</v>
      </c>
      <c r="G169" s="89">
        <v>252419</v>
      </c>
      <c r="H169" s="89">
        <v>283314</v>
      </c>
      <c r="I169" s="90">
        <v>46122</v>
      </c>
    </row>
    <row r="170" spans="1:9" x14ac:dyDescent="0.25">
      <c r="A170" s="88" t="s">
        <v>1962</v>
      </c>
      <c r="B170" s="89" t="s">
        <v>1963</v>
      </c>
      <c r="C170" s="89" t="s">
        <v>1456</v>
      </c>
      <c r="D170" t="str">
        <f t="shared" si="2"/>
        <v>傳產-電線電纜1</v>
      </c>
      <c r="E170" s="89">
        <v>715343</v>
      </c>
      <c r="F170" s="89">
        <v>674482</v>
      </c>
      <c r="G170" s="89">
        <v>1919326</v>
      </c>
      <c r="H170" s="89">
        <v>1789065</v>
      </c>
      <c r="I170" s="90">
        <v>46122</v>
      </c>
    </row>
    <row r="171" spans="1:9" x14ac:dyDescent="0.25">
      <c r="A171" s="88" t="s">
        <v>1964</v>
      </c>
      <c r="B171" s="89" t="s">
        <v>1965</v>
      </c>
      <c r="C171" s="89" t="s">
        <v>1457</v>
      </c>
      <c r="D171" t="str">
        <f t="shared" si="2"/>
        <v>電子下游-消費電子1</v>
      </c>
      <c r="E171" s="89">
        <v>381336</v>
      </c>
      <c r="F171" s="89">
        <v>444449</v>
      </c>
      <c r="G171" s="89">
        <v>1262257</v>
      </c>
      <c r="H171" s="89">
        <v>1391386</v>
      </c>
      <c r="I171" s="90">
        <v>46122</v>
      </c>
    </row>
    <row r="172" spans="1:9" x14ac:dyDescent="0.25">
      <c r="A172" s="88" t="s">
        <v>1966</v>
      </c>
      <c r="B172" s="89" t="s">
        <v>1967</v>
      </c>
      <c r="C172" s="89" t="s">
        <v>1456</v>
      </c>
      <c r="D172" t="str">
        <f t="shared" si="2"/>
        <v>傳產-電線電纜1</v>
      </c>
      <c r="E172" s="89">
        <v>690228</v>
      </c>
      <c r="F172" s="89">
        <v>630869</v>
      </c>
      <c r="G172" s="89">
        <v>1317763</v>
      </c>
      <c r="H172" s="89">
        <v>1514664</v>
      </c>
      <c r="I172" s="90">
        <v>46122</v>
      </c>
    </row>
    <row r="173" spans="1:9" x14ac:dyDescent="0.25">
      <c r="A173" s="88" t="s">
        <v>1968</v>
      </c>
      <c r="B173" s="89" t="s">
        <v>1969</v>
      </c>
      <c r="C173" s="89" t="s">
        <v>1456</v>
      </c>
      <c r="D173" t="str">
        <f t="shared" si="2"/>
        <v>傳產-電線電纜1</v>
      </c>
      <c r="E173" s="89">
        <v>411020</v>
      </c>
      <c r="F173" s="89">
        <v>430164</v>
      </c>
      <c r="G173" s="89">
        <v>1302893</v>
      </c>
      <c r="H173" s="89">
        <v>1199691</v>
      </c>
      <c r="I173" s="90">
        <v>46122</v>
      </c>
    </row>
    <row r="174" spans="1:9" x14ac:dyDescent="0.25">
      <c r="A174" s="88" t="s">
        <v>1970</v>
      </c>
      <c r="B174" s="89" t="s">
        <v>1971</v>
      </c>
      <c r="C174" s="89" t="s">
        <v>1456</v>
      </c>
      <c r="D174" t="str">
        <f t="shared" si="2"/>
        <v>傳產-電線電纜1</v>
      </c>
      <c r="E174" s="89">
        <v>402765</v>
      </c>
      <c r="F174" s="89">
        <v>276875</v>
      </c>
      <c r="G174" s="89">
        <v>911155</v>
      </c>
      <c r="H174" s="89">
        <v>769547</v>
      </c>
      <c r="I174" s="90">
        <v>46122</v>
      </c>
    </row>
    <row r="175" spans="1:9" x14ac:dyDescent="0.25">
      <c r="A175" s="88" t="s">
        <v>1972</v>
      </c>
      <c r="B175" s="89" t="s">
        <v>1973</v>
      </c>
      <c r="C175" s="89" t="s">
        <v>1456</v>
      </c>
      <c r="D175" t="str">
        <f t="shared" si="2"/>
        <v>傳產-電線電纜1</v>
      </c>
      <c r="E175" s="89">
        <v>354943</v>
      </c>
      <c r="F175" s="89">
        <v>543581</v>
      </c>
      <c r="G175" s="89">
        <v>1166170</v>
      </c>
      <c r="H175" s="89">
        <v>1087730</v>
      </c>
      <c r="I175" s="90">
        <v>46122</v>
      </c>
    </row>
    <row r="176" spans="1:9" x14ac:dyDescent="0.25">
      <c r="A176" s="88" t="s">
        <v>4141</v>
      </c>
      <c r="B176" s="89" t="s">
        <v>4151</v>
      </c>
      <c r="C176" s="89" t="s">
        <v>1456</v>
      </c>
      <c r="D176" t="str">
        <f t="shared" si="2"/>
        <v>傳產-電線電纜1</v>
      </c>
      <c r="E176" s="89">
        <v>646394</v>
      </c>
      <c r="F176" s="89">
        <v>599214</v>
      </c>
      <c r="G176" s="89">
        <v>1862336</v>
      </c>
      <c r="H176" s="89">
        <v>1656575</v>
      </c>
      <c r="I176" s="90">
        <v>46122</v>
      </c>
    </row>
    <row r="177" spans="1:9" x14ac:dyDescent="0.25">
      <c r="A177" s="88" t="s">
        <v>1407</v>
      </c>
      <c r="B177" s="89" t="s">
        <v>2983</v>
      </c>
      <c r="C177" s="89" t="s">
        <v>1457</v>
      </c>
      <c r="D177" t="str">
        <f t="shared" si="2"/>
        <v>電子下游-消費電子1</v>
      </c>
      <c r="E177" s="89">
        <v>888905</v>
      </c>
      <c r="F177" s="89">
        <v>1003963</v>
      </c>
      <c r="G177" s="89">
        <v>1835215</v>
      </c>
      <c r="H177" s="89">
        <v>2008429</v>
      </c>
      <c r="I177" s="90">
        <v>46122</v>
      </c>
    </row>
    <row r="178" spans="1:9" x14ac:dyDescent="0.25">
      <c r="A178" s="88" t="s">
        <v>1974</v>
      </c>
      <c r="B178" s="89" t="s">
        <v>1292</v>
      </c>
      <c r="C178" s="89" t="s">
        <v>1438</v>
      </c>
      <c r="D178" t="str">
        <f t="shared" si="2"/>
        <v>傳產-食品1</v>
      </c>
      <c r="E178" s="89">
        <v>2065666</v>
      </c>
      <c r="F178" s="89">
        <v>2055925</v>
      </c>
      <c r="G178" s="89">
        <v>5815646</v>
      </c>
      <c r="H178" s="89">
        <v>5858566</v>
      </c>
      <c r="I178" s="90">
        <v>46122</v>
      </c>
    </row>
    <row r="179" spans="1:9" x14ac:dyDescent="0.25">
      <c r="A179" s="88" t="s">
        <v>1975</v>
      </c>
      <c r="B179" s="89" t="s">
        <v>1976</v>
      </c>
      <c r="C179" s="89" t="s">
        <v>1452</v>
      </c>
      <c r="D179" t="str">
        <f t="shared" si="2"/>
        <v>傳產-生技1</v>
      </c>
      <c r="E179" s="89">
        <v>857687</v>
      </c>
      <c r="F179" s="89">
        <v>921840</v>
      </c>
      <c r="G179" s="89">
        <v>2277961</v>
      </c>
      <c r="H179" s="89">
        <v>2252295</v>
      </c>
      <c r="I179" s="90">
        <v>46122</v>
      </c>
    </row>
    <row r="180" spans="1:9" x14ac:dyDescent="0.25">
      <c r="A180" s="88" t="s">
        <v>1977</v>
      </c>
      <c r="B180" s="89" t="s">
        <v>1978</v>
      </c>
      <c r="C180" s="89" t="s">
        <v>1458</v>
      </c>
      <c r="D180" t="str">
        <f t="shared" si="2"/>
        <v>傳產-化學工業1</v>
      </c>
      <c r="E180" s="89">
        <v>567965</v>
      </c>
      <c r="F180" s="89">
        <v>539073</v>
      </c>
      <c r="G180" s="89">
        <v>1553624</v>
      </c>
      <c r="H180" s="89">
        <v>1518516</v>
      </c>
      <c r="I180" s="90">
        <v>46122</v>
      </c>
    </row>
    <row r="181" spans="1:9" x14ac:dyDescent="0.25">
      <c r="A181" s="88" t="s">
        <v>1979</v>
      </c>
      <c r="B181" s="89" t="s">
        <v>1980</v>
      </c>
      <c r="C181" s="89" t="s">
        <v>1458</v>
      </c>
      <c r="D181" t="str">
        <f t="shared" si="2"/>
        <v>傳產-化學工業1</v>
      </c>
      <c r="E181" s="89">
        <v>915765</v>
      </c>
      <c r="F181" s="89">
        <v>895778</v>
      </c>
      <c r="G181" s="89">
        <v>2423512</v>
      </c>
      <c r="H181" s="89">
        <v>2622512</v>
      </c>
      <c r="I181" s="90">
        <v>46122</v>
      </c>
    </row>
    <row r="182" spans="1:9" x14ac:dyDescent="0.25">
      <c r="A182" s="88" t="s">
        <v>1981</v>
      </c>
      <c r="B182" s="89" t="s">
        <v>1982</v>
      </c>
      <c r="C182" s="89" t="s">
        <v>1458</v>
      </c>
      <c r="D182" t="str">
        <f t="shared" si="2"/>
        <v>傳產-化學工業1</v>
      </c>
      <c r="E182" s="89">
        <v>2229814</v>
      </c>
      <c r="F182" s="89">
        <v>2144414</v>
      </c>
      <c r="G182" s="89">
        <v>5345825</v>
      </c>
      <c r="H182" s="89">
        <v>6133399</v>
      </c>
      <c r="I182" s="90">
        <v>46122</v>
      </c>
    </row>
    <row r="183" spans="1:9" x14ac:dyDescent="0.25">
      <c r="A183" s="88" t="s">
        <v>1983</v>
      </c>
      <c r="B183" s="89" t="s">
        <v>1984</v>
      </c>
      <c r="C183" s="89" t="s">
        <v>1458</v>
      </c>
      <c r="D183" t="str">
        <f t="shared" si="2"/>
        <v>傳產-化學工業1</v>
      </c>
      <c r="E183" s="89">
        <v>837200</v>
      </c>
      <c r="F183" s="89">
        <v>653281</v>
      </c>
      <c r="G183" s="89">
        <v>2045450</v>
      </c>
      <c r="H183" s="89">
        <v>1940988</v>
      </c>
      <c r="I183" s="90">
        <v>46122</v>
      </c>
    </row>
    <row r="184" spans="1:9" x14ac:dyDescent="0.25">
      <c r="A184" s="88" t="s">
        <v>1985</v>
      </c>
      <c r="B184" s="89" t="s">
        <v>1986</v>
      </c>
      <c r="C184" s="89" t="s">
        <v>1458</v>
      </c>
      <c r="D184" t="str">
        <f t="shared" si="2"/>
        <v>傳產-化學工業1</v>
      </c>
      <c r="E184" s="89">
        <v>1874988</v>
      </c>
      <c r="F184" s="89">
        <v>1739519</v>
      </c>
      <c r="G184" s="89">
        <v>4795226</v>
      </c>
      <c r="H184" s="89">
        <v>4898482</v>
      </c>
      <c r="I184" s="90">
        <v>46122</v>
      </c>
    </row>
    <row r="185" spans="1:9" x14ac:dyDescent="0.25">
      <c r="A185" s="88" t="s">
        <v>1987</v>
      </c>
      <c r="B185" s="89" t="s">
        <v>1988</v>
      </c>
      <c r="C185" s="89" t="s">
        <v>1458</v>
      </c>
      <c r="D185" t="str">
        <f t="shared" si="2"/>
        <v>傳產-化學工業1</v>
      </c>
      <c r="E185" s="89">
        <v>53239</v>
      </c>
      <c r="F185" s="89">
        <v>43177</v>
      </c>
      <c r="G185" s="89">
        <v>112434</v>
      </c>
      <c r="H185" s="89">
        <v>108859</v>
      </c>
      <c r="I185" s="90">
        <v>46122</v>
      </c>
    </row>
    <row r="186" spans="1:9" x14ac:dyDescent="0.25">
      <c r="A186" s="88" t="s">
        <v>1989</v>
      </c>
      <c r="B186" s="89" t="s">
        <v>1293</v>
      </c>
      <c r="C186" s="89" t="s">
        <v>1458</v>
      </c>
      <c r="D186" t="str">
        <f t="shared" si="2"/>
        <v>傳產-化學工業1</v>
      </c>
      <c r="E186" s="89">
        <v>2799580</v>
      </c>
      <c r="F186" s="89">
        <v>1958430</v>
      </c>
      <c r="G186" s="89">
        <v>7280034</v>
      </c>
      <c r="H186" s="89">
        <v>5234049</v>
      </c>
      <c r="I186" s="90">
        <v>46122</v>
      </c>
    </row>
    <row r="187" spans="1:9" x14ac:dyDescent="0.25">
      <c r="A187" s="88" t="s">
        <v>1991</v>
      </c>
      <c r="B187" s="89" t="s">
        <v>1992</v>
      </c>
      <c r="C187" s="89" t="s">
        <v>1458</v>
      </c>
      <c r="D187" t="str">
        <f t="shared" si="2"/>
        <v>傳產-化學工業1</v>
      </c>
      <c r="E187" s="89">
        <v>3917069</v>
      </c>
      <c r="F187" s="89">
        <v>3717051</v>
      </c>
      <c r="G187" s="89">
        <v>10243036</v>
      </c>
      <c r="H187" s="89">
        <v>10060654</v>
      </c>
      <c r="I187" s="90">
        <v>46122</v>
      </c>
    </row>
    <row r="188" spans="1:9" x14ac:dyDescent="0.25">
      <c r="A188" s="88" t="s">
        <v>1993</v>
      </c>
      <c r="B188" s="89" t="s">
        <v>1994</v>
      </c>
      <c r="C188" s="89" t="s">
        <v>1458</v>
      </c>
      <c r="D188" t="str">
        <f t="shared" si="2"/>
        <v>傳產-化學工業1</v>
      </c>
      <c r="E188" s="89">
        <v>3161766</v>
      </c>
      <c r="F188" s="89">
        <v>4070040</v>
      </c>
      <c r="G188" s="89">
        <v>11422137</v>
      </c>
      <c r="H188" s="89">
        <v>11631098</v>
      </c>
      <c r="I188" s="90">
        <v>46122</v>
      </c>
    </row>
    <row r="189" spans="1:9" x14ac:dyDescent="0.25">
      <c r="A189" s="88" t="s">
        <v>1995</v>
      </c>
      <c r="B189" s="89" t="s">
        <v>1996</v>
      </c>
      <c r="C189" s="89" t="s">
        <v>1452</v>
      </c>
      <c r="D189" t="str">
        <f t="shared" si="2"/>
        <v>傳產-生技1</v>
      </c>
      <c r="E189" s="89">
        <v>570224</v>
      </c>
      <c r="F189" s="89">
        <v>554694</v>
      </c>
      <c r="G189" s="89">
        <v>1651192</v>
      </c>
      <c r="H189" s="89">
        <v>1639956</v>
      </c>
      <c r="I189" s="90">
        <v>46122</v>
      </c>
    </row>
    <row r="190" spans="1:9" x14ac:dyDescent="0.25">
      <c r="A190" s="88" t="s">
        <v>1997</v>
      </c>
      <c r="B190" s="89" t="s">
        <v>1998</v>
      </c>
      <c r="C190" s="89" t="s">
        <v>1458</v>
      </c>
      <c r="D190" t="str">
        <f t="shared" si="2"/>
        <v>傳產-化學工業1</v>
      </c>
      <c r="E190" s="89">
        <v>139148</v>
      </c>
      <c r="F190" s="89">
        <v>180455</v>
      </c>
      <c r="G190" s="89">
        <v>393220</v>
      </c>
      <c r="H190" s="89">
        <v>504910</v>
      </c>
      <c r="I190" s="90">
        <v>46122</v>
      </c>
    </row>
    <row r="191" spans="1:9" x14ac:dyDescent="0.25">
      <c r="A191" s="88" t="s">
        <v>1999</v>
      </c>
      <c r="B191" s="89" t="s">
        <v>2000</v>
      </c>
      <c r="C191" s="89" t="s">
        <v>1458</v>
      </c>
      <c r="D191" t="str">
        <f t="shared" si="2"/>
        <v>傳產-化學工業1</v>
      </c>
      <c r="E191" s="89">
        <v>1373996</v>
      </c>
      <c r="F191" s="89">
        <v>1155725</v>
      </c>
      <c r="G191" s="89">
        <v>3749593</v>
      </c>
      <c r="H191" s="89">
        <v>3331515</v>
      </c>
      <c r="I191" s="90">
        <v>46122</v>
      </c>
    </row>
    <row r="192" spans="1:9" x14ac:dyDescent="0.25">
      <c r="A192" s="88" t="s">
        <v>2001</v>
      </c>
      <c r="B192" s="89" t="s">
        <v>2002</v>
      </c>
      <c r="C192" s="89" t="s">
        <v>1458</v>
      </c>
      <c r="D192" t="str">
        <f t="shared" si="2"/>
        <v>傳產-化學工業1</v>
      </c>
      <c r="E192" s="89">
        <v>528456</v>
      </c>
      <c r="F192" s="89">
        <v>464347</v>
      </c>
      <c r="G192" s="89">
        <v>1277807</v>
      </c>
      <c r="H192" s="89">
        <v>1691790</v>
      </c>
      <c r="I192" s="90">
        <v>46122</v>
      </c>
    </row>
    <row r="193" spans="1:9" x14ac:dyDescent="0.25">
      <c r="A193" s="88" t="s">
        <v>2003</v>
      </c>
      <c r="B193" s="89" t="s">
        <v>2004</v>
      </c>
      <c r="C193" s="89" t="s">
        <v>1458</v>
      </c>
      <c r="D193" t="str">
        <f t="shared" si="2"/>
        <v>傳產-化學工業1</v>
      </c>
      <c r="E193" s="89">
        <v>957345</v>
      </c>
      <c r="F193" s="89">
        <v>780056</v>
      </c>
      <c r="G193" s="89">
        <v>2199773</v>
      </c>
      <c r="H193" s="89">
        <v>2132785</v>
      </c>
      <c r="I193" s="90">
        <v>46122</v>
      </c>
    </row>
    <row r="194" spans="1:9" x14ac:dyDescent="0.25">
      <c r="A194" s="88" t="s">
        <v>2005</v>
      </c>
      <c r="B194" s="89" t="s">
        <v>1294</v>
      </c>
      <c r="C194" s="89" t="s">
        <v>1458</v>
      </c>
      <c r="D194" t="str">
        <f t="shared" si="2"/>
        <v>傳產-化學工業1</v>
      </c>
      <c r="E194" s="89">
        <v>1037376</v>
      </c>
      <c r="F194" s="89">
        <v>900923</v>
      </c>
      <c r="G194" s="89">
        <v>2660371</v>
      </c>
      <c r="H194" s="89">
        <v>2544275</v>
      </c>
      <c r="I194" s="90">
        <v>46122</v>
      </c>
    </row>
    <row r="195" spans="1:9" x14ac:dyDescent="0.25">
      <c r="A195" s="88" t="s">
        <v>2006</v>
      </c>
      <c r="B195" s="89" t="s">
        <v>2007</v>
      </c>
      <c r="C195" s="89" t="s">
        <v>1458</v>
      </c>
      <c r="D195" t="str">
        <f t="shared" si="2"/>
        <v>傳產-化學工業1</v>
      </c>
      <c r="E195" s="89">
        <v>231340</v>
      </c>
      <c r="F195" s="89">
        <v>151002</v>
      </c>
      <c r="G195" s="89">
        <v>519337</v>
      </c>
      <c r="H195" s="89">
        <v>451831</v>
      </c>
      <c r="I195" s="90">
        <v>46122</v>
      </c>
    </row>
    <row r="196" spans="1:9" x14ac:dyDescent="0.25">
      <c r="A196" s="88" t="s">
        <v>2008</v>
      </c>
      <c r="B196" s="89" t="s">
        <v>2009</v>
      </c>
      <c r="C196" s="89" t="s">
        <v>1458</v>
      </c>
      <c r="D196" t="str">
        <f t="shared" si="2"/>
        <v>傳產-化學工業1</v>
      </c>
      <c r="E196" s="89">
        <v>177226</v>
      </c>
      <c r="F196" s="89">
        <v>185955</v>
      </c>
      <c r="G196" s="89">
        <v>651549</v>
      </c>
      <c r="H196" s="89">
        <v>666761</v>
      </c>
      <c r="I196" s="90">
        <v>46122</v>
      </c>
    </row>
    <row r="197" spans="1:9" x14ac:dyDescent="0.25">
      <c r="A197" s="88" t="s">
        <v>2010</v>
      </c>
      <c r="B197" s="89" t="s">
        <v>2011</v>
      </c>
      <c r="C197" s="89" t="s">
        <v>1452</v>
      </c>
      <c r="D197" t="str">
        <f t="shared" si="2"/>
        <v>傳產-生技1</v>
      </c>
      <c r="E197" s="89">
        <v>137382</v>
      </c>
      <c r="F197" s="89">
        <v>119360</v>
      </c>
      <c r="G197" s="89">
        <v>452346</v>
      </c>
      <c r="H197" s="89">
        <v>422336</v>
      </c>
      <c r="I197" s="90">
        <v>46122</v>
      </c>
    </row>
    <row r="198" spans="1:9" x14ac:dyDescent="0.25">
      <c r="A198" s="88" t="s">
        <v>2012</v>
      </c>
      <c r="B198" s="89" t="s">
        <v>2013</v>
      </c>
      <c r="C198" s="89" t="s">
        <v>1458</v>
      </c>
      <c r="D198" t="str">
        <f t="shared" si="2"/>
        <v>傳產-化學工業1</v>
      </c>
      <c r="E198" s="89">
        <v>59677</v>
      </c>
      <c r="F198" s="89">
        <v>49278</v>
      </c>
      <c r="G198" s="89">
        <v>170339</v>
      </c>
      <c r="H198" s="89">
        <v>159345</v>
      </c>
      <c r="I198" s="90">
        <v>46122</v>
      </c>
    </row>
    <row r="199" spans="1:9" x14ac:dyDescent="0.25">
      <c r="A199" s="88" t="s">
        <v>2014</v>
      </c>
      <c r="B199" s="89" t="s">
        <v>2015</v>
      </c>
      <c r="C199" s="89" t="s">
        <v>1452</v>
      </c>
      <c r="D199" t="str">
        <f t="shared" ref="D199:D262" si="3">IF(E199&lt;&gt;"",C199&amp;1,"")</f>
        <v>傳產-生技1</v>
      </c>
      <c r="E199" s="89">
        <v>141377</v>
      </c>
      <c r="F199" s="89">
        <v>186373</v>
      </c>
      <c r="G199" s="89">
        <v>519723</v>
      </c>
      <c r="H199" s="89">
        <v>558753</v>
      </c>
      <c r="I199" s="90">
        <v>46122</v>
      </c>
    </row>
    <row r="200" spans="1:9" x14ac:dyDescent="0.25">
      <c r="A200" s="88" t="s">
        <v>2016</v>
      </c>
      <c r="B200" s="89" t="s">
        <v>2017</v>
      </c>
      <c r="C200" s="89" t="s">
        <v>1452</v>
      </c>
      <c r="D200" t="str">
        <f t="shared" si="3"/>
        <v>傳產-生技1</v>
      </c>
      <c r="E200" s="89">
        <v>317169</v>
      </c>
      <c r="F200" s="89">
        <v>301844</v>
      </c>
      <c r="G200" s="89">
        <v>826236</v>
      </c>
      <c r="H200" s="89">
        <v>805722</v>
      </c>
      <c r="I200" s="90">
        <v>46122</v>
      </c>
    </row>
    <row r="201" spans="1:9" x14ac:dyDescent="0.25">
      <c r="A201" s="88" t="s">
        <v>2018</v>
      </c>
      <c r="B201" s="89" t="s">
        <v>2019</v>
      </c>
      <c r="C201" s="89" t="s">
        <v>1458</v>
      </c>
      <c r="D201" t="str">
        <f t="shared" si="3"/>
        <v>傳產-化學工業1</v>
      </c>
      <c r="E201" s="89">
        <v>262636</v>
      </c>
      <c r="F201" s="89">
        <v>235854</v>
      </c>
      <c r="G201" s="89">
        <v>599713</v>
      </c>
      <c r="H201" s="89">
        <v>626263</v>
      </c>
      <c r="I201" s="90">
        <v>46122</v>
      </c>
    </row>
    <row r="202" spans="1:9" x14ac:dyDescent="0.25">
      <c r="A202" s="88" t="s">
        <v>2020</v>
      </c>
      <c r="B202" s="89" t="s">
        <v>1295</v>
      </c>
      <c r="C202" s="89" t="s">
        <v>4000</v>
      </c>
      <c r="D202" t="str">
        <f t="shared" si="3"/>
        <v>傳產-運動休閒1</v>
      </c>
      <c r="E202" s="89">
        <v>4267265</v>
      </c>
      <c r="F202" s="89">
        <v>3827131</v>
      </c>
      <c r="G202" s="89">
        <v>11749762</v>
      </c>
      <c r="H202" s="89">
        <v>10609508</v>
      </c>
      <c r="I202" s="90">
        <v>46122</v>
      </c>
    </row>
    <row r="203" spans="1:9" x14ac:dyDescent="0.25">
      <c r="A203" s="88" t="s">
        <v>2021</v>
      </c>
      <c r="B203" s="89" t="s">
        <v>2022</v>
      </c>
      <c r="C203" s="89" t="s">
        <v>1438</v>
      </c>
      <c r="D203" t="str">
        <f t="shared" si="3"/>
        <v>傳產-食品1</v>
      </c>
      <c r="E203" s="89">
        <v>297553</v>
      </c>
      <c r="F203" s="89">
        <v>249440</v>
      </c>
      <c r="G203" s="89">
        <v>789500</v>
      </c>
      <c r="H203" s="89">
        <v>819189</v>
      </c>
      <c r="I203" s="90">
        <v>46122</v>
      </c>
    </row>
    <row r="204" spans="1:9" x14ac:dyDescent="0.25">
      <c r="A204" s="88" t="s">
        <v>2023</v>
      </c>
      <c r="B204" s="89" t="s">
        <v>2024</v>
      </c>
      <c r="C204" s="89" t="s">
        <v>1458</v>
      </c>
      <c r="D204" t="str">
        <f t="shared" si="3"/>
        <v>傳產-化學工業1</v>
      </c>
      <c r="E204" s="89">
        <v>7279</v>
      </c>
      <c r="F204" s="89">
        <v>14782</v>
      </c>
      <c r="G204" s="89">
        <v>17633</v>
      </c>
      <c r="H204" s="89">
        <v>40850</v>
      </c>
      <c r="I204" s="90">
        <v>46122</v>
      </c>
    </row>
    <row r="205" spans="1:9" x14ac:dyDescent="0.25">
      <c r="A205" s="88" t="s">
        <v>2025</v>
      </c>
      <c r="B205" s="89" t="s">
        <v>2026</v>
      </c>
      <c r="C205" s="89" t="s">
        <v>1452</v>
      </c>
      <c r="D205" t="str">
        <f t="shared" si="3"/>
        <v>傳產-生技1</v>
      </c>
      <c r="E205" s="89">
        <v>161779</v>
      </c>
      <c r="F205" s="89">
        <v>188564</v>
      </c>
      <c r="G205" s="89">
        <v>529627</v>
      </c>
      <c r="H205" s="89">
        <v>579475</v>
      </c>
      <c r="I205" s="90">
        <v>46122</v>
      </c>
    </row>
    <row r="206" spans="1:9" x14ac:dyDescent="0.25">
      <c r="A206" s="88" t="s">
        <v>3233</v>
      </c>
      <c r="B206" s="89" t="s">
        <v>3241</v>
      </c>
      <c r="C206" s="89" t="s">
        <v>1452</v>
      </c>
      <c r="D206" t="str">
        <f t="shared" si="3"/>
        <v>傳產-生技1</v>
      </c>
      <c r="E206" s="89">
        <v>149829</v>
      </c>
      <c r="F206" s="89">
        <v>127920</v>
      </c>
      <c r="G206" s="89">
        <v>519291</v>
      </c>
      <c r="H206" s="89">
        <v>481532</v>
      </c>
      <c r="I206" s="90">
        <v>46122</v>
      </c>
    </row>
    <row r="207" spans="1:9" x14ac:dyDescent="0.25">
      <c r="A207" s="88" t="s">
        <v>855</v>
      </c>
      <c r="B207" s="89" t="s">
        <v>1296</v>
      </c>
      <c r="C207" s="89" t="s">
        <v>1452</v>
      </c>
      <c r="D207" t="str">
        <f t="shared" si="3"/>
        <v>傳產-生技1</v>
      </c>
      <c r="E207" s="89">
        <v>131435</v>
      </c>
      <c r="F207" s="89">
        <v>62932</v>
      </c>
      <c r="G207" s="89">
        <v>361225</v>
      </c>
      <c r="H207" s="89">
        <v>192952</v>
      </c>
      <c r="I207" s="90">
        <v>46122</v>
      </c>
    </row>
    <row r="208" spans="1:9" x14ac:dyDescent="0.25">
      <c r="A208" s="88" t="s">
        <v>2027</v>
      </c>
      <c r="B208" s="89" t="s">
        <v>2028</v>
      </c>
      <c r="C208" s="89" t="s">
        <v>1458</v>
      </c>
      <c r="D208" t="str">
        <f t="shared" si="3"/>
        <v>傳產-化學工業1</v>
      </c>
      <c r="E208" s="89">
        <v>1122280</v>
      </c>
      <c r="F208" s="89">
        <v>958058</v>
      </c>
      <c r="G208" s="89">
        <v>3044317</v>
      </c>
      <c r="H208" s="89">
        <v>2753203</v>
      </c>
      <c r="I208" s="90">
        <v>46122</v>
      </c>
    </row>
    <row r="209" spans="1:9" x14ac:dyDescent="0.25">
      <c r="A209" s="88" t="s">
        <v>2964</v>
      </c>
      <c r="B209" s="89" t="s">
        <v>2967</v>
      </c>
      <c r="C209" s="89" t="s">
        <v>1458</v>
      </c>
      <c r="D209" t="str">
        <f t="shared" si="3"/>
        <v>傳產-化學工業1</v>
      </c>
      <c r="E209" s="89">
        <v>128484</v>
      </c>
      <c r="F209" s="89">
        <v>109112</v>
      </c>
      <c r="G209" s="89">
        <v>275319</v>
      </c>
      <c r="H209" s="89">
        <v>277262</v>
      </c>
      <c r="I209" s="90">
        <v>46122</v>
      </c>
    </row>
    <row r="210" spans="1:9" x14ac:dyDescent="0.25">
      <c r="A210" s="88" t="s">
        <v>2029</v>
      </c>
      <c r="B210" s="89" t="s">
        <v>2030</v>
      </c>
      <c r="C210" s="89" t="s">
        <v>1452</v>
      </c>
      <c r="D210" t="str">
        <f t="shared" si="3"/>
        <v>傳產-生技1</v>
      </c>
      <c r="E210" s="89">
        <v>87311</v>
      </c>
      <c r="F210" s="89">
        <v>84039</v>
      </c>
      <c r="G210" s="89">
        <v>275573</v>
      </c>
      <c r="H210" s="89">
        <v>315750</v>
      </c>
      <c r="I210" s="90">
        <v>46122</v>
      </c>
    </row>
    <row r="211" spans="1:9" x14ac:dyDescent="0.25">
      <c r="A211" s="88" t="s">
        <v>2031</v>
      </c>
      <c r="B211" s="89" t="s">
        <v>1297</v>
      </c>
      <c r="C211" s="89" t="s">
        <v>1452</v>
      </c>
      <c r="D211" t="str">
        <f t="shared" si="3"/>
        <v>傳產-生技1</v>
      </c>
      <c r="E211" s="89">
        <v>27473</v>
      </c>
      <c r="F211" s="89">
        <v>39496</v>
      </c>
      <c r="G211" s="89">
        <v>96969</v>
      </c>
      <c r="H211" s="89">
        <v>122087</v>
      </c>
      <c r="I211" s="90">
        <v>46122</v>
      </c>
    </row>
    <row r="212" spans="1:9" x14ac:dyDescent="0.25">
      <c r="A212" s="88" t="s">
        <v>1640</v>
      </c>
      <c r="B212" s="89" t="s">
        <v>1653</v>
      </c>
      <c r="C212" s="89" t="s">
        <v>1452</v>
      </c>
      <c r="D212" t="str">
        <f t="shared" si="3"/>
        <v>傳產-生技1</v>
      </c>
      <c r="E212" s="89">
        <v>69939</v>
      </c>
      <c r="F212" s="89">
        <v>69897</v>
      </c>
      <c r="G212" s="89">
        <v>190868</v>
      </c>
      <c r="H212" s="89">
        <v>177179</v>
      </c>
      <c r="I212" s="90">
        <v>46122</v>
      </c>
    </row>
    <row r="213" spans="1:9" x14ac:dyDescent="0.25">
      <c r="A213" s="88" t="s">
        <v>2032</v>
      </c>
      <c r="B213" s="89" t="s">
        <v>2033</v>
      </c>
      <c r="C213" s="89" t="s">
        <v>1452</v>
      </c>
      <c r="D213" t="str">
        <f t="shared" si="3"/>
        <v>傳產-生技1</v>
      </c>
      <c r="E213" s="89">
        <v>127172</v>
      </c>
      <c r="F213" s="89">
        <v>110918</v>
      </c>
      <c r="G213" s="89">
        <v>314697</v>
      </c>
      <c r="H213" s="89">
        <v>290800</v>
      </c>
      <c r="I213" s="90">
        <v>46122</v>
      </c>
    </row>
    <row r="214" spans="1:9" x14ac:dyDescent="0.25">
      <c r="A214" s="88" t="s">
        <v>2034</v>
      </c>
      <c r="B214" s="89" t="s">
        <v>2035</v>
      </c>
      <c r="C214" s="89" t="s">
        <v>1446</v>
      </c>
      <c r="D214" t="str">
        <f t="shared" si="3"/>
        <v>傳產-其他1</v>
      </c>
      <c r="E214" s="89">
        <v>5956286</v>
      </c>
      <c r="F214" s="89">
        <v>3045411</v>
      </c>
      <c r="G214" s="89">
        <v>14558006</v>
      </c>
      <c r="H214" s="89">
        <v>8242842</v>
      </c>
      <c r="I214" s="90">
        <v>46122</v>
      </c>
    </row>
    <row r="215" spans="1:9" x14ac:dyDescent="0.25">
      <c r="A215" s="88" t="s">
        <v>1664</v>
      </c>
      <c r="B215" s="89" t="s">
        <v>1665</v>
      </c>
      <c r="C215" s="89" t="s">
        <v>1452</v>
      </c>
      <c r="D215" t="str">
        <f t="shared" si="3"/>
        <v>傳產-生技1</v>
      </c>
      <c r="E215" s="89">
        <v>74827</v>
      </c>
      <c r="F215" s="89">
        <v>74236</v>
      </c>
      <c r="G215" s="89">
        <v>205322</v>
      </c>
      <c r="H215" s="89">
        <v>204335</v>
      </c>
      <c r="I215" s="90">
        <v>46122</v>
      </c>
    </row>
    <row r="216" spans="1:9" x14ac:dyDescent="0.25">
      <c r="A216" s="88" t="s">
        <v>2036</v>
      </c>
      <c r="B216" s="89" t="s">
        <v>909</v>
      </c>
      <c r="C216" s="89" t="s">
        <v>1452</v>
      </c>
      <c r="D216" t="str">
        <f t="shared" si="3"/>
        <v>傳產-生技1</v>
      </c>
      <c r="E216" s="89">
        <v>391987</v>
      </c>
      <c r="F216" s="89">
        <v>369758</v>
      </c>
      <c r="G216" s="89">
        <v>1145185</v>
      </c>
      <c r="H216" s="89">
        <v>1050493</v>
      </c>
      <c r="I216" s="90">
        <v>46122</v>
      </c>
    </row>
    <row r="217" spans="1:9" x14ac:dyDescent="0.25">
      <c r="A217" s="88" t="s">
        <v>1123</v>
      </c>
      <c r="B217" s="89" t="s">
        <v>1199</v>
      </c>
      <c r="C217" s="89" t="s">
        <v>1452</v>
      </c>
      <c r="D217" t="str">
        <f t="shared" si="3"/>
        <v>傳產-生技1</v>
      </c>
      <c r="E217" s="89">
        <v>325247</v>
      </c>
      <c r="F217" s="89">
        <v>314578</v>
      </c>
      <c r="G217" s="89">
        <v>659708</v>
      </c>
      <c r="H217" s="89">
        <v>686365</v>
      </c>
      <c r="I217" s="90">
        <v>46122</v>
      </c>
    </row>
    <row r="218" spans="1:9" x14ac:dyDescent="0.25">
      <c r="A218" s="88" t="s">
        <v>2037</v>
      </c>
      <c r="B218" s="89" t="s">
        <v>2038</v>
      </c>
      <c r="C218" s="89" t="s">
        <v>1452</v>
      </c>
      <c r="D218" t="str">
        <f t="shared" si="3"/>
        <v>傳產-生技1</v>
      </c>
      <c r="E218" s="89">
        <v>4354277</v>
      </c>
      <c r="F218" s="89">
        <v>1591727</v>
      </c>
      <c r="G218" s="89">
        <v>8644409</v>
      </c>
      <c r="H218" s="89">
        <v>4729784</v>
      </c>
      <c r="I218" s="90">
        <v>46122</v>
      </c>
    </row>
    <row r="219" spans="1:9" x14ac:dyDescent="0.25">
      <c r="A219" s="88" t="s">
        <v>3234</v>
      </c>
      <c r="B219" s="89" t="s">
        <v>3242</v>
      </c>
      <c r="C219" s="89" t="s">
        <v>1452</v>
      </c>
      <c r="D219" t="str">
        <f t="shared" si="3"/>
        <v>傳產-生技1</v>
      </c>
      <c r="E219" s="89">
        <v>52751</v>
      </c>
      <c r="F219" s="89">
        <v>60579</v>
      </c>
      <c r="G219" s="89">
        <v>153198</v>
      </c>
      <c r="H219" s="89">
        <v>166427</v>
      </c>
      <c r="I219" s="90">
        <v>46122</v>
      </c>
    </row>
    <row r="220" spans="1:9" x14ac:dyDescent="0.25">
      <c r="A220" s="88" t="s">
        <v>2039</v>
      </c>
      <c r="B220" s="89" t="s">
        <v>2882</v>
      </c>
      <c r="C220" s="89" t="s">
        <v>1452</v>
      </c>
      <c r="D220" t="str">
        <f t="shared" si="3"/>
        <v>傳產-生技1</v>
      </c>
      <c r="E220" s="89">
        <v>100120</v>
      </c>
      <c r="F220" s="89">
        <v>76638</v>
      </c>
      <c r="G220" s="89">
        <v>236695</v>
      </c>
      <c r="H220" s="89">
        <v>151543</v>
      </c>
      <c r="I220" s="90">
        <v>46122</v>
      </c>
    </row>
    <row r="221" spans="1:9" x14ac:dyDescent="0.25">
      <c r="A221" s="88" t="s">
        <v>2040</v>
      </c>
      <c r="B221" s="89" t="s">
        <v>2041</v>
      </c>
      <c r="C221" s="89" t="s">
        <v>1459</v>
      </c>
      <c r="D221" t="str">
        <f t="shared" si="3"/>
        <v>傳產-玻璃陶瓷1</v>
      </c>
      <c r="E221" s="89">
        <v>4138404</v>
      </c>
      <c r="F221" s="89">
        <v>3556562</v>
      </c>
      <c r="G221" s="89">
        <v>10243816</v>
      </c>
      <c r="H221" s="89">
        <v>9634159</v>
      </c>
      <c r="I221" s="90">
        <v>46122</v>
      </c>
    </row>
    <row r="222" spans="1:9" x14ac:dyDescent="0.25">
      <c r="A222" s="88" t="s">
        <v>2042</v>
      </c>
      <c r="B222" s="89" t="s">
        <v>2043</v>
      </c>
      <c r="C222" s="89" t="s">
        <v>1447</v>
      </c>
      <c r="D222" t="str">
        <f t="shared" si="3"/>
        <v>傳產-營建1</v>
      </c>
      <c r="E222" s="89">
        <v>103470</v>
      </c>
      <c r="F222" s="89">
        <v>153</v>
      </c>
      <c r="G222" s="89">
        <v>103694</v>
      </c>
      <c r="H222" s="89">
        <v>88670</v>
      </c>
      <c r="I222" s="90">
        <v>46122</v>
      </c>
    </row>
    <row r="223" spans="1:9" x14ac:dyDescent="0.25">
      <c r="A223" s="88" t="s">
        <v>2044</v>
      </c>
      <c r="B223" s="89" t="s">
        <v>2045</v>
      </c>
      <c r="C223" s="89" t="s">
        <v>1459</v>
      </c>
      <c r="D223" t="str">
        <f t="shared" si="3"/>
        <v>傳產-玻璃陶瓷1</v>
      </c>
      <c r="E223" s="89">
        <v>254553</v>
      </c>
      <c r="F223" s="89">
        <v>305354</v>
      </c>
      <c r="G223" s="89">
        <v>663911</v>
      </c>
      <c r="H223" s="89">
        <v>858093</v>
      </c>
      <c r="I223" s="90">
        <v>46122</v>
      </c>
    </row>
    <row r="224" spans="1:9" x14ac:dyDescent="0.25">
      <c r="A224" s="88" t="s">
        <v>2046</v>
      </c>
      <c r="B224" s="89" t="s">
        <v>1200</v>
      </c>
      <c r="C224" s="89" t="s">
        <v>1447</v>
      </c>
      <c r="D224" t="str">
        <f t="shared" si="3"/>
        <v>傳產-營建1</v>
      </c>
      <c r="E224" s="89">
        <v>2201874</v>
      </c>
      <c r="F224" s="89">
        <v>3221</v>
      </c>
      <c r="G224" s="89">
        <v>5392216</v>
      </c>
      <c r="H224" s="89">
        <v>30910</v>
      </c>
      <c r="I224" s="90">
        <v>46122</v>
      </c>
    </row>
    <row r="225" spans="1:9" x14ac:dyDescent="0.25">
      <c r="A225" s="88" t="s">
        <v>2047</v>
      </c>
      <c r="B225" s="89" t="s">
        <v>2048</v>
      </c>
      <c r="C225" s="89" t="s">
        <v>1459</v>
      </c>
      <c r="D225" t="str">
        <f t="shared" si="3"/>
        <v>傳產-玻璃陶瓷1</v>
      </c>
      <c r="E225" s="89">
        <v>189863</v>
      </c>
      <c r="F225" s="89">
        <v>222712</v>
      </c>
      <c r="G225" s="89">
        <v>592290</v>
      </c>
      <c r="H225" s="89">
        <v>575677</v>
      </c>
      <c r="I225" s="90">
        <v>46122</v>
      </c>
    </row>
    <row r="226" spans="1:9" x14ac:dyDescent="0.25">
      <c r="A226" s="88" t="s">
        <v>2049</v>
      </c>
      <c r="B226" s="89" t="s">
        <v>2050</v>
      </c>
      <c r="C226" s="89" t="s">
        <v>1459</v>
      </c>
      <c r="D226" t="str">
        <f t="shared" si="3"/>
        <v>傳產-玻璃陶瓷1</v>
      </c>
      <c r="E226" s="89">
        <v>365439</v>
      </c>
      <c r="F226" s="89">
        <v>415141</v>
      </c>
      <c r="G226" s="89">
        <v>1032471</v>
      </c>
      <c r="H226" s="89">
        <v>1123544</v>
      </c>
      <c r="I226" s="90">
        <v>46122</v>
      </c>
    </row>
    <row r="227" spans="1:9" x14ac:dyDescent="0.25">
      <c r="A227" s="88" t="s">
        <v>2051</v>
      </c>
      <c r="B227" s="89" t="s">
        <v>2052</v>
      </c>
      <c r="C227" s="89" t="s">
        <v>1452</v>
      </c>
      <c r="D227" t="str">
        <f t="shared" si="3"/>
        <v>傳產-生技1</v>
      </c>
      <c r="E227" s="89">
        <v>26742</v>
      </c>
      <c r="F227" s="89">
        <v>30941</v>
      </c>
      <c r="G227" s="89">
        <v>73819</v>
      </c>
      <c r="H227" s="89">
        <v>83739</v>
      </c>
      <c r="I227" s="90">
        <v>46122</v>
      </c>
    </row>
    <row r="228" spans="1:9" x14ac:dyDescent="0.25">
      <c r="A228" s="88" t="s">
        <v>2053</v>
      </c>
      <c r="B228" s="89" t="s">
        <v>2054</v>
      </c>
      <c r="C228" s="89" t="s">
        <v>1455</v>
      </c>
      <c r="D228" t="str">
        <f t="shared" si="3"/>
        <v>電子上游-PCB-材料設備1</v>
      </c>
      <c r="E228" s="89">
        <v>681209</v>
      </c>
      <c r="F228" s="89">
        <v>512133</v>
      </c>
      <c r="G228" s="89">
        <v>1881439</v>
      </c>
      <c r="H228" s="89">
        <v>1382589</v>
      </c>
      <c r="I228" s="90">
        <v>46122</v>
      </c>
    </row>
    <row r="229" spans="1:9" x14ac:dyDescent="0.25">
      <c r="A229" s="88" t="s">
        <v>1632</v>
      </c>
      <c r="B229" s="89" t="s">
        <v>1635</v>
      </c>
      <c r="C229" s="89" t="s">
        <v>1459</v>
      </c>
      <c r="D229" t="str">
        <f t="shared" si="3"/>
        <v>傳產-玻璃陶瓷1</v>
      </c>
      <c r="E229" s="89">
        <v>227749</v>
      </c>
      <c r="F229" s="89">
        <v>256062</v>
      </c>
      <c r="G229" s="89">
        <v>611528</v>
      </c>
      <c r="H229" s="89">
        <v>616813</v>
      </c>
      <c r="I229" s="90">
        <v>46122</v>
      </c>
    </row>
    <row r="230" spans="1:9" x14ac:dyDescent="0.25">
      <c r="A230" s="88" t="s">
        <v>2055</v>
      </c>
      <c r="B230" s="89" t="s">
        <v>2056</v>
      </c>
      <c r="C230" s="89" t="s">
        <v>1460</v>
      </c>
      <c r="D230" t="str">
        <f t="shared" si="3"/>
        <v>傳產-紙業1</v>
      </c>
      <c r="E230" s="89">
        <v>13935</v>
      </c>
      <c r="F230" s="89">
        <v>12859</v>
      </c>
      <c r="G230" s="89">
        <v>39189</v>
      </c>
      <c r="H230" s="89">
        <v>40080</v>
      </c>
      <c r="I230" s="90">
        <v>46122</v>
      </c>
    </row>
    <row r="231" spans="1:9" x14ac:dyDescent="0.25">
      <c r="A231" s="88" t="s">
        <v>2057</v>
      </c>
      <c r="B231" s="89" t="s">
        <v>2058</v>
      </c>
      <c r="C231" s="89" t="s">
        <v>1460</v>
      </c>
      <c r="D231" t="str">
        <f t="shared" si="3"/>
        <v>傳產-紙業1</v>
      </c>
      <c r="E231" s="89">
        <v>4148502</v>
      </c>
      <c r="F231" s="89">
        <v>3759667</v>
      </c>
      <c r="G231" s="89">
        <v>10422205</v>
      </c>
      <c r="H231" s="89">
        <v>10284217</v>
      </c>
      <c r="I231" s="90">
        <v>46122</v>
      </c>
    </row>
    <row r="232" spans="1:9" x14ac:dyDescent="0.25">
      <c r="A232" s="88" t="s">
        <v>2059</v>
      </c>
      <c r="B232" s="89" t="s">
        <v>2060</v>
      </c>
      <c r="C232" s="89" t="s">
        <v>1460</v>
      </c>
      <c r="D232" t="str">
        <f t="shared" si="3"/>
        <v>傳產-紙業1</v>
      </c>
      <c r="E232" s="89">
        <v>1837262</v>
      </c>
      <c r="F232" s="89">
        <v>1761797</v>
      </c>
      <c r="G232" s="89">
        <v>4394312</v>
      </c>
      <c r="H232" s="89">
        <v>4829805</v>
      </c>
      <c r="I232" s="90">
        <v>46122</v>
      </c>
    </row>
    <row r="233" spans="1:9" x14ac:dyDescent="0.25">
      <c r="A233" s="88" t="s">
        <v>2061</v>
      </c>
      <c r="B233" s="89" t="s">
        <v>2062</v>
      </c>
      <c r="C233" s="89" t="s">
        <v>1460</v>
      </c>
      <c r="D233" t="str">
        <f t="shared" si="3"/>
        <v>傳產-紙業1</v>
      </c>
      <c r="E233" s="89">
        <v>357786</v>
      </c>
      <c r="F233" s="89">
        <v>238411</v>
      </c>
      <c r="G233" s="89">
        <v>824072</v>
      </c>
      <c r="H233" s="89">
        <v>809068</v>
      </c>
      <c r="I233" s="90">
        <v>46122</v>
      </c>
    </row>
    <row r="234" spans="1:9" x14ac:dyDescent="0.25">
      <c r="A234" s="88" t="s">
        <v>2063</v>
      </c>
      <c r="B234" s="89" t="s">
        <v>2064</v>
      </c>
      <c r="C234" s="89" t="s">
        <v>1460</v>
      </c>
      <c r="D234" t="str">
        <f t="shared" si="3"/>
        <v>傳產-紙業1</v>
      </c>
      <c r="E234" s="89">
        <v>7031644</v>
      </c>
      <c r="F234" s="89">
        <v>6686241</v>
      </c>
      <c r="G234" s="89">
        <v>17964361</v>
      </c>
      <c r="H234" s="89">
        <v>18068362</v>
      </c>
      <c r="I234" s="90">
        <v>46122</v>
      </c>
    </row>
    <row r="235" spans="1:9" x14ac:dyDescent="0.25">
      <c r="A235" s="88" t="s">
        <v>2065</v>
      </c>
      <c r="B235" s="89" t="s">
        <v>2066</v>
      </c>
      <c r="C235" s="89" t="s">
        <v>1460</v>
      </c>
      <c r="D235" t="str">
        <f t="shared" si="3"/>
        <v>傳產-紙業1</v>
      </c>
      <c r="E235" s="89">
        <v>4144858</v>
      </c>
      <c r="F235" s="89">
        <v>4059947</v>
      </c>
      <c r="G235" s="89">
        <v>10759213</v>
      </c>
      <c r="H235" s="89">
        <v>10232834</v>
      </c>
      <c r="I235" s="90">
        <v>46122</v>
      </c>
    </row>
    <row r="236" spans="1:9" x14ac:dyDescent="0.25">
      <c r="A236" s="88" t="s">
        <v>2067</v>
      </c>
      <c r="B236" s="89" t="s">
        <v>2068</v>
      </c>
      <c r="C236" s="89" t="s">
        <v>1451</v>
      </c>
      <c r="D236" t="str">
        <f t="shared" si="3"/>
        <v>傳產-鋼鐵1</v>
      </c>
      <c r="E236" s="89">
        <v>28622383</v>
      </c>
      <c r="F236" s="89">
        <v>29296391</v>
      </c>
      <c r="G236" s="89">
        <v>79161889</v>
      </c>
      <c r="H236" s="89">
        <v>83170223</v>
      </c>
      <c r="I236" s="90">
        <v>46122</v>
      </c>
    </row>
    <row r="237" spans="1:9" x14ac:dyDescent="0.25">
      <c r="A237" s="88" t="s">
        <v>2069</v>
      </c>
      <c r="B237" s="89" t="s">
        <v>2984</v>
      </c>
      <c r="C237" s="89" t="s">
        <v>1451</v>
      </c>
      <c r="D237" t="str">
        <f t="shared" si="3"/>
        <v>傳產-鋼鐵1</v>
      </c>
      <c r="E237" s="89">
        <v>5359720</v>
      </c>
      <c r="F237" s="89">
        <v>5382681</v>
      </c>
      <c r="G237" s="89">
        <v>13612432</v>
      </c>
      <c r="H237" s="89">
        <v>14518709</v>
      </c>
      <c r="I237" s="90">
        <v>46122</v>
      </c>
    </row>
    <row r="238" spans="1:9" x14ac:dyDescent="0.25">
      <c r="A238" s="88" t="s">
        <v>2070</v>
      </c>
      <c r="B238" s="89" t="s">
        <v>2071</v>
      </c>
      <c r="C238" s="89" t="s">
        <v>1451</v>
      </c>
      <c r="D238" t="str">
        <f t="shared" si="3"/>
        <v>傳產-鋼鐵1</v>
      </c>
      <c r="E238" s="89">
        <v>369466</v>
      </c>
      <c r="F238" s="89">
        <v>520546</v>
      </c>
      <c r="G238" s="89">
        <v>1050591</v>
      </c>
      <c r="H238" s="89">
        <v>1601878</v>
      </c>
      <c r="I238" s="90">
        <v>46122</v>
      </c>
    </row>
    <row r="239" spans="1:9" x14ac:dyDescent="0.25">
      <c r="A239" s="88" t="s">
        <v>2072</v>
      </c>
      <c r="B239" s="89" t="s">
        <v>2073</v>
      </c>
      <c r="C239" s="89" t="s">
        <v>1451</v>
      </c>
      <c r="D239" t="str">
        <f t="shared" si="3"/>
        <v>傳產-鋼鐵1</v>
      </c>
      <c r="E239" s="89">
        <v>129339</v>
      </c>
      <c r="F239" s="89">
        <v>184732</v>
      </c>
      <c r="G239" s="89">
        <v>349981</v>
      </c>
      <c r="H239" s="89">
        <v>457916</v>
      </c>
      <c r="I239" s="90">
        <v>46122</v>
      </c>
    </row>
    <row r="240" spans="1:9" x14ac:dyDescent="0.25">
      <c r="A240" s="88" t="s">
        <v>2074</v>
      </c>
      <c r="B240" s="89" t="s">
        <v>1298</v>
      </c>
      <c r="C240" s="89" t="s">
        <v>1451</v>
      </c>
      <c r="D240" t="str">
        <f t="shared" si="3"/>
        <v>傳產-鋼鐵1</v>
      </c>
      <c r="E240" s="89">
        <v>271253</v>
      </c>
      <c r="F240" s="89">
        <v>262096</v>
      </c>
      <c r="G240" s="89">
        <v>799069</v>
      </c>
      <c r="H240" s="89">
        <v>616661</v>
      </c>
      <c r="I240" s="90">
        <v>46122</v>
      </c>
    </row>
    <row r="241" spans="1:9" x14ac:dyDescent="0.25">
      <c r="A241" s="88" t="s">
        <v>2075</v>
      </c>
      <c r="B241" s="89" t="s">
        <v>2076</v>
      </c>
      <c r="C241" s="89" t="s">
        <v>1451</v>
      </c>
      <c r="D241" t="str">
        <f t="shared" si="3"/>
        <v>傳產-鋼鐵1</v>
      </c>
      <c r="E241" s="89">
        <v>2377195</v>
      </c>
      <c r="F241" s="89">
        <v>2052836</v>
      </c>
      <c r="G241" s="89">
        <v>6428980</v>
      </c>
      <c r="H241" s="89">
        <v>5592564</v>
      </c>
      <c r="I241" s="90">
        <v>46122</v>
      </c>
    </row>
    <row r="242" spans="1:9" x14ac:dyDescent="0.25">
      <c r="A242" s="88" t="s">
        <v>2077</v>
      </c>
      <c r="B242" s="89" t="s">
        <v>2078</v>
      </c>
      <c r="C242" s="89" t="s">
        <v>1451</v>
      </c>
      <c r="D242" t="str">
        <f t="shared" si="3"/>
        <v>傳產-鋼鐵1</v>
      </c>
      <c r="E242" s="89">
        <v>592460</v>
      </c>
      <c r="F242" s="89">
        <v>673517</v>
      </c>
      <c r="G242" s="89">
        <v>1781377</v>
      </c>
      <c r="H242" s="89">
        <v>2081230</v>
      </c>
      <c r="I242" s="90">
        <v>46122</v>
      </c>
    </row>
    <row r="243" spans="1:9" x14ac:dyDescent="0.25">
      <c r="A243" s="88" t="s">
        <v>2079</v>
      </c>
      <c r="B243" s="89" t="s">
        <v>2080</v>
      </c>
      <c r="C243" s="89" t="s">
        <v>1451</v>
      </c>
      <c r="D243" t="str">
        <f t="shared" si="3"/>
        <v>傳產-鋼鐵1</v>
      </c>
      <c r="E243" s="89">
        <v>1480588</v>
      </c>
      <c r="F243" s="89">
        <v>1713193</v>
      </c>
      <c r="G243" s="89">
        <v>4623919</v>
      </c>
      <c r="H243" s="89">
        <v>5171702</v>
      </c>
      <c r="I243" s="90">
        <v>46122</v>
      </c>
    </row>
    <row r="244" spans="1:9" x14ac:dyDescent="0.25">
      <c r="A244" s="88" t="s">
        <v>2081</v>
      </c>
      <c r="B244" s="89" t="s">
        <v>2082</v>
      </c>
      <c r="C244" s="89" t="s">
        <v>1451</v>
      </c>
      <c r="D244" t="str">
        <f t="shared" si="3"/>
        <v>傳產-鋼鐵1</v>
      </c>
      <c r="E244" s="89">
        <v>1681022</v>
      </c>
      <c r="F244" s="89">
        <v>2233729</v>
      </c>
      <c r="G244" s="89">
        <v>4514131</v>
      </c>
      <c r="H244" s="89">
        <v>5760132</v>
      </c>
      <c r="I244" s="90">
        <v>46122</v>
      </c>
    </row>
    <row r="245" spans="1:9" x14ac:dyDescent="0.25">
      <c r="A245" s="88" t="s">
        <v>2083</v>
      </c>
      <c r="B245" s="89" t="s">
        <v>1299</v>
      </c>
      <c r="C245" s="89" t="s">
        <v>1451</v>
      </c>
      <c r="D245" t="str">
        <f t="shared" si="3"/>
        <v>傳產-鋼鐵1</v>
      </c>
      <c r="E245" s="89">
        <v>2646353</v>
      </c>
      <c r="F245" s="89">
        <v>2944477</v>
      </c>
      <c r="G245" s="89">
        <v>6404574</v>
      </c>
      <c r="H245" s="89">
        <v>7456433</v>
      </c>
      <c r="I245" s="90">
        <v>46122</v>
      </c>
    </row>
    <row r="246" spans="1:9" x14ac:dyDescent="0.25">
      <c r="A246" s="88" t="s">
        <v>2084</v>
      </c>
      <c r="B246" s="89" t="s">
        <v>2085</v>
      </c>
      <c r="C246" s="89" t="s">
        <v>1451</v>
      </c>
      <c r="D246" t="str">
        <f t="shared" si="3"/>
        <v>傳產-鋼鐵1</v>
      </c>
      <c r="E246" s="89">
        <v>223070</v>
      </c>
      <c r="F246" s="89">
        <v>268146</v>
      </c>
      <c r="G246" s="89">
        <v>670131</v>
      </c>
      <c r="H246" s="89">
        <v>731720</v>
      </c>
      <c r="I246" s="90">
        <v>46122</v>
      </c>
    </row>
    <row r="247" spans="1:9" x14ac:dyDescent="0.25">
      <c r="A247" s="88" t="s">
        <v>2086</v>
      </c>
      <c r="B247" s="89" t="s">
        <v>2087</v>
      </c>
      <c r="C247" s="89" t="s">
        <v>1451</v>
      </c>
      <c r="D247" t="str">
        <f t="shared" si="3"/>
        <v>傳產-鋼鐵1</v>
      </c>
      <c r="E247" s="89">
        <v>352254</v>
      </c>
      <c r="F247" s="89">
        <v>423210</v>
      </c>
      <c r="G247" s="89">
        <v>1019073</v>
      </c>
      <c r="H247" s="89">
        <v>1090617</v>
      </c>
      <c r="I247" s="90">
        <v>46122</v>
      </c>
    </row>
    <row r="248" spans="1:9" x14ac:dyDescent="0.25">
      <c r="A248" s="88" t="s">
        <v>2088</v>
      </c>
      <c r="B248" s="89" t="s">
        <v>2089</v>
      </c>
      <c r="C248" s="89" t="s">
        <v>1451</v>
      </c>
      <c r="D248" t="str">
        <f t="shared" si="3"/>
        <v>傳產-鋼鐵1</v>
      </c>
      <c r="E248" s="89">
        <v>1239005</v>
      </c>
      <c r="F248" s="89">
        <v>812477</v>
      </c>
      <c r="G248" s="89">
        <v>3466976</v>
      </c>
      <c r="H248" s="89">
        <v>2192001</v>
      </c>
      <c r="I248" s="90">
        <v>46122</v>
      </c>
    </row>
    <row r="249" spans="1:9" x14ac:dyDescent="0.25">
      <c r="A249" s="88" t="s">
        <v>2090</v>
      </c>
      <c r="B249" s="89" t="s">
        <v>2091</v>
      </c>
      <c r="C249" s="89" t="s">
        <v>1451</v>
      </c>
      <c r="D249" t="str">
        <f t="shared" si="3"/>
        <v>傳產-鋼鐵1</v>
      </c>
      <c r="E249" s="89">
        <v>6178135</v>
      </c>
      <c r="F249" s="89">
        <v>6752249</v>
      </c>
      <c r="G249" s="89">
        <v>16314318</v>
      </c>
      <c r="H249" s="89">
        <v>18547430</v>
      </c>
      <c r="I249" s="90">
        <v>46122</v>
      </c>
    </row>
    <row r="250" spans="1:9" x14ac:dyDescent="0.25">
      <c r="A250" s="88" t="s">
        <v>2092</v>
      </c>
      <c r="B250" s="89" t="s">
        <v>2093</v>
      </c>
      <c r="C250" s="89" t="s">
        <v>1451</v>
      </c>
      <c r="D250" t="str">
        <f t="shared" si="3"/>
        <v>傳產-鋼鐵1</v>
      </c>
      <c r="E250" s="89">
        <v>96273</v>
      </c>
      <c r="F250" s="89">
        <v>94047</v>
      </c>
      <c r="G250" s="89">
        <v>233432</v>
      </c>
      <c r="H250" s="89">
        <v>253730</v>
      </c>
      <c r="I250" s="90">
        <v>46122</v>
      </c>
    </row>
    <row r="251" spans="1:9" x14ac:dyDescent="0.25">
      <c r="A251" s="88" t="s">
        <v>2094</v>
      </c>
      <c r="B251" s="89" t="s">
        <v>2095</v>
      </c>
      <c r="C251" s="89" t="s">
        <v>1451</v>
      </c>
      <c r="D251" t="str">
        <f t="shared" si="3"/>
        <v>傳產-鋼鐵1</v>
      </c>
      <c r="E251" s="89">
        <v>162182</v>
      </c>
      <c r="F251" s="89">
        <v>71370</v>
      </c>
      <c r="G251" s="89">
        <v>378787</v>
      </c>
      <c r="H251" s="89">
        <v>192726</v>
      </c>
      <c r="I251" s="90">
        <v>46122</v>
      </c>
    </row>
    <row r="252" spans="1:9" x14ac:dyDescent="0.25">
      <c r="A252" s="88" t="s">
        <v>2096</v>
      </c>
      <c r="B252" s="89" t="s">
        <v>2097</v>
      </c>
      <c r="C252" s="89" t="s">
        <v>1451</v>
      </c>
      <c r="D252" t="str">
        <f t="shared" si="3"/>
        <v>傳產-鋼鐵1</v>
      </c>
      <c r="E252" s="89">
        <v>11376755</v>
      </c>
      <c r="F252" s="89">
        <v>9092719</v>
      </c>
      <c r="G252" s="89">
        <v>31217166</v>
      </c>
      <c r="H252" s="89">
        <v>26095906</v>
      </c>
      <c r="I252" s="90">
        <v>46122</v>
      </c>
    </row>
    <row r="253" spans="1:9" x14ac:dyDescent="0.25">
      <c r="A253" s="88" t="s">
        <v>2098</v>
      </c>
      <c r="B253" s="89" t="s">
        <v>3110</v>
      </c>
      <c r="C253" s="89" t="s">
        <v>1451</v>
      </c>
      <c r="D253" t="str">
        <f t="shared" si="3"/>
        <v>傳產-鋼鐵1</v>
      </c>
      <c r="E253" s="89">
        <v>997107</v>
      </c>
      <c r="F253" s="89">
        <v>861024</v>
      </c>
      <c r="G253" s="89">
        <v>2350264</v>
      </c>
      <c r="H253" s="89">
        <v>2199149</v>
      </c>
      <c r="I253" s="90">
        <v>46122</v>
      </c>
    </row>
    <row r="254" spans="1:9" x14ac:dyDescent="0.25">
      <c r="A254" s="88" t="s">
        <v>2099</v>
      </c>
      <c r="B254" s="89" t="s">
        <v>2100</v>
      </c>
      <c r="C254" s="89" t="s">
        <v>1451</v>
      </c>
      <c r="D254" t="str">
        <f t="shared" si="3"/>
        <v>傳產-鋼鐵1</v>
      </c>
      <c r="E254" s="89">
        <v>1247752</v>
      </c>
      <c r="F254" s="89">
        <v>1343529</v>
      </c>
      <c r="G254" s="89">
        <v>3111785</v>
      </c>
      <c r="H254" s="89">
        <v>3798303</v>
      </c>
      <c r="I254" s="90">
        <v>46122</v>
      </c>
    </row>
    <row r="255" spans="1:9" x14ac:dyDescent="0.25">
      <c r="A255" s="88" t="s">
        <v>2101</v>
      </c>
      <c r="B255" s="89" t="s">
        <v>2102</v>
      </c>
      <c r="C255" s="89" t="s">
        <v>1451</v>
      </c>
      <c r="D255" t="str">
        <f t="shared" si="3"/>
        <v>傳產-鋼鐵1</v>
      </c>
      <c r="E255" s="89">
        <v>983657</v>
      </c>
      <c r="F255" s="89">
        <v>1015781</v>
      </c>
      <c r="G255" s="89">
        <v>2637279</v>
      </c>
      <c r="H255" s="89">
        <v>2674164</v>
      </c>
      <c r="I255" s="90">
        <v>46122</v>
      </c>
    </row>
    <row r="256" spans="1:9" x14ac:dyDescent="0.25">
      <c r="A256" s="88" t="s">
        <v>2103</v>
      </c>
      <c r="B256" s="89" t="s">
        <v>2104</v>
      </c>
      <c r="C256" s="89" t="s">
        <v>1451</v>
      </c>
      <c r="D256" t="str">
        <f t="shared" si="3"/>
        <v>傳產-鋼鐵1</v>
      </c>
      <c r="E256" s="89">
        <v>1786298</v>
      </c>
      <c r="F256" s="89">
        <v>1780383</v>
      </c>
      <c r="G256" s="89">
        <v>4589073</v>
      </c>
      <c r="H256" s="89">
        <v>5040841</v>
      </c>
      <c r="I256" s="90">
        <v>46122</v>
      </c>
    </row>
    <row r="257" spans="1:9" x14ac:dyDescent="0.25">
      <c r="A257" s="88" t="s">
        <v>2105</v>
      </c>
      <c r="B257" s="89" t="s">
        <v>2106</v>
      </c>
      <c r="C257" s="89" t="s">
        <v>1451</v>
      </c>
      <c r="D257" t="str">
        <f t="shared" si="3"/>
        <v>傳產-鋼鐵1</v>
      </c>
      <c r="E257" s="89">
        <v>305186</v>
      </c>
      <c r="F257" s="89">
        <v>293086</v>
      </c>
      <c r="G257" s="89">
        <v>783716</v>
      </c>
      <c r="H257" s="89">
        <v>768086</v>
      </c>
      <c r="I257" s="90">
        <v>46122</v>
      </c>
    </row>
    <row r="258" spans="1:9" x14ac:dyDescent="0.25">
      <c r="A258" s="88" t="s">
        <v>2107</v>
      </c>
      <c r="B258" s="89" t="s">
        <v>1300</v>
      </c>
      <c r="C258" s="89" t="s">
        <v>1451</v>
      </c>
      <c r="D258" t="str">
        <f t="shared" si="3"/>
        <v>傳產-鋼鐵1</v>
      </c>
      <c r="E258" s="89">
        <v>67672</v>
      </c>
      <c r="F258" s="89">
        <v>55226</v>
      </c>
      <c r="G258" s="89">
        <v>175518</v>
      </c>
      <c r="H258" s="89">
        <v>180054</v>
      </c>
      <c r="I258" s="90">
        <v>46122</v>
      </c>
    </row>
    <row r="259" spans="1:9" x14ac:dyDescent="0.25">
      <c r="A259" s="88" t="s">
        <v>2108</v>
      </c>
      <c r="B259" s="89" t="s">
        <v>2109</v>
      </c>
      <c r="C259" s="89" t="s">
        <v>1451</v>
      </c>
      <c r="D259" t="str">
        <f t="shared" si="3"/>
        <v>傳產-鋼鐵1</v>
      </c>
      <c r="E259" s="89">
        <v>1113865</v>
      </c>
      <c r="F259" s="89">
        <v>1112380</v>
      </c>
      <c r="G259" s="89">
        <v>2833548</v>
      </c>
      <c r="H259" s="89">
        <v>3632787</v>
      </c>
      <c r="I259" s="90">
        <v>46122</v>
      </c>
    </row>
    <row r="260" spans="1:9" x14ac:dyDescent="0.25">
      <c r="A260" s="88" t="s">
        <v>2110</v>
      </c>
      <c r="B260" s="89" t="s">
        <v>910</v>
      </c>
      <c r="C260" s="89" t="s">
        <v>1451</v>
      </c>
      <c r="D260" t="str">
        <f t="shared" si="3"/>
        <v>傳產-鋼鐵1</v>
      </c>
      <c r="E260" s="89">
        <v>911850</v>
      </c>
      <c r="F260" s="89">
        <v>994439</v>
      </c>
      <c r="G260" s="89">
        <v>2473778</v>
      </c>
      <c r="H260" s="89">
        <v>2527745</v>
      </c>
      <c r="I260" s="90">
        <v>46122</v>
      </c>
    </row>
    <row r="261" spans="1:9" x14ac:dyDescent="0.25">
      <c r="A261" s="88" t="s">
        <v>2111</v>
      </c>
      <c r="B261" s="89" t="s">
        <v>2112</v>
      </c>
      <c r="C261" s="89" t="s">
        <v>1451</v>
      </c>
      <c r="D261" t="str">
        <f t="shared" si="3"/>
        <v>傳產-鋼鐵1</v>
      </c>
      <c r="E261" s="89">
        <v>779684</v>
      </c>
      <c r="F261" s="89">
        <v>873875</v>
      </c>
      <c r="G261" s="89">
        <v>1937498</v>
      </c>
      <c r="H261" s="89">
        <v>2519694</v>
      </c>
      <c r="I261" s="90">
        <v>46122</v>
      </c>
    </row>
    <row r="262" spans="1:9" x14ac:dyDescent="0.25">
      <c r="A262" s="88" t="s">
        <v>2113</v>
      </c>
      <c r="B262" s="89" t="s">
        <v>911</v>
      </c>
      <c r="C262" s="89" t="s">
        <v>1450</v>
      </c>
      <c r="D262" t="str">
        <f t="shared" si="3"/>
        <v>傳產-電機1</v>
      </c>
      <c r="E262" s="89">
        <v>2357195</v>
      </c>
      <c r="F262" s="89">
        <v>2007897</v>
      </c>
      <c r="G262" s="89">
        <v>6379288</v>
      </c>
      <c r="H262" s="89">
        <v>5838780</v>
      </c>
      <c r="I262" s="90">
        <v>46122</v>
      </c>
    </row>
    <row r="263" spans="1:9" x14ac:dyDescent="0.25">
      <c r="A263" s="88" t="s">
        <v>2114</v>
      </c>
      <c r="B263" s="89" t="s">
        <v>2115</v>
      </c>
      <c r="C263" s="89" t="s">
        <v>4002</v>
      </c>
      <c r="D263" t="str">
        <f t="shared" ref="D263:D326" si="4">IF(E263&lt;&gt;"",C263&amp;1,"")</f>
        <v>電子中游-金屬製品1</v>
      </c>
      <c r="E263" s="89">
        <v>1918166</v>
      </c>
      <c r="F263" s="89">
        <v>1381224</v>
      </c>
      <c r="G263" s="89">
        <v>5449990</v>
      </c>
      <c r="H263" s="89">
        <v>3954199</v>
      </c>
      <c r="I263" s="90">
        <v>46122</v>
      </c>
    </row>
    <row r="264" spans="1:9" x14ac:dyDescent="0.25">
      <c r="A264" s="88" t="s">
        <v>856</v>
      </c>
      <c r="B264" s="89" t="s">
        <v>912</v>
      </c>
      <c r="C264" s="89" t="s">
        <v>1456</v>
      </c>
      <c r="D264" t="str">
        <f t="shared" si="4"/>
        <v>傳產-電線電纜1</v>
      </c>
      <c r="E264" s="89">
        <v>111717</v>
      </c>
      <c r="F264" s="89">
        <v>110477</v>
      </c>
      <c r="G264" s="89">
        <v>316734</v>
      </c>
      <c r="H264" s="89">
        <v>296248</v>
      </c>
      <c r="I264" s="90">
        <v>46122</v>
      </c>
    </row>
    <row r="265" spans="1:9" x14ac:dyDescent="0.25">
      <c r="A265" s="88" t="s">
        <v>2116</v>
      </c>
      <c r="B265" s="89" t="s">
        <v>2117</v>
      </c>
      <c r="C265" s="89" t="s">
        <v>1446</v>
      </c>
      <c r="D265" t="str">
        <f t="shared" si="4"/>
        <v>傳產-其他1</v>
      </c>
      <c r="E265" s="89">
        <v>674472</v>
      </c>
      <c r="F265" s="89">
        <v>560898</v>
      </c>
      <c r="G265" s="89">
        <v>1629689</v>
      </c>
      <c r="H265" s="89">
        <v>1523766</v>
      </c>
      <c r="I265" s="90">
        <v>46122</v>
      </c>
    </row>
    <row r="266" spans="1:9" x14ac:dyDescent="0.25">
      <c r="A266" s="88" t="s">
        <v>857</v>
      </c>
      <c r="B266" s="89" t="s">
        <v>913</v>
      </c>
      <c r="C266" s="89" t="s">
        <v>1451</v>
      </c>
      <c r="D266" t="str">
        <f t="shared" si="4"/>
        <v>傳產-鋼鐵1</v>
      </c>
      <c r="E266" s="89">
        <v>87062</v>
      </c>
      <c r="F266" s="89">
        <v>108726</v>
      </c>
      <c r="G266" s="89">
        <v>220195</v>
      </c>
      <c r="H266" s="89">
        <v>257435</v>
      </c>
      <c r="I266" s="90">
        <v>46122</v>
      </c>
    </row>
    <row r="267" spans="1:9" x14ac:dyDescent="0.25">
      <c r="A267" s="88" t="s">
        <v>2814</v>
      </c>
      <c r="B267" s="89" t="s">
        <v>2822</v>
      </c>
      <c r="C267" s="89" t="s">
        <v>1451</v>
      </c>
      <c r="D267" t="str">
        <f t="shared" si="4"/>
        <v>傳產-鋼鐵1</v>
      </c>
      <c r="E267" s="89">
        <v>172401</v>
      </c>
      <c r="F267" s="89">
        <v>139424</v>
      </c>
      <c r="G267" s="89">
        <v>447137</v>
      </c>
      <c r="H267" s="89">
        <v>382147</v>
      </c>
      <c r="I267" s="90">
        <v>46122</v>
      </c>
    </row>
    <row r="268" spans="1:9" x14ac:dyDescent="0.25">
      <c r="A268" s="88" t="s">
        <v>3148</v>
      </c>
      <c r="B268" s="89" t="s">
        <v>3154</v>
      </c>
      <c r="C268" s="89" t="s">
        <v>1451</v>
      </c>
      <c r="D268" t="str">
        <f t="shared" si="4"/>
        <v>傳產-鋼鐵1</v>
      </c>
      <c r="E268" s="89">
        <v>184858</v>
      </c>
      <c r="F268" s="89">
        <v>184978</v>
      </c>
      <c r="G268" s="89">
        <v>544280</v>
      </c>
      <c r="H268" s="89">
        <v>572462</v>
      </c>
      <c r="I268" s="90">
        <v>46122</v>
      </c>
    </row>
    <row r="269" spans="1:9" x14ac:dyDescent="0.25">
      <c r="A269" s="88" t="s">
        <v>1601</v>
      </c>
      <c r="B269" s="89" t="s">
        <v>1605</v>
      </c>
      <c r="C269" s="89" t="s">
        <v>1441</v>
      </c>
      <c r="D269" t="str">
        <f t="shared" si="4"/>
        <v>傳產-汽車零組件1</v>
      </c>
      <c r="E269" s="89">
        <v>254162</v>
      </c>
      <c r="F269" s="89">
        <v>248354</v>
      </c>
      <c r="G269" s="89">
        <v>730578</v>
      </c>
      <c r="H269" s="89">
        <v>707519</v>
      </c>
      <c r="I269" s="90">
        <v>46122</v>
      </c>
    </row>
    <row r="270" spans="1:9" x14ac:dyDescent="0.25">
      <c r="A270" s="88" t="s">
        <v>149</v>
      </c>
      <c r="B270" s="89" t="s">
        <v>151</v>
      </c>
      <c r="C270" s="89" t="s">
        <v>1450</v>
      </c>
      <c r="D270" t="str">
        <f t="shared" si="4"/>
        <v>傳產-電機1</v>
      </c>
      <c r="E270" s="89">
        <v>87921</v>
      </c>
      <c r="F270" s="89">
        <v>102404</v>
      </c>
      <c r="G270" s="89">
        <v>230032</v>
      </c>
      <c r="H270" s="89">
        <v>238435</v>
      </c>
      <c r="I270" s="90">
        <v>46122</v>
      </c>
    </row>
    <row r="271" spans="1:9" x14ac:dyDescent="0.25">
      <c r="A271" s="88" t="s">
        <v>2948</v>
      </c>
      <c r="B271" s="89" t="s">
        <v>2957</v>
      </c>
      <c r="C271" s="89" t="s">
        <v>1451</v>
      </c>
      <c r="D271" t="str">
        <f t="shared" si="4"/>
        <v>傳產-鋼鐵1</v>
      </c>
      <c r="E271" s="89">
        <v>881050</v>
      </c>
      <c r="F271" s="89">
        <v>1009522</v>
      </c>
      <c r="G271" s="89">
        <v>2302863</v>
      </c>
      <c r="H271" s="89">
        <v>2673077</v>
      </c>
      <c r="I271" s="90">
        <v>46122</v>
      </c>
    </row>
    <row r="272" spans="1:9" x14ac:dyDescent="0.25">
      <c r="A272" s="88" t="s">
        <v>3350</v>
      </c>
      <c r="B272" s="89" t="s">
        <v>3356</v>
      </c>
      <c r="C272" s="89" t="s">
        <v>1450</v>
      </c>
      <c r="D272" t="str">
        <f t="shared" si="4"/>
        <v>傳產-電機1</v>
      </c>
      <c r="E272" s="89">
        <v>75686</v>
      </c>
      <c r="F272" s="89">
        <v>61612</v>
      </c>
      <c r="G272" s="89">
        <v>158078</v>
      </c>
      <c r="H272" s="89">
        <v>145009</v>
      </c>
      <c r="I272" s="90">
        <v>46122</v>
      </c>
    </row>
    <row r="273" spans="1:9" x14ac:dyDescent="0.25">
      <c r="A273" s="88" t="s">
        <v>4165</v>
      </c>
      <c r="B273" s="89" t="s">
        <v>4171</v>
      </c>
      <c r="C273" s="89" t="s">
        <v>4018</v>
      </c>
      <c r="D273" t="str">
        <f t="shared" si="4"/>
        <v>傳產-綠能環保1</v>
      </c>
      <c r="E273" s="89">
        <v>1435546</v>
      </c>
      <c r="F273" s="89">
        <v>865941</v>
      </c>
      <c r="G273" s="89">
        <v>3948204</v>
      </c>
      <c r="H273" s="89">
        <v>2792095</v>
      </c>
      <c r="I273" s="90">
        <v>46122</v>
      </c>
    </row>
    <row r="274" spans="1:9" x14ac:dyDescent="0.25">
      <c r="A274" s="88" t="s">
        <v>3742</v>
      </c>
      <c r="B274" s="89" t="s">
        <v>3744</v>
      </c>
      <c r="C274" s="89" t="s">
        <v>1456</v>
      </c>
      <c r="D274" t="str">
        <f t="shared" si="4"/>
        <v>傳產-電線電纜1</v>
      </c>
      <c r="E274" s="89">
        <v>47670</v>
      </c>
      <c r="F274" s="89">
        <v>56049</v>
      </c>
      <c r="G274" s="89">
        <v>116048</v>
      </c>
      <c r="H274" s="89">
        <v>149732</v>
      </c>
      <c r="I274" s="90">
        <v>46122</v>
      </c>
    </row>
    <row r="275" spans="1:9" x14ac:dyDescent="0.25">
      <c r="A275" s="88" t="s">
        <v>2118</v>
      </c>
      <c r="B275" s="89" t="s">
        <v>2119</v>
      </c>
      <c r="C275" s="89" t="s">
        <v>1461</v>
      </c>
      <c r="D275" t="str">
        <f t="shared" si="4"/>
        <v>傳產-橡膠1</v>
      </c>
      <c r="E275" s="89">
        <v>4305990</v>
      </c>
      <c r="F275" s="89">
        <v>800199</v>
      </c>
      <c r="G275" s="89">
        <v>5423988</v>
      </c>
      <c r="H275" s="89">
        <v>2068731</v>
      </c>
      <c r="I275" s="90">
        <v>46122</v>
      </c>
    </row>
    <row r="276" spans="1:9" x14ac:dyDescent="0.25">
      <c r="A276" s="88" t="s">
        <v>2120</v>
      </c>
      <c r="B276" s="89" t="s">
        <v>2121</v>
      </c>
      <c r="C276" s="89" t="s">
        <v>1461</v>
      </c>
      <c r="D276" t="str">
        <f t="shared" si="4"/>
        <v>傳產-橡膠1</v>
      </c>
      <c r="E276" s="89">
        <v>14243</v>
      </c>
      <c r="F276" s="89">
        <v>28913</v>
      </c>
      <c r="G276" s="89">
        <v>41123</v>
      </c>
      <c r="H276" s="89">
        <v>75855</v>
      </c>
      <c r="I276" s="90">
        <v>46122</v>
      </c>
    </row>
    <row r="277" spans="1:9" x14ac:dyDescent="0.25">
      <c r="A277" s="88" t="s">
        <v>2122</v>
      </c>
      <c r="B277" s="89" t="s">
        <v>2123</v>
      </c>
      <c r="C277" s="89" t="s">
        <v>1461</v>
      </c>
      <c r="D277" t="str">
        <f t="shared" si="4"/>
        <v>傳產-橡膠1</v>
      </c>
      <c r="E277" s="89">
        <v>3832448</v>
      </c>
      <c r="F277" s="89">
        <v>3679669</v>
      </c>
      <c r="G277" s="89">
        <v>10330865</v>
      </c>
      <c r="H277" s="89">
        <v>10376899</v>
      </c>
      <c r="I277" s="90">
        <v>46122</v>
      </c>
    </row>
    <row r="278" spans="1:9" x14ac:dyDescent="0.25">
      <c r="A278" s="88" t="s">
        <v>2124</v>
      </c>
      <c r="B278" s="89" t="s">
        <v>3341</v>
      </c>
      <c r="C278" s="89" t="s">
        <v>1461</v>
      </c>
      <c r="D278" t="str">
        <f t="shared" si="4"/>
        <v>傳產-橡膠1</v>
      </c>
      <c r="E278" s="89">
        <v>990784</v>
      </c>
      <c r="F278" s="89">
        <v>1126012</v>
      </c>
      <c r="G278" s="89">
        <v>3513338</v>
      </c>
      <c r="H278" s="89">
        <v>4179910</v>
      </c>
      <c r="I278" s="90">
        <v>46122</v>
      </c>
    </row>
    <row r="279" spans="1:9" x14ac:dyDescent="0.25">
      <c r="A279" s="88" t="s">
        <v>2125</v>
      </c>
      <c r="B279" s="89" t="s">
        <v>2126</v>
      </c>
      <c r="C279" s="89" t="s">
        <v>1461</v>
      </c>
      <c r="D279" t="str">
        <f t="shared" si="4"/>
        <v>傳產-橡膠1</v>
      </c>
      <c r="E279" s="89">
        <v>9270169</v>
      </c>
      <c r="F279" s="89">
        <v>8644058</v>
      </c>
      <c r="G279" s="89">
        <v>23348078</v>
      </c>
      <c r="H279" s="89">
        <v>23074181</v>
      </c>
      <c r="I279" s="90">
        <v>46122</v>
      </c>
    </row>
    <row r="280" spans="1:9" x14ac:dyDescent="0.25">
      <c r="A280" s="88" t="s">
        <v>2127</v>
      </c>
      <c r="B280" s="89" t="s">
        <v>2128</v>
      </c>
      <c r="C280" s="89" t="s">
        <v>1461</v>
      </c>
      <c r="D280" t="str">
        <f t="shared" si="4"/>
        <v>傳產-橡膠1</v>
      </c>
      <c r="E280" s="89">
        <v>3478936</v>
      </c>
      <c r="F280" s="89">
        <v>3221057</v>
      </c>
      <c r="G280" s="89">
        <v>8689765</v>
      </c>
      <c r="H280" s="89">
        <v>8801740</v>
      </c>
      <c r="I280" s="90">
        <v>46122</v>
      </c>
    </row>
    <row r="281" spans="1:9" x14ac:dyDescent="0.25">
      <c r="A281" s="88" t="s">
        <v>2129</v>
      </c>
      <c r="B281" s="89" t="s">
        <v>2130</v>
      </c>
      <c r="C281" s="89" t="s">
        <v>1461</v>
      </c>
      <c r="D281" t="str">
        <f t="shared" si="4"/>
        <v>傳產-橡膠1</v>
      </c>
      <c r="E281" s="89">
        <v>127933</v>
      </c>
      <c r="F281" s="89">
        <v>123151</v>
      </c>
      <c r="G281" s="89">
        <v>327504</v>
      </c>
      <c r="H281" s="89">
        <v>392604</v>
      </c>
      <c r="I281" s="90">
        <v>46122</v>
      </c>
    </row>
    <row r="282" spans="1:9" x14ac:dyDescent="0.25">
      <c r="A282" s="88" t="s">
        <v>2131</v>
      </c>
      <c r="B282" s="89" t="s">
        <v>2132</v>
      </c>
      <c r="C282" s="89" t="s">
        <v>1461</v>
      </c>
      <c r="D282" t="str">
        <f t="shared" si="4"/>
        <v>傳產-橡膠1</v>
      </c>
      <c r="E282" s="89">
        <v>981324</v>
      </c>
      <c r="F282" s="89">
        <v>792482</v>
      </c>
      <c r="G282" s="89">
        <v>2595684</v>
      </c>
      <c r="H282" s="89">
        <v>2271211</v>
      </c>
      <c r="I282" s="90">
        <v>46122</v>
      </c>
    </row>
    <row r="283" spans="1:9" x14ac:dyDescent="0.25">
      <c r="A283" s="88" t="s">
        <v>2133</v>
      </c>
      <c r="B283" s="89" t="s">
        <v>2134</v>
      </c>
      <c r="C283" s="89" t="s">
        <v>1461</v>
      </c>
      <c r="D283" t="str">
        <f t="shared" si="4"/>
        <v>傳產-橡膠1</v>
      </c>
      <c r="E283" s="89">
        <v>368540</v>
      </c>
      <c r="F283" s="89">
        <v>385058</v>
      </c>
      <c r="G283" s="89">
        <v>1094397</v>
      </c>
      <c r="H283" s="89">
        <v>1201430</v>
      </c>
      <c r="I283" s="90">
        <v>46122</v>
      </c>
    </row>
    <row r="284" spans="1:9" x14ac:dyDescent="0.25">
      <c r="A284" s="88" t="s">
        <v>2135</v>
      </c>
      <c r="B284" s="89" t="s">
        <v>2136</v>
      </c>
      <c r="C284" s="89" t="s">
        <v>1461</v>
      </c>
      <c r="D284" t="str">
        <f t="shared" si="4"/>
        <v>傳產-橡膠1</v>
      </c>
      <c r="E284" s="89">
        <v>140423</v>
      </c>
      <c r="F284" s="89">
        <v>130561</v>
      </c>
      <c r="G284" s="89">
        <v>388362</v>
      </c>
      <c r="H284" s="89">
        <v>354654</v>
      </c>
      <c r="I284" s="90">
        <v>46122</v>
      </c>
    </row>
    <row r="285" spans="1:9" x14ac:dyDescent="0.25">
      <c r="A285" s="88" t="s">
        <v>1641</v>
      </c>
      <c r="B285" s="89" t="s">
        <v>2985</v>
      </c>
      <c r="C285" s="89" t="s">
        <v>1441</v>
      </c>
      <c r="D285" t="str">
        <f t="shared" si="4"/>
        <v>傳產-汽車零組件1</v>
      </c>
      <c r="E285" s="89">
        <v>285566</v>
      </c>
      <c r="F285" s="89">
        <v>291328</v>
      </c>
      <c r="G285" s="89">
        <v>795763</v>
      </c>
      <c r="H285" s="89">
        <v>804981</v>
      </c>
      <c r="I285" s="90">
        <v>46122</v>
      </c>
    </row>
    <row r="286" spans="1:9" x14ac:dyDescent="0.25">
      <c r="A286" s="88" t="s">
        <v>2137</v>
      </c>
      <c r="B286" s="89" t="s">
        <v>1301</v>
      </c>
      <c r="C286" s="89" t="s">
        <v>1444</v>
      </c>
      <c r="D286" t="str">
        <f t="shared" si="4"/>
        <v>傳產-汽車1</v>
      </c>
      <c r="E286" s="89">
        <v>5975814</v>
      </c>
      <c r="F286" s="89">
        <v>6396110</v>
      </c>
      <c r="G286" s="89">
        <v>17048661</v>
      </c>
      <c r="H286" s="89">
        <v>17870958</v>
      </c>
      <c r="I286" s="90">
        <v>46122</v>
      </c>
    </row>
    <row r="287" spans="1:9" x14ac:dyDescent="0.25">
      <c r="A287" s="88" t="s">
        <v>2138</v>
      </c>
      <c r="B287" s="89" t="s">
        <v>2139</v>
      </c>
      <c r="C287" s="89" t="s">
        <v>1444</v>
      </c>
      <c r="D287" t="str">
        <f t="shared" si="4"/>
        <v>傳產-汽車1</v>
      </c>
      <c r="E287" s="89">
        <v>3183264</v>
      </c>
      <c r="F287" s="89">
        <v>3056790</v>
      </c>
      <c r="G287" s="89">
        <v>9416045</v>
      </c>
      <c r="H287" s="89">
        <v>7949854</v>
      </c>
      <c r="I287" s="90">
        <v>46122</v>
      </c>
    </row>
    <row r="288" spans="1:9" x14ac:dyDescent="0.25">
      <c r="A288" s="88" t="s">
        <v>2140</v>
      </c>
      <c r="B288" s="89" t="s">
        <v>2986</v>
      </c>
      <c r="C288" s="89" t="s">
        <v>1444</v>
      </c>
      <c r="D288" t="str">
        <f t="shared" si="4"/>
        <v>傳產-汽車1</v>
      </c>
      <c r="E288" s="89">
        <v>5571938</v>
      </c>
      <c r="F288" s="89">
        <v>5905573</v>
      </c>
      <c r="G288" s="89">
        <v>15012813</v>
      </c>
      <c r="H288" s="89">
        <v>15091668</v>
      </c>
      <c r="I288" s="90">
        <v>46122</v>
      </c>
    </row>
    <row r="289" spans="1:9" x14ac:dyDescent="0.25">
      <c r="A289" s="88" t="s">
        <v>2141</v>
      </c>
      <c r="B289" s="89" t="s">
        <v>2142</v>
      </c>
      <c r="C289" s="89" t="s">
        <v>1444</v>
      </c>
      <c r="D289" t="str">
        <f t="shared" si="4"/>
        <v>傳產-汽車1</v>
      </c>
      <c r="E289" s="89">
        <v>24126307</v>
      </c>
      <c r="F289" s="89">
        <v>23919562</v>
      </c>
      <c r="G289" s="89">
        <v>70620971</v>
      </c>
      <c r="H289" s="89">
        <v>72103625</v>
      </c>
      <c r="I289" s="90">
        <v>46122</v>
      </c>
    </row>
    <row r="290" spans="1:9" x14ac:dyDescent="0.25">
      <c r="A290" s="88" t="s">
        <v>2143</v>
      </c>
      <c r="B290" s="89" t="s">
        <v>1302</v>
      </c>
      <c r="C290" s="89" t="s">
        <v>1462</v>
      </c>
      <c r="D290" t="str">
        <f t="shared" si="4"/>
        <v>傳產-航運1</v>
      </c>
      <c r="E290" s="89">
        <v>1328236</v>
      </c>
      <c r="F290" s="89">
        <v>1779490</v>
      </c>
      <c r="G290" s="89">
        <v>4751463</v>
      </c>
      <c r="H290" s="89">
        <v>3909986</v>
      </c>
      <c r="I290" s="90">
        <v>46122</v>
      </c>
    </row>
    <row r="291" spans="1:9" x14ac:dyDescent="0.25">
      <c r="A291" s="88" t="s">
        <v>3465</v>
      </c>
      <c r="B291" s="89" t="s">
        <v>3499</v>
      </c>
      <c r="C291" s="89" t="s">
        <v>1451</v>
      </c>
      <c r="D291" t="str">
        <f t="shared" si="4"/>
        <v>傳產-鋼鐵1</v>
      </c>
      <c r="E291" s="89">
        <v>1333276</v>
      </c>
      <c r="F291" s="89">
        <v>1152426</v>
      </c>
      <c r="G291" s="89">
        <v>3331378</v>
      </c>
      <c r="H291" s="89">
        <v>3882271</v>
      </c>
      <c r="I291" s="90">
        <v>46122</v>
      </c>
    </row>
    <row r="292" spans="1:9" x14ac:dyDescent="0.25">
      <c r="A292" s="88" t="s">
        <v>2144</v>
      </c>
      <c r="B292" s="89" t="s">
        <v>2145</v>
      </c>
      <c r="C292" s="89" t="s">
        <v>1451</v>
      </c>
      <c r="D292" t="str">
        <f t="shared" si="4"/>
        <v>傳產-鋼鐵1</v>
      </c>
      <c r="E292" s="89">
        <v>131210</v>
      </c>
      <c r="F292" s="89">
        <v>136142</v>
      </c>
      <c r="G292" s="89">
        <v>372219</v>
      </c>
      <c r="H292" s="89">
        <v>324316</v>
      </c>
      <c r="I292" s="90">
        <v>46122</v>
      </c>
    </row>
    <row r="293" spans="1:9" x14ac:dyDescent="0.25">
      <c r="A293" s="88" t="s">
        <v>2146</v>
      </c>
      <c r="B293" s="89" t="s">
        <v>2147</v>
      </c>
      <c r="C293" s="89" t="s">
        <v>1444</v>
      </c>
      <c r="D293" t="str">
        <f t="shared" si="4"/>
        <v>傳產-汽車1</v>
      </c>
      <c r="E293" s="89">
        <v>1188777</v>
      </c>
      <c r="F293" s="89">
        <v>1468046</v>
      </c>
      <c r="G293" s="89">
        <v>3159180</v>
      </c>
      <c r="H293" s="89">
        <v>4552305</v>
      </c>
      <c r="I293" s="90">
        <v>46122</v>
      </c>
    </row>
    <row r="294" spans="1:9" x14ac:dyDescent="0.25">
      <c r="A294" s="88" t="s">
        <v>1666</v>
      </c>
      <c r="B294" s="89" t="s">
        <v>1688</v>
      </c>
      <c r="C294" s="89" t="s">
        <v>1441</v>
      </c>
      <c r="D294" t="str">
        <f t="shared" si="4"/>
        <v>傳產-汽車零組件1</v>
      </c>
      <c r="E294" s="89">
        <v>445588</v>
      </c>
      <c r="F294" s="89">
        <v>454911</v>
      </c>
      <c r="G294" s="89">
        <v>1222934</v>
      </c>
      <c r="H294" s="89">
        <v>1283108</v>
      </c>
      <c r="I294" s="90">
        <v>46122</v>
      </c>
    </row>
    <row r="295" spans="1:9" x14ac:dyDescent="0.25">
      <c r="A295" s="88" t="s">
        <v>1408</v>
      </c>
      <c r="B295" s="89" t="s">
        <v>1415</v>
      </c>
      <c r="C295" s="89" t="s">
        <v>1441</v>
      </c>
      <c r="D295" t="str">
        <f t="shared" si="4"/>
        <v>傳產-汽車零組件1</v>
      </c>
      <c r="E295" s="89">
        <v>222286</v>
      </c>
      <c r="F295" s="89">
        <v>77600</v>
      </c>
      <c r="G295" s="89">
        <v>731529</v>
      </c>
      <c r="H295" s="89">
        <v>449559</v>
      </c>
      <c r="I295" s="90">
        <v>46122</v>
      </c>
    </row>
    <row r="296" spans="1:9" x14ac:dyDescent="0.25">
      <c r="A296" s="88" t="s">
        <v>2148</v>
      </c>
      <c r="B296" s="89" t="s">
        <v>2149</v>
      </c>
      <c r="C296" s="89" t="s">
        <v>1441</v>
      </c>
      <c r="D296" t="str">
        <f t="shared" si="4"/>
        <v>傳產-汽車零組件1</v>
      </c>
      <c r="E296" s="89">
        <v>244066</v>
      </c>
      <c r="F296" s="89">
        <v>334081</v>
      </c>
      <c r="G296" s="89">
        <v>759355</v>
      </c>
      <c r="H296" s="89">
        <v>881220</v>
      </c>
      <c r="I296" s="90">
        <v>46122</v>
      </c>
    </row>
    <row r="297" spans="1:9" x14ac:dyDescent="0.25">
      <c r="A297" s="88" t="s">
        <v>1124</v>
      </c>
      <c r="B297" s="89" t="s">
        <v>1201</v>
      </c>
      <c r="C297" s="89" t="s">
        <v>1441</v>
      </c>
      <c r="D297" t="str">
        <f t="shared" si="4"/>
        <v>傳產-汽車零組件1</v>
      </c>
      <c r="E297" s="89">
        <v>302918</v>
      </c>
      <c r="F297" s="89">
        <v>294389</v>
      </c>
      <c r="G297" s="89">
        <v>813177</v>
      </c>
      <c r="H297" s="89">
        <v>878707</v>
      </c>
      <c r="I297" s="90">
        <v>46122</v>
      </c>
    </row>
    <row r="298" spans="1:9" x14ac:dyDescent="0.25">
      <c r="A298" s="88" t="s">
        <v>2815</v>
      </c>
      <c r="B298" s="89" t="s">
        <v>2823</v>
      </c>
      <c r="C298" s="89" t="s">
        <v>1441</v>
      </c>
      <c r="D298" t="str">
        <f t="shared" si="4"/>
        <v>傳產-汽車零組件1</v>
      </c>
      <c r="E298" s="89">
        <v>50651</v>
      </c>
      <c r="F298" s="89">
        <v>65835</v>
      </c>
      <c r="G298" s="89">
        <v>143786</v>
      </c>
      <c r="H298" s="89">
        <v>145804</v>
      </c>
      <c r="I298" s="90">
        <v>46122</v>
      </c>
    </row>
    <row r="299" spans="1:9" x14ac:dyDescent="0.25">
      <c r="A299" s="88" t="s">
        <v>2860</v>
      </c>
      <c r="B299" s="89" t="s">
        <v>2987</v>
      </c>
      <c r="C299" s="89" t="s">
        <v>1441</v>
      </c>
      <c r="D299" t="str">
        <f t="shared" si="4"/>
        <v>傳產-汽車零組件1</v>
      </c>
      <c r="E299" s="89">
        <v>958419</v>
      </c>
      <c r="F299" s="89">
        <v>568623</v>
      </c>
      <c r="G299" s="89">
        <v>2729833</v>
      </c>
      <c r="H299" s="89">
        <v>2300491</v>
      </c>
      <c r="I299" s="90">
        <v>46122</v>
      </c>
    </row>
    <row r="300" spans="1:9" x14ac:dyDescent="0.25">
      <c r="A300" s="88" t="s">
        <v>2945</v>
      </c>
      <c r="B300" s="89" t="s">
        <v>2988</v>
      </c>
      <c r="C300" s="89" t="s">
        <v>1441</v>
      </c>
      <c r="D300" t="str">
        <f t="shared" si="4"/>
        <v>傳產-汽車零組件1</v>
      </c>
      <c r="E300" s="89">
        <v>1150314</v>
      </c>
      <c r="F300" s="89">
        <v>1385199</v>
      </c>
      <c r="G300" s="89">
        <v>4078590</v>
      </c>
      <c r="H300" s="89">
        <v>4584088</v>
      </c>
      <c r="I300" s="90">
        <v>46122</v>
      </c>
    </row>
    <row r="301" spans="1:9" x14ac:dyDescent="0.25">
      <c r="A301" s="88" t="s">
        <v>3466</v>
      </c>
      <c r="B301" s="89" t="s">
        <v>3500</v>
      </c>
      <c r="C301" s="89" t="s">
        <v>1441</v>
      </c>
      <c r="D301" t="str">
        <f t="shared" si="4"/>
        <v>傳產-汽車零組件1</v>
      </c>
      <c r="E301" s="89">
        <v>69468</v>
      </c>
      <c r="F301" s="89">
        <v>67097</v>
      </c>
      <c r="G301" s="89">
        <v>217435</v>
      </c>
      <c r="H301" s="89">
        <v>175788</v>
      </c>
      <c r="I301" s="90">
        <v>46122</v>
      </c>
    </row>
    <row r="302" spans="1:9" x14ac:dyDescent="0.25">
      <c r="A302" s="88" t="s">
        <v>3184</v>
      </c>
      <c r="B302" s="89" t="s">
        <v>3189</v>
      </c>
      <c r="C302" s="89" t="s">
        <v>1441</v>
      </c>
      <c r="D302" t="str">
        <f t="shared" si="4"/>
        <v>傳產-汽車零組件1</v>
      </c>
      <c r="E302" s="89">
        <v>148591</v>
      </c>
      <c r="F302" s="89">
        <v>97456</v>
      </c>
      <c r="G302" s="89">
        <v>559048</v>
      </c>
      <c r="H302" s="89">
        <v>199770</v>
      </c>
      <c r="I302" s="90">
        <v>46122</v>
      </c>
    </row>
    <row r="303" spans="1:9" x14ac:dyDescent="0.25">
      <c r="A303" s="88" t="s">
        <v>3467</v>
      </c>
      <c r="B303" s="89" t="s">
        <v>3501</v>
      </c>
      <c r="C303" s="89" t="s">
        <v>1444</v>
      </c>
      <c r="D303" t="str">
        <f t="shared" si="4"/>
        <v>傳產-汽車1</v>
      </c>
      <c r="E303" s="89">
        <v>2851918</v>
      </c>
      <c r="F303" s="89">
        <v>4204874</v>
      </c>
      <c r="G303" s="89">
        <v>8954402</v>
      </c>
      <c r="H303" s="89">
        <v>13150715</v>
      </c>
      <c r="I303" s="90">
        <v>46122</v>
      </c>
    </row>
    <row r="304" spans="1:9" x14ac:dyDescent="0.25">
      <c r="A304" s="88" t="s">
        <v>3981</v>
      </c>
      <c r="B304" s="89" t="s">
        <v>3986</v>
      </c>
      <c r="C304" s="89" t="s">
        <v>1441</v>
      </c>
      <c r="D304" t="str">
        <f t="shared" si="4"/>
        <v>傳產-汽車零組件1</v>
      </c>
      <c r="E304" s="89">
        <v>256118</v>
      </c>
      <c r="F304" s="89">
        <v>155726</v>
      </c>
      <c r="G304" s="89">
        <v>593726</v>
      </c>
      <c r="H304" s="89">
        <v>455659</v>
      </c>
      <c r="I304" s="90">
        <v>46122</v>
      </c>
    </row>
    <row r="305" spans="1:9" x14ac:dyDescent="0.25">
      <c r="A305" s="88" t="s">
        <v>3468</v>
      </c>
      <c r="B305" s="89" t="s">
        <v>3502</v>
      </c>
      <c r="C305" s="89" t="s">
        <v>1441</v>
      </c>
      <c r="D305" t="str">
        <f t="shared" si="4"/>
        <v>傳產-汽車零組件1</v>
      </c>
      <c r="E305" s="89">
        <v>274890</v>
      </c>
      <c r="F305" s="89">
        <v>298608</v>
      </c>
      <c r="G305" s="89">
        <v>802377</v>
      </c>
      <c r="H305" s="89">
        <v>868441</v>
      </c>
      <c r="I305" s="90">
        <v>46122</v>
      </c>
    </row>
    <row r="306" spans="1:9" x14ac:dyDescent="0.25">
      <c r="A306" s="88" t="s">
        <v>3764</v>
      </c>
      <c r="B306" s="89" t="s">
        <v>3771</v>
      </c>
      <c r="C306" s="89" t="s">
        <v>1444</v>
      </c>
      <c r="D306" t="str">
        <f t="shared" si="4"/>
        <v>傳產-汽車1</v>
      </c>
      <c r="E306" s="89">
        <v>13584</v>
      </c>
      <c r="F306" s="89">
        <v>61475</v>
      </c>
      <c r="G306" s="89">
        <v>30398</v>
      </c>
      <c r="H306" s="89">
        <v>182664</v>
      </c>
      <c r="I306" s="90">
        <v>46122</v>
      </c>
    </row>
    <row r="307" spans="1:9" x14ac:dyDescent="0.25">
      <c r="A307" s="88" t="s">
        <v>3778</v>
      </c>
      <c r="B307" s="89" t="s">
        <v>3785</v>
      </c>
      <c r="C307" s="89" t="s">
        <v>1444</v>
      </c>
      <c r="D307" t="str">
        <f t="shared" si="4"/>
        <v>傳產-汽車1</v>
      </c>
      <c r="E307" s="89">
        <v>415849</v>
      </c>
      <c r="F307" s="89">
        <v>484710</v>
      </c>
      <c r="G307" s="89">
        <v>819155</v>
      </c>
      <c r="H307" s="89">
        <v>1753624</v>
      </c>
      <c r="I307" s="90">
        <v>46122</v>
      </c>
    </row>
    <row r="308" spans="1:9" x14ac:dyDescent="0.25">
      <c r="A308" s="88" t="s">
        <v>2150</v>
      </c>
      <c r="B308" s="89" t="s">
        <v>1303</v>
      </c>
      <c r="C308" s="89" t="s">
        <v>1449</v>
      </c>
      <c r="D308" t="str">
        <f t="shared" si="4"/>
        <v>電子中游-電源供應器1</v>
      </c>
      <c r="E308" s="89">
        <v>16483767</v>
      </c>
      <c r="F308" s="89">
        <v>13352871</v>
      </c>
      <c r="G308" s="89">
        <v>43408355</v>
      </c>
      <c r="H308" s="89">
        <v>36417120</v>
      </c>
      <c r="I308" s="90">
        <v>46122</v>
      </c>
    </row>
    <row r="309" spans="1:9" x14ac:dyDescent="0.25">
      <c r="A309" s="88" t="s">
        <v>2151</v>
      </c>
      <c r="B309" s="89" t="s">
        <v>2152</v>
      </c>
      <c r="C309" s="89" t="s">
        <v>1472</v>
      </c>
      <c r="D309" t="str">
        <f t="shared" si="4"/>
        <v>電子上游-IC-製造1</v>
      </c>
      <c r="E309" s="89">
        <v>72005</v>
      </c>
      <c r="F309" s="89">
        <v>68541</v>
      </c>
      <c r="G309" s="89">
        <v>216318</v>
      </c>
      <c r="H309" s="89">
        <v>193510</v>
      </c>
      <c r="I309" s="90">
        <v>46122</v>
      </c>
    </row>
    <row r="310" spans="1:9" x14ac:dyDescent="0.25">
      <c r="A310" s="88" t="s">
        <v>2153</v>
      </c>
      <c r="B310" s="89" t="s">
        <v>2154</v>
      </c>
      <c r="C310" s="89" t="s">
        <v>1463</v>
      </c>
      <c r="D310" t="str">
        <f t="shared" si="4"/>
        <v>電子上游-IC-代工1</v>
      </c>
      <c r="E310" s="89">
        <v>20830626</v>
      </c>
      <c r="F310" s="89">
        <v>19858647</v>
      </c>
      <c r="G310" s="89">
        <v>61037902</v>
      </c>
      <c r="H310" s="89">
        <v>57858957</v>
      </c>
      <c r="I310" s="90">
        <v>46122</v>
      </c>
    </row>
    <row r="311" spans="1:9" x14ac:dyDescent="0.25">
      <c r="A311" s="88" t="s">
        <v>2155</v>
      </c>
      <c r="B311" s="89" t="s">
        <v>2156</v>
      </c>
      <c r="C311" s="89" t="s">
        <v>1464</v>
      </c>
      <c r="D311" t="str">
        <f t="shared" si="4"/>
        <v>電子下游-掃描器1</v>
      </c>
      <c r="E311" s="89">
        <v>89472</v>
      </c>
      <c r="F311" s="89">
        <v>51148</v>
      </c>
      <c r="G311" s="89">
        <v>246934</v>
      </c>
      <c r="H311" s="89">
        <v>165550</v>
      </c>
      <c r="I311" s="90">
        <v>46122</v>
      </c>
    </row>
    <row r="312" spans="1:9" x14ac:dyDescent="0.25">
      <c r="A312" s="88" t="s">
        <v>2157</v>
      </c>
      <c r="B312" s="89" t="s">
        <v>2158</v>
      </c>
      <c r="C312" s="89" t="s">
        <v>1449</v>
      </c>
      <c r="D312" t="str">
        <f t="shared" si="4"/>
        <v>電子中游-電源供應器1</v>
      </c>
      <c r="E312" s="89">
        <v>59779988</v>
      </c>
      <c r="F312" s="89">
        <v>43443999</v>
      </c>
      <c r="G312" s="89">
        <v>159352652</v>
      </c>
      <c r="H312" s="89">
        <v>118919406</v>
      </c>
      <c r="I312" s="90">
        <v>46122</v>
      </c>
    </row>
    <row r="313" spans="1:9" x14ac:dyDescent="0.25">
      <c r="A313" s="88" t="s">
        <v>2159</v>
      </c>
      <c r="B313" s="89" t="s">
        <v>2160</v>
      </c>
      <c r="C313" s="89" t="s">
        <v>1465</v>
      </c>
      <c r="D313" t="str">
        <f t="shared" si="4"/>
        <v>電子中游-EMS1</v>
      </c>
      <c r="E313" s="89">
        <v>11817993</v>
      </c>
      <c r="F313" s="89">
        <v>13595024</v>
      </c>
      <c r="G313" s="89">
        <v>35631596</v>
      </c>
      <c r="H313" s="89">
        <v>41956608</v>
      </c>
      <c r="I313" s="90">
        <v>46122</v>
      </c>
    </row>
    <row r="314" spans="1:9" x14ac:dyDescent="0.25">
      <c r="A314" s="88" t="s">
        <v>2161</v>
      </c>
      <c r="B314" s="89" t="s">
        <v>2162</v>
      </c>
      <c r="C314" s="89" t="s">
        <v>1466</v>
      </c>
      <c r="D314" t="str">
        <f t="shared" si="4"/>
        <v>電子上游-PCB-製造1</v>
      </c>
      <c r="E314" s="89">
        <v>6943219</v>
      </c>
      <c r="F314" s="89">
        <v>6248236</v>
      </c>
      <c r="G314" s="89">
        <v>19548062</v>
      </c>
      <c r="H314" s="89">
        <v>16729875</v>
      </c>
      <c r="I314" s="90">
        <v>46122</v>
      </c>
    </row>
    <row r="315" spans="1:9" x14ac:dyDescent="0.25">
      <c r="A315" s="88" t="s">
        <v>2163</v>
      </c>
      <c r="B315" s="89" t="s">
        <v>2164</v>
      </c>
      <c r="C315" s="89" t="s">
        <v>1467</v>
      </c>
      <c r="D315" t="str">
        <f t="shared" si="4"/>
        <v>電子中游-通訊設備1</v>
      </c>
      <c r="E315" s="89">
        <v>158726</v>
      </c>
      <c r="F315" s="89">
        <v>80115</v>
      </c>
      <c r="G315" s="89">
        <v>383602</v>
      </c>
      <c r="H315" s="89">
        <v>248296</v>
      </c>
      <c r="I315" s="90">
        <v>46122</v>
      </c>
    </row>
    <row r="316" spans="1:9" x14ac:dyDescent="0.25">
      <c r="A316" s="88" t="s">
        <v>2165</v>
      </c>
      <c r="B316" s="89" t="s">
        <v>2166</v>
      </c>
      <c r="C316" s="89" t="s">
        <v>1466</v>
      </c>
      <c r="D316" t="str">
        <f t="shared" si="4"/>
        <v>電子上游-PCB-製造1</v>
      </c>
      <c r="E316" s="89">
        <v>403900</v>
      </c>
      <c r="F316" s="89">
        <v>346737</v>
      </c>
      <c r="G316" s="89">
        <v>1021961</v>
      </c>
      <c r="H316" s="89">
        <v>872980</v>
      </c>
      <c r="I316" s="90">
        <v>46122</v>
      </c>
    </row>
    <row r="317" spans="1:9" x14ac:dyDescent="0.25">
      <c r="A317" s="88" t="s">
        <v>2167</v>
      </c>
      <c r="B317" s="89" t="s">
        <v>2168</v>
      </c>
      <c r="C317" s="89" t="s">
        <v>1465</v>
      </c>
      <c r="D317" t="str">
        <f t="shared" si="4"/>
        <v>電子中游-EMS1</v>
      </c>
      <c r="E317" s="89">
        <v>803737716</v>
      </c>
      <c r="F317" s="89">
        <v>552124573</v>
      </c>
      <c r="G317" s="89">
        <v>2129590483</v>
      </c>
      <c r="H317" s="89">
        <v>1642173213</v>
      </c>
      <c r="I317" s="90">
        <v>46122</v>
      </c>
    </row>
    <row r="318" spans="1:9" x14ac:dyDescent="0.25">
      <c r="A318" s="88" t="s">
        <v>2169</v>
      </c>
      <c r="B318" s="89" t="s">
        <v>2170</v>
      </c>
      <c r="C318" s="89" t="s">
        <v>1467</v>
      </c>
      <c r="D318" t="str">
        <f t="shared" si="4"/>
        <v>電子中游-通訊設備1</v>
      </c>
      <c r="E318" s="89">
        <v>68358</v>
      </c>
      <c r="F318" s="89">
        <v>60556</v>
      </c>
      <c r="G318" s="89">
        <v>167589</v>
      </c>
      <c r="H318" s="89">
        <v>170131</v>
      </c>
      <c r="I318" s="90">
        <v>46122</v>
      </c>
    </row>
    <row r="319" spans="1:9" x14ac:dyDescent="0.25">
      <c r="A319" s="88" t="s">
        <v>2171</v>
      </c>
      <c r="B319" s="89" t="s">
        <v>2172</v>
      </c>
      <c r="C319" s="89" t="s">
        <v>1481</v>
      </c>
      <c r="D319" t="str">
        <f t="shared" si="4"/>
        <v>電子下游-其他1</v>
      </c>
      <c r="E319" s="89">
        <v>655415</v>
      </c>
      <c r="F319" s="89">
        <v>615906</v>
      </c>
      <c r="G319" s="89">
        <v>2070182</v>
      </c>
      <c r="H319" s="89">
        <v>1790005</v>
      </c>
      <c r="I319" s="90">
        <v>46122</v>
      </c>
    </row>
    <row r="320" spans="1:9" x14ac:dyDescent="0.25">
      <c r="A320" s="88" t="s">
        <v>2173</v>
      </c>
      <c r="B320" s="89" t="s">
        <v>2174</v>
      </c>
      <c r="C320" s="89" t="s">
        <v>1468</v>
      </c>
      <c r="D320" t="str">
        <f t="shared" si="4"/>
        <v>電子下游-筆記型電腦1</v>
      </c>
      <c r="E320" s="89">
        <v>89197731</v>
      </c>
      <c r="F320" s="89">
        <v>76226615</v>
      </c>
      <c r="G320" s="89">
        <v>201303536</v>
      </c>
      <c r="H320" s="89">
        <v>199097957</v>
      </c>
      <c r="I320" s="90">
        <v>46122</v>
      </c>
    </row>
    <row r="321" spans="1:9" x14ac:dyDescent="0.25">
      <c r="A321" s="88" t="s">
        <v>2175</v>
      </c>
      <c r="B321" s="89" t="s">
        <v>4062</v>
      </c>
      <c r="C321" s="89" t="s">
        <v>1469</v>
      </c>
      <c r="D321" t="str">
        <f t="shared" si="4"/>
        <v>電子上游-被動元件1</v>
      </c>
      <c r="E321" s="89">
        <v>13630196</v>
      </c>
      <c r="F321" s="89">
        <v>11101274</v>
      </c>
      <c r="G321" s="89">
        <v>38165648</v>
      </c>
      <c r="H321" s="89">
        <v>31103695</v>
      </c>
      <c r="I321" s="90">
        <v>46122</v>
      </c>
    </row>
    <row r="322" spans="1:9" x14ac:dyDescent="0.25">
      <c r="A322" s="88" t="s">
        <v>2176</v>
      </c>
      <c r="B322" s="89" t="s">
        <v>2177</v>
      </c>
      <c r="C322" s="89" t="s">
        <v>1442</v>
      </c>
      <c r="D322" t="str">
        <f t="shared" si="4"/>
        <v>電子上游-連接元件1</v>
      </c>
      <c r="E322" s="89">
        <v>1508652</v>
      </c>
      <c r="F322" s="89">
        <v>2108509</v>
      </c>
      <c r="G322" s="89">
        <v>4233271</v>
      </c>
      <c r="H322" s="89">
        <v>5714796</v>
      </c>
      <c r="I322" s="90">
        <v>46122</v>
      </c>
    </row>
    <row r="323" spans="1:9" x14ac:dyDescent="0.25">
      <c r="A323" s="88" t="s">
        <v>2178</v>
      </c>
      <c r="B323" s="89" t="s">
        <v>2179</v>
      </c>
      <c r="C323" s="89" t="s">
        <v>1448</v>
      </c>
      <c r="D323" t="str">
        <f t="shared" si="4"/>
        <v>電子上游-IC-封測1</v>
      </c>
      <c r="E323" s="89">
        <v>1764467</v>
      </c>
      <c r="F323" s="89">
        <v>1602572</v>
      </c>
      <c r="G323" s="89">
        <v>4860476</v>
      </c>
      <c r="H323" s="89">
        <v>4077476</v>
      </c>
      <c r="I323" s="90">
        <v>46122</v>
      </c>
    </row>
    <row r="324" spans="1:9" x14ac:dyDescent="0.25">
      <c r="A324" s="88" t="s">
        <v>2180</v>
      </c>
      <c r="B324" s="89" t="s">
        <v>2181</v>
      </c>
      <c r="C324" s="89" t="s">
        <v>1463</v>
      </c>
      <c r="D324" t="str">
        <f t="shared" si="4"/>
        <v>電子上游-IC-代工1</v>
      </c>
      <c r="E324" s="89">
        <v>415191699</v>
      </c>
      <c r="F324" s="89">
        <v>285956830</v>
      </c>
      <c r="G324" s="89">
        <v>1134103440</v>
      </c>
      <c r="H324" s="89">
        <v>839253664</v>
      </c>
      <c r="I324" s="90">
        <v>46122</v>
      </c>
    </row>
    <row r="325" spans="1:9" x14ac:dyDescent="0.25">
      <c r="A325" s="88" t="s">
        <v>2182</v>
      </c>
      <c r="B325" s="89" t="s">
        <v>2183</v>
      </c>
      <c r="C325" s="89" t="s">
        <v>1470</v>
      </c>
      <c r="D325" t="str">
        <f t="shared" si="4"/>
        <v>電子中游-主機板1</v>
      </c>
      <c r="E325" s="89">
        <v>1815423</v>
      </c>
      <c r="F325" s="89">
        <v>1387561</v>
      </c>
      <c r="G325" s="89">
        <v>5002870</v>
      </c>
      <c r="H325" s="89">
        <v>3554476</v>
      </c>
      <c r="I325" s="90">
        <v>46122</v>
      </c>
    </row>
    <row r="326" spans="1:9" x14ac:dyDescent="0.25">
      <c r="A326" s="88" t="s">
        <v>2184</v>
      </c>
      <c r="B326" s="89" t="s">
        <v>2185</v>
      </c>
      <c r="C326" s="89" t="s">
        <v>1471</v>
      </c>
      <c r="D326" t="str">
        <f t="shared" si="4"/>
        <v>電子中游-網通1</v>
      </c>
      <c r="E326" s="89">
        <v>1214713</v>
      </c>
      <c r="F326" s="89">
        <v>1154949</v>
      </c>
      <c r="G326" s="89">
        <v>3440889</v>
      </c>
      <c r="H326" s="89">
        <v>3336581</v>
      </c>
      <c r="I326" s="90">
        <v>46122</v>
      </c>
    </row>
    <row r="327" spans="1:9" x14ac:dyDescent="0.25">
      <c r="A327" s="88" t="s">
        <v>2186</v>
      </c>
      <c r="B327" s="89" t="s">
        <v>2187</v>
      </c>
      <c r="C327" s="89" t="s">
        <v>1472</v>
      </c>
      <c r="D327" t="str">
        <f t="shared" ref="D327:D390" si="5">IF(E327&lt;&gt;"",C327&amp;1,"")</f>
        <v>電子上游-IC-製造1</v>
      </c>
      <c r="E327" s="89">
        <v>4421909</v>
      </c>
      <c r="F327" s="89">
        <v>2250760</v>
      </c>
      <c r="G327" s="89">
        <v>10468868</v>
      </c>
      <c r="H327" s="89">
        <v>6137376</v>
      </c>
      <c r="I327" s="90">
        <v>46122</v>
      </c>
    </row>
    <row r="328" spans="1:9" x14ac:dyDescent="0.25">
      <c r="A328" s="88" t="s">
        <v>2188</v>
      </c>
      <c r="B328" s="89" t="s">
        <v>2189</v>
      </c>
      <c r="C328" s="89" t="s">
        <v>4003</v>
      </c>
      <c r="D328" t="str">
        <f t="shared" si="5"/>
        <v>電子上游-IC-半導體設備1</v>
      </c>
      <c r="E328" s="89">
        <v>542563</v>
      </c>
      <c r="F328" s="89">
        <v>545412</v>
      </c>
      <c r="G328" s="89">
        <v>1538660</v>
      </c>
      <c r="H328" s="89">
        <v>1627957</v>
      </c>
      <c r="I328" s="90">
        <v>46122</v>
      </c>
    </row>
    <row r="329" spans="1:9" x14ac:dyDescent="0.25">
      <c r="A329" s="88" t="s">
        <v>2190</v>
      </c>
      <c r="B329" s="89" t="s">
        <v>3576</v>
      </c>
      <c r="C329" s="89" t="s">
        <v>4004</v>
      </c>
      <c r="D329" t="str">
        <f t="shared" si="5"/>
        <v>電子上游-LED照明及光元件1</v>
      </c>
      <c r="E329" s="89">
        <v>349208</v>
      </c>
      <c r="F329" s="89">
        <v>389042</v>
      </c>
      <c r="G329" s="89">
        <v>954029</v>
      </c>
      <c r="H329" s="89">
        <v>966643</v>
      </c>
      <c r="I329" s="90">
        <v>46122</v>
      </c>
    </row>
    <row r="330" spans="1:9" x14ac:dyDescent="0.25">
      <c r="A330" s="88" t="s">
        <v>2191</v>
      </c>
      <c r="B330" s="89" t="s">
        <v>2192</v>
      </c>
      <c r="C330" s="89" t="s">
        <v>1463</v>
      </c>
      <c r="D330" t="str">
        <f t="shared" si="5"/>
        <v>電子上游-IC-代工1</v>
      </c>
      <c r="E330" s="89">
        <v>164932</v>
      </c>
      <c r="F330" s="89">
        <v>184863</v>
      </c>
      <c r="G330" s="89">
        <v>486204</v>
      </c>
      <c r="H330" s="89">
        <v>550802</v>
      </c>
      <c r="I330" s="90">
        <v>46122</v>
      </c>
    </row>
    <row r="331" spans="1:9" x14ac:dyDescent="0.25">
      <c r="A331" s="88" t="s">
        <v>2193</v>
      </c>
      <c r="B331" s="89" t="s">
        <v>2194</v>
      </c>
      <c r="C331" s="89" t="s">
        <v>1472</v>
      </c>
      <c r="D331" t="str">
        <f t="shared" si="5"/>
        <v>電子上游-IC-製造1</v>
      </c>
      <c r="E331" s="89">
        <v>14501399</v>
      </c>
      <c r="F331" s="89">
        <v>7572802</v>
      </c>
      <c r="G331" s="89">
        <v>38253064</v>
      </c>
      <c r="H331" s="89">
        <v>19992617</v>
      </c>
      <c r="I331" s="90">
        <v>46122</v>
      </c>
    </row>
    <row r="332" spans="1:9" x14ac:dyDescent="0.25">
      <c r="A332" s="88" t="s">
        <v>2195</v>
      </c>
      <c r="B332" s="89" t="s">
        <v>2196</v>
      </c>
      <c r="C332" s="89" t="s">
        <v>1471</v>
      </c>
      <c r="D332" t="str">
        <f t="shared" si="5"/>
        <v>電子中游-網通1</v>
      </c>
      <c r="E332" s="89">
        <v>25010823</v>
      </c>
      <c r="F332" s="89">
        <v>17317305</v>
      </c>
      <c r="G332" s="89">
        <v>70120741</v>
      </c>
      <c r="H332" s="89">
        <v>42750561</v>
      </c>
      <c r="I332" s="90">
        <v>46122</v>
      </c>
    </row>
    <row r="333" spans="1:9" x14ac:dyDescent="0.25">
      <c r="A333" s="88" t="s">
        <v>2197</v>
      </c>
      <c r="B333" s="89" t="s">
        <v>2198</v>
      </c>
      <c r="C333" s="89" t="s">
        <v>1453</v>
      </c>
      <c r="D333" t="str">
        <f t="shared" si="5"/>
        <v>電子上游-IC-通路1</v>
      </c>
      <c r="E333" s="89">
        <v>56059078</v>
      </c>
      <c r="F333" s="89">
        <v>34094086</v>
      </c>
      <c r="G333" s="89">
        <v>126290038</v>
      </c>
      <c r="H333" s="89">
        <v>91397776</v>
      </c>
      <c r="I333" s="90">
        <v>46122</v>
      </c>
    </row>
    <row r="334" spans="1:9" x14ac:dyDescent="0.25">
      <c r="A334" s="88" t="s">
        <v>2199</v>
      </c>
      <c r="B334" s="89" t="s">
        <v>1416</v>
      </c>
      <c r="C334" s="89" t="s">
        <v>1446</v>
      </c>
      <c r="D334" t="str">
        <f t="shared" si="5"/>
        <v>傳產-其他1</v>
      </c>
      <c r="E334" s="89">
        <v>347356</v>
      </c>
      <c r="F334" s="89">
        <v>923389</v>
      </c>
      <c r="G334" s="89">
        <v>1308212</v>
      </c>
      <c r="H334" s="89">
        <v>1648473</v>
      </c>
      <c r="I334" s="90">
        <v>46122</v>
      </c>
    </row>
    <row r="335" spans="1:9" x14ac:dyDescent="0.25">
      <c r="A335" s="88" t="s">
        <v>2200</v>
      </c>
      <c r="B335" s="89" t="s">
        <v>3312</v>
      </c>
      <c r="C335" s="89" t="s">
        <v>1481</v>
      </c>
      <c r="D335" t="str">
        <f t="shared" si="5"/>
        <v>電子下游-其他1</v>
      </c>
      <c r="E335" s="89">
        <v>685960</v>
      </c>
      <c r="F335" s="89">
        <v>743084</v>
      </c>
      <c r="G335" s="89">
        <v>1610115</v>
      </c>
      <c r="H335" s="89">
        <v>1682181</v>
      </c>
      <c r="I335" s="90">
        <v>46122</v>
      </c>
    </row>
    <row r="336" spans="1:9" x14ac:dyDescent="0.25">
      <c r="A336" s="88" t="s">
        <v>2201</v>
      </c>
      <c r="B336" s="89" t="s">
        <v>2202</v>
      </c>
      <c r="C336" s="89" t="s">
        <v>4005</v>
      </c>
      <c r="D336" t="str">
        <f t="shared" si="5"/>
        <v>電子上游-IC-導線架1</v>
      </c>
      <c r="E336" s="89">
        <v>1057713</v>
      </c>
      <c r="F336" s="89">
        <v>934283</v>
      </c>
      <c r="G336" s="89">
        <v>2815438</v>
      </c>
      <c r="H336" s="89">
        <v>2526046</v>
      </c>
      <c r="I336" s="90">
        <v>46122</v>
      </c>
    </row>
    <row r="337" spans="1:9" x14ac:dyDescent="0.25">
      <c r="A337" s="88" t="s">
        <v>2203</v>
      </c>
      <c r="B337" s="89" t="s">
        <v>2204</v>
      </c>
      <c r="C337" s="89" t="s">
        <v>1476</v>
      </c>
      <c r="D337" t="str">
        <f t="shared" si="5"/>
        <v>電子下游-顯示器1</v>
      </c>
      <c r="E337" s="89">
        <v>19508490</v>
      </c>
      <c r="F337" s="89">
        <v>17674746</v>
      </c>
      <c r="G337" s="89">
        <v>51541498</v>
      </c>
      <c r="H337" s="89">
        <v>49747011</v>
      </c>
      <c r="I337" s="90">
        <v>46122</v>
      </c>
    </row>
    <row r="338" spans="1:9" x14ac:dyDescent="0.25">
      <c r="A338" s="88" t="s">
        <v>2205</v>
      </c>
      <c r="B338" s="89" t="s">
        <v>2206</v>
      </c>
      <c r="C338" s="89" t="s">
        <v>1468</v>
      </c>
      <c r="D338" t="str">
        <f t="shared" si="5"/>
        <v>電子下游-筆記型電腦1</v>
      </c>
      <c r="E338" s="89">
        <v>29896035</v>
      </c>
      <c r="F338" s="89">
        <v>29275230</v>
      </c>
      <c r="G338" s="89">
        <v>72430948</v>
      </c>
      <c r="H338" s="89">
        <v>61421672</v>
      </c>
      <c r="I338" s="90">
        <v>46122</v>
      </c>
    </row>
    <row r="339" spans="1:9" x14ac:dyDescent="0.25">
      <c r="A339" s="88" t="s">
        <v>2207</v>
      </c>
      <c r="B339" s="89" t="s">
        <v>2208</v>
      </c>
      <c r="C339" s="89" t="s">
        <v>1475</v>
      </c>
      <c r="D339" t="str">
        <f t="shared" si="5"/>
        <v>電子中游-機殼1</v>
      </c>
      <c r="E339" s="89">
        <v>4689247</v>
      </c>
      <c r="F339" s="89">
        <v>12051114</v>
      </c>
      <c r="G339" s="89">
        <v>25282690</v>
      </c>
      <c r="H339" s="89">
        <v>29973018</v>
      </c>
      <c r="I339" s="90">
        <v>46122</v>
      </c>
    </row>
    <row r="340" spans="1:9" x14ac:dyDescent="0.25">
      <c r="A340" s="88" t="s">
        <v>2209</v>
      </c>
      <c r="B340" s="89" t="s">
        <v>2210</v>
      </c>
      <c r="C340" s="89" t="s">
        <v>1466</v>
      </c>
      <c r="D340" t="str">
        <f t="shared" si="5"/>
        <v>電子上游-PCB-製造1</v>
      </c>
      <c r="E340" s="89">
        <v>1409604</v>
      </c>
      <c r="F340" s="89">
        <v>1333540</v>
      </c>
      <c r="G340" s="89">
        <v>4033291</v>
      </c>
      <c r="H340" s="89">
        <v>3840450</v>
      </c>
      <c r="I340" s="90">
        <v>46122</v>
      </c>
    </row>
    <row r="341" spans="1:9" x14ac:dyDescent="0.25">
      <c r="A341" s="88" t="s">
        <v>2211</v>
      </c>
      <c r="B341" s="89" t="s">
        <v>2212</v>
      </c>
      <c r="C341" s="89" t="s">
        <v>1468</v>
      </c>
      <c r="D341" t="str">
        <f t="shared" si="5"/>
        <v>電子下游-筆記型電腦1</v>
      </c>
      <c r="E341" s="89">
        <v>87563474</v>
      </c>
      <c r="F341" s="89">
        <v>59521941</v>
      </c>
      <c r="G341" s="89">
        <v>200310505</v>
      </c>
      <c r="H341" s="89">
        <v>157034336</v>
      </c>
      <c r="I341" s="90">
        <v>46122</v>
      </c>
    </row>
    <row r="342" spans="1:9" x14ac:dyDescent="0.25">
      <c r="A342" s="88" t="s">
        <v>2213</v>
      </c>
      <c r="B342" s="89" t="s">
        <v>2214</v>
      </c>
      <c r="C342" s="89" t="s">
        <v>1468</v>
      </c>
      <c r="D342" t="str">
        <f t="shared" si="5"/>
        <v>電子下游-筆記型電腦1</v>
      </c>
      <c r="E342" s="89">
        <v>86083764</v>
      </c>
      <c r="F342" s="89">
        <v>64314428</v>
      </c>
      <c r="G342" s="89">
        <v>208373107</v>
      </c>
      <c r="H342" s="89">
        <v>147693211</v>
      </c>
      <c r="I342" s="90">
        <v>46122</v>
      </c>
    </row>
    <row r="343" spans="1:9" x14ac:dyDescent="0.25">
      <c r="A343" s="88" t="s">
        <v>2215</v>
      </c>
      <c r="B343" s="89" t="s">
        <v>2216</v>
      </c>
      <c r="C343" s="89" t="s">
        <v>1481</v>
      </c>
      <c r="D343" t="str">
        <f t="shared" si="5"/>
        <v>電子下游-其他1</v>
      </c>
      <c r="E343" s="89">
        <v>279338</v>
      </c>
      <c r="F343" s="89">
        <v>500059</v>
      </c>
      <c r="G343" s="89">
        <v>883678</v>
      </c>
      <c r="H343" s="89">
        <v>1214999</v>
      </c>
      <c r="I343" s="90">
        <v>46122</v>
      </c>
    </row>
    <row r="344" spans="1:9" x14ac:dyDescent="0.25">
      <c r="A344" s="88" t="s">
        <v>2217</v>
      </c>
      <c r="B344" s="89" t="s">
        <v>2218</v>
      </c>
      <c r="C344" s="89" t="s">
        <v>1477</v>
      </c>
      <c r="D344" t="str">
        <f t="shared" si="5"/>
        <v>電子中游-儀器設備工程1</v>
      </c>
      <c r="E344" s="89">
        <v>4366231</v>
      </c>
      <c r="F344" s="89">
        <v>2670649</v>
      </c>
      <c r="G344" s="89">
        <v>11859669</v>
      </c>
      <c r="H344" s="89">
        <v>6865051</v>
      </c>
      <c r="I344" s="90">
        <v>46122</v>
      </c>
    </row>
    <row r="345" spans="1:9" x14ac:dyDescent="0.25">
      <c r="A345" s="88" t="s">
        <v>2219</v>
      </c>
      <c r="B345" s="89" t="s">
        <v>2220</v>
      </c>
      <c r="C345" s="89" t="s">
        <v>1468</v>
      </c>
      <c r="D345" t="str">
        <f t="shared" si="5"/>
        <v>電子下游-筆記型電腦1</v>
      </c>
      <c r="E345" s="89">
        <v>1666011</v>
      </c>
      <c r="F345" s="89">
        <v>1603973</v>
      </c>
      <c r="G345" s="89">
        <v>4941226</v>
      </c>
      <c r="H345" s="89">
        <v>4143783</v>
      </c>
      <c r="I345" s="90">
        <v>46122</v>
      </c>
    </row>
    <row r="346" spans="1:9" x14ac:dyDescent="0.25">
      <c r="A346" s="88" t="s">
        <v>2221</v>
      </c>
      <c r="B346" s="89" t="s">
        <v>3118</v>
      </c>
      <c r="C346" s="89" t="s">
        <v>1478</v>
      </c>
      <c r="D346" t="str">
        <f t="shared" si="5"/>
        <v>電子上游-IC-設計1</v>
      </c>
      <c r="E346" s="89">
        <v>253641</v>
      </c>
      <c r="F346" s="89">
        <v>193776</v>
      </c>
      <c r="G346" s="89">
        <v>1050018</v>
      </c>
      <c r="H346" s="89">
        <v>469683</v>
      </c>
      <c r="I346" s="90">
        <v>46122</v>
      </c>
    </row>
    <row r="347" spans="1:9" x14ac:dyDescent="0.25">
      <c r="A347" s="88" t="s">
        <v>2222</v>
      </c>
      <c r="B347" s="89" t="s">
        <v>3091</v>
      </c>
      <c r="C347" s="89" t="s">
        <v>1468</v>
      </c>
      <c r="D347" t="str">
        <f t="shared" si="5"/>
        <v>電子下游-筆記型電腦1</v>
      </c>
      <c r="E347" s="89">
        <v>129447</v>
      </c>
      <c r="F347" s="89">
        <v>149558</v>
      </c>
      <c r="G347" s="89">
        <v>338241</v>
      </c>
      <c r="H347" s="89">
        <v>379035</v>
      </c>
      <c r="I347" s="90">
        <v>46122</v>
      </c>
    </row>
    <row r="348" spans="1:9" x14ac:dyDescent="0.25">
      <c r="A348" s="88" t="s">
        <v>2223</v>
      </c>
      <c r="B348" s="89" t="s">
        <v>2224</v>
      </c>
      <c r="C348" s="89" t="s">
        <v>4006</v>
      </c>
      <c r="D348" t="str">
        <f t="shared" si="5"/>
        <v>電子下游-電腦周邊1</v>
      </c>
      <c r="E348" s="89">
        <v>102282</v>
      </c>
      <c r="F348" s="89">
        <v>101438</v>
      </c>
      <c r="G348" s="89">
        <v>241791</v>
      </c>
      <c r="H348" s="89">
        <v>234422</v>
      </c>
      <c r="I348" s="90">
        <v>46122</v>
      </c>
    </row>
    <row r="349" spans="1:9" x14ac:dyDescent="0.25">
      <c r="A349" s="88" t="s">
        <v>2225</v>
      </c>
      <c r="B349" s="89" t="s">
        <v>2226</v>
      </c>
      <c r="C349" s="89" t="s">
        <v>1466</v>
      </c>
      <c r="D349" t="str">
        <f t="shared" si="5"/>
        <v>電子上游-PCB-製造1</v>
      </c>
      <c r="E349" s="89">
        <v>1310254</v>
      </c>
      <c r="F349" s="89">
        <v>1545033</v>
      </c>
      <c r="G349" s="89">
        <v>3898120</v>
      </c>
      <c r="H349" s="89">
        <v>4337449</v>
      </c>
      <c r="I349" s="90">
        <v>46122</v>
      </c>
    </row>
    <row r="350" spans="1:9" x14ac:dyDescent="0.25">
      <c r="A350" s="88" t="s">
        <v>2227</v>
      </c>
      <c r="B350" s="89" t="s">
        <v>2228</v>
      </c>
      <c r="C350" s="89" t="s">
        <v>1466</v>
      </c>
      <c r="D350" t="str">
        <f t="shared" si="5"/>
        <v>電子上游-PCB-製造1</v>
      </c>
      <c r="E350" s="89">
        <v>7384878</v>
      </c>
      <c r="F350" s="89">
        <v>4526585</v>
      </c>
      <c r="G350" s="89">
        <v>19342248</v>
      </c>
      <c r="H350" s="89">
        <v>11956364</v>
      </c>
      <c r="I350" s="90">
        <v>46122</v>
      </c>
    </row>
    <row r="351" spans="1:9" x14ac:dyDescent="0.25">
      <c r="A351" s="88" t="s">
        <v>2229</v>
      </c>
      <c r="B351" s="89" t="s">
        <v>2230</v>
      </c>
      <c r="C351" s="89" t="s">
        <v>1448</v>
      </c>
      <c r="D351" t="str">
        <f t="shared" si="5"/>
        <v>電子上游-IC-封測1</v>
      </c>
      <c r="E351" s="89">
        <v>595752</v>
      </c>
      <c r="F351" s="89">
        <v>446717</v>
      </c>
      <c r="G351" s="89">
        <v>1689388</v>
      </c>
      <c r="H351" s="89">
        <v>1209942</v>
      </c>
      <c r="I351" s="90">
        <v>46122</v>
      </c>
    </row>
    <row r="352" spans="1:9" x14ac:dyDescent="0.25">
      <c r="A352" s="88" t="s">
        <v>2231</v>
      </c>
      <c r="B352" s="89" t="s">
        <v>2232</v>
      </c>
      <c r="C352" s="89" t="s">
        <v>1450</v>
      </c>
      <c r="D352" t="str">
        <f t="shared" si="5"/>
        <v>傳產-電機1</v>
      </c>
      <c r="E352" s="89">
        <v>4261004</v>
      </c>
      <c r="F352" s="89">
        <v>3944554</v>
      </c>
      <c r="G352" s="89">
        <v>11487899</v>
      </c>
      <c r="H352" s="89">
        <v>10544961</v>
      </c>
      <c r="I352" s="90">
        <v>46122</v>
      </c>
    </row>
    <row r="353" spans="1:9" x14ac:dyDescent="0.25">
      <c r="A353" s="88" t="s">
        <v>2233</v>
      </c>
      <c r="B353" s="89" t="s">
        <v>2234</v>
      </c>
      <c r="C353" s="89" t="s">
        <v>1474</v>
      </c>
      <c r="D353" t="str">
        <f t="shared" si="5"/>
        <v>電子下游-資訊通路1</v>
      </c>
      <c r="E353" s="89">
        <v>803534</v>
      </c>
      <c r="F353" s="89">
        <v>897346</v>
      </c>
      <c r="G353" s="89">
        <v>2488885</v>
      </c>
      <c r="H353" s="89">
        <v>2608381</v>
      </c>
      <c r="I353" s="90">
        <v>46122</v>
      </c>
    </row>
    <row r="354" spans="1:9" x14ac:dyDescent="0.25">
      <c r="A354" s="88" t="s">
        <v>2235</v>
      </c>
      <c r="B354" s="89" t="s">
        <v>2236</v>
      </c>
      <c r="C354" s="89" t="s">
        <v>1479</v>
      </c>
      <c r="D354" t="str">
        <f t="shared" si="5"/>
        <v>電子下游-數位相機1</v>
      </c>
      <c r="E354" s="89">
        <v>918553</v>
      </c>
      <c r="F354" s="89">
        <v>477923</v>
      </c>
      <c r="G354" s="89">
        <v>2655782</v>
      </c>
      <c r="H354" s="89">
        <v>1492322</v>
      </c>
      <c r="I354" s="90">
        <v>46122</v>
      </c>
    </row>
    <row r="355" spans="1:9" x14ac:dyDescent="0.25">
      <c r="A355" s="88" t="s">
        <v>2237</v>
      </c>
      <c r="B355" s="89" t="s">
        <v>3426</v>
      </c>
      <c r="C355" s="89" t="s">
        <v>1469</v>
      </c>
      <c r="D355" t="str">
        <f t="shared" si="5"/>
        <v>電子上游-被動元件1</v>
      </c>
      <c r="E355" s="89">
        <v>494364</v>
      </c>
      <c r="F355" s="89">
        <v>481165</v>
      </c>
      <c r="G355" s="89">
        <v>1440450</v>
      </c>
      <c r="H355" s="89">
        <v>1294479</v>
      </c>
      <c r="I355" s="90">
        <v>46122</v>
      </c>
    </row>
    <row r="356" spans="1:9" x14ac:dyDescent="0.25">
      <c r="A356" s="88" t="s">
        <v>2238</v>
      </c>
      <c r="B356" s="89" t="s">
        <v>2239</v>
      </c>
      <c r="C356" s="89" t="s">
        <v>1470</v>
      </c>
      <c r="D356" t="str">
        <f t="shared" si="5"/>
        <v>電子中游-主機板1</v>
      </c>
      <c r="E356" s="89">
        <v>39028800</v>
      </c>
      <c r="F356" s="89">
        <v>22322801</v>
      </c>
      <c r="G356" s="89">
        <v>105055545</v>
      </c>
      <c r="H356" s="89">
        <v>65740580</v>
      </c>
      <c r="I356" s="90">
        <v>46122</v>
      </c>
    </row>
    <row r="357" spans="1:9" x14ac:dyDescent="0.25">
      <c r="A357" s="88" t="s">
        <v>2240</v>
      </c>
      <c r="B357" s="89" t="s">
        <v>2241</v>
      </c>
      <c r="C357" s="89" t="s">
        <v>1470</v>
      </c>
      <c r="D357" t="str">
        <f t="shared" si="5"/>
        <v>電子中游-主機板1</v>
      </c>
      <c r="E357" s="89">
        <v>17844331</v>
      </c>
      <c r="F357" s="89">
        <v>20263385</v>
      </c>
      <c r="G357" s="89">
        <v>56256839</v>
      </c>
      <c r="H357" s="89">
        <v>53540350</v>
      </c>
      <c r="I357" s="90">
        <v>46122</v>
      </c>
    </row>
    <row r="358" spans="1:9" x14ac:dyDescent="0.25">
      <c r="A358" s="88" t="s">
        <v>2242</v>
      </c>
      <c r="B358" s="89" t="s">
        <v>2243</v>
      </c>
      <c r="C358" s="89" t="s">
        <v>1478</v>
      </c>
      <c r="D358" t="str">
        <f t="shared" si="5"/>
        <v>電子上游-IC-設計1</v>
      </c>
      <c r="E358" s="89">
        <v>12362793</v>
      </c>
      <c r="F358" s="89">
        <v>11832604</v>
      </c>
      <c r="G358" s="89">
        <v>36422566</v>
      </c>
      <c r="H358" s="89">
        <v>35022396</v>
      </c>
      <c r="I358" s="90">
        <v>46122</v>
      </c>
    </row>
    <row r="359" spans="1:9" x14ac:dyDescent="0.25">
      <c r="A359" s="88" t="s">
        <v>2244</v>
      </c>
      <c r="B359" s="89" t="s">
        <v>2245</v>
      </c>
      <c r="C359" s="89" t="s">
        <v>1464</v>
      </c>
      <c r="D359" t="str">
        <f t="shared" si="5"/>
        <v>電子下游-掃描器1</v>
      </c>
      <c r="E359" s="89">
        <v>313065</v>
      </c>
      <c r="F359" s="89">
        <v>276246</v>
      </c>
      <c r="G359" s="89">
        <v>678405</v>
      </c>
      <c r="H359" s="89">
        <v>597376</v>
      </c>
      <c r="I359" s="90">
        <v>46122</v>
      </c>
    </row>
    <row r="360" spans="1:9" x14ac:dyDescent="0.25">
      <c r="A360" s="88" t="s">
        <v>2246</v>
      </c>
      <c r="B360" s="89" t="s">
        <v>2247</v>
      </c>
      <c r="C360" s="89" t="s">
        <v>1468</v>
      </c>
      <c r="D360" t="str">
        <f t="shared" si="5"/>
        <v>電子下游-筆記型電腦1</v>
      </c>
      <c r="E360" s="89">
        <v>362803048</v>
      </c>
      <c r="F360" s="89">
        <v>192546802</v>
      </c>
      <c r="G360" s="89">
        <v>809221055</v>
      </c>
      <c r="H360" s="89">
        <v>485671990</v>
      </c>
      <c r="I360" s="90">
        <v>46122</v>
      </c>
    </row>
    <row r="361" spans="1:9" x14ac:dyDescent="0.25">
      <c r="A361" s="88" t="s">
        <v>2248</v>
      </c>
      <c r="B361" s="89" t="s">
        <v>2249</v>
      </c>
      <c r="C361" s="89" t="s">
        <v>1455</v>
      </c>
      <c r="D361" t="str">
        <f t="shared" si="5"/>
        <v>電子上游-PCB-材料設備1</v>
      </c>
      <c r="E361" s="89">
        <v>12010861</v>
      </c>
      <c r="F361" s="89">
        <v>7668109</v>
      </c>
      <c r="G361" s="89">
        <v>33067236</v>
      </c>
      <c r="H361" s="89">
        <v>21684255</v>
      </c>
      <c r="I361" s="90">
        <v>46122</v>
      </c>
    </row>
    <row r="362" spans="1:9" x14ac:dyDescent="0.25">
      <c r="A362" s="88" t="s">
        <v>2250</v>
      </c>
      <c r="B362" s="89" t="s">
        <v>2251</v>
      </c>
      <c r="C362" s="89" t="s">
        <v>4006</v>
      </c>
      <c r="D362" t="str">
        <f t="shared" si="5"/>
        <v>電子下游-電腦周邊1</v>
      </c>
      <c r="E362" s="89">
        <v>8802853</v>
      </c>
      <c r="F362" s="89">
        <v>8473057</v>
      </c>
      <c r="G362" s="89">
        <v>22871041</v>
      </c>
      <c r="H362" s="89">
        <v>23280876</v>
      </c>
      <c r="I362" s="90">
        <v>46122</v>
      </c>
    </row>
    <row r="363" spans="1:9" x14ac:dyDescent="0.25">
      <c r="A363" s="88" t="s">
        <v>2252</v>
      </c>
      <c r="B363" s="89" t="s">
        <v>2253</v>
      </c>
      <c r="C363" s="89" t="s">
        <v>1443</v>
      </c>
      <c r="D363" t="str">
        <f t="shared" si="5"/>
        <v>電子中游-NB與手機零組件1</v>
      </c>
      <c r="E363" s="89">
        <v>1707044</v>
      </c>
      <c r="F363" s="89">
        <v>1513710</v>
      </c>
      <c r="G363" s="89">
        <v>4365836</v>
      </c>
      <c r="H363" s="89">
        <v>4667572</v>
      </c>
      <c r="I363" s="90">
        <v>46122</v>
      </c>
    </row>
    <row r="364" spans="1:9" x14ac:dyDescent="0.25">
      <c r="A364" s="88" t="s">
        <v>2254</v>
      </c>
      <c r="B364" s="89" t="s">
        <v>2255</v>
      </c>
      <c r="C364" s="89" t="s">
        <v>1478</v>
      </c>
      <c r="D364" t="str">
        <f t="shared" si="5"/>
        <v>電子上游-IC-設計1</v>
      </c>
      <c r="E364" s="89">
        <v>1128407</v>
      </c>
      <c r="F364" s="89">
        <v>666133</v>
      </c>
      <c r="G364" s="89">
        <v>2134883</v>
      </c>
      <c r="H364" s="89">
        <v>2052353</v>
      </c>
      <c r="I364" s="90">
        <v>46122</v>
      </c>
    </row>
    <row r="365" spans="1:9" x14ac:dyDescent="0.25">
      <c r="A365" s="88" t="s">
        <v>2256</v>
      </c>
      <c r="B365" s="89" t="s">
        <v>2257</v>
      </c>
      <c r="C365" s="89" t="s">
        <v>1482</v>
      </c>
      <c r="D365" t="str">
        <f t="shared" si="5"/>
        <v>電子下游-安全監控1</v>
      </c>
      <c r="E365" s="89">
        <v>50948</v>
      </c>
      <c r="F365" s="89">
        <v>65919</v>
      </c>
      <c r="G365" s="89">
        <v>148356</v>
      </c>
      <c r="H365" s="89">
        <v>191079</v>
      </c>
      <c r="I365" s="90">
        <v>46122</v>
      </c>
    </row>
    <row r="366" spans="1:9" x14ac:dyDescent="0.25">
      <c r="A366" s="88" t="s">
        <v>2258</v>
      </c>
      <c r="B366" s="89" t="s">
        <v>2259</v>
      </c>
      <c r="C366" s="89" t="s">
        <v>1442</v>
      </c>
      <c r="D366" t="str">
        <f t="shared" si="5"/>
        <v>電子上游-連接元件1</v>
      </c>
      <c r="E366" s="89">
        <v>6121121</v>
      </c>
      <c r="F366" s="89">
        <v>6093881</v>
      </c>
      <c r="G366" s="89">
        <v>18390311</v>
      </c>
      <c r="H366" s="89">
        <v>21383417</v>
      </c>
      <c r="I366" s="90">
        <v>46122</v>
      </c>
    </row>
    <row r="367" spans="1:9" x14ac:dyDescent="0.25">
      <c r="A367" s="88" t="s">
        <v>2260</v>
      </c>
      <c r="B367" s="89" t="s">
        <v>2261</v>
      </c>
      <c r="C367" s="89" t="s">
        <v>4004</v>
      </c>
      <c r="D367" t="str">
        <f t="shared" si="5"/>
        <v>電子上游-LED照明及光元件1</v>
      </c>
      <c r="E367" s="89">
        <v>1716830</v>
      </c>
      <c r="F367" s="89">
        <v>1794834</v>
      </c>
      <c r="G367" s="89">
        <v>5039349</v>
      </c>
      <c r="H367" s="89">
        <v>5007730</v>
      </c>
      <c r="I367" s="90">
        <v>46122</v>
      </c>
    </row>
    <row r="368" spans="1:9" x14ac:dyDescent="0.25">
      <c r="A368" s="88" t="s">
        <v>2262</v>
      </c>
      <c r="B368" s="89" t="s">
        <v>2263</v>
      </c>
      <c r="C368" s="89" t="s">
        <v>1483</v>
      </c>
      <c r="D368" t="str">
        <f t="shared" si="5"/>
        <v>電子下游-工業電腦1</v>
      </c>
      <c r="E368" s="89">
        <v>7698968</v>
      </c>
      <c r="F368" s="89">
        <v>6323370</v>
      </c>
      <c r="G368" s="89">
        <v>20385264</v>
      </c>
      <c r="H368" s="89">
        <v>17351246</v>
      </c>
      <c r="I368" s="90">
        <v>46122</v>
      </c>
    </row>
    <row r="369" spans="1:9" x14ac:dyDescent="0.25">
      <c r="A369" s="88" t="s">
        <v>2264</v>
      </c>
      <c r="B369" s="89" t="s">
        <v>2265</v>
      </c>
      <c r="C369" s="89" t="s">
        <v>1483</v>
      </c>
      <c r="D369" t="str">
        <f t="shared" si="5"/>
        <v>電子下游-工業電腦1</v>
      </c>
      <c r="E369" s="89">
        <v>1143374</v>
      </c>
      <c r="F369" s="89">
        <v>885785</v>
      </c>
      <c r="G369" s="89">
        <v>3030612</v>
      </c>
      <c r="H369" s="89">
        <v>2556705</v>
      </c>
      <c r="I369" s="90">
        <v>46122</v>
      </c>
    </row>
    <row r="370" spans="1:9" x14ac:dyDescent="0.25">
      <c r="A370" s="88" t="s">
        <v>2266</v>
      </c>
      <c r="B370" s="89" t="s">
        <v>2267</v>
      </c>
      <c r="C370" s="89" t="s">
        <v>1470</v>
      </c>
      <c r="D370" t="str">
        <f t="shared" si="5"/>
        <v>電子中游-主機板1</v>
      </c>
      <c r="E370" s="89">
        <v>132261</v>
      </c>
      <c r="F370" s="89">
        <v>168808</v>
      </c>
      <c r="G370" s="89">
        <v>434635</v>
      </c>
      <c r="H370" s="89">
        <v>498427</v>
      </c>
      <c r="I370" s="90">
        <v>46122</v>
      </c>
    </row>
    <row r="371" spans="1:9" x14ac:dyDescent="0.25">
      <c r="A371" s="88" t="s">
        <v>2268</v>
      </c>
      <c r="B371" s="89" t="s">
        <v>2269</v>
      </c>
      <c r="C371" s="89" t="s">
        <v>1478</v>
      </c>
      <c r="D371" t="str">
        <f t="shared" si="5"/>
        <v>電子上游-IC-設計1</v>
      </c>
      <c r="E371" s="89">
        <v>724523</v>
      </c>
      <c r="F371" s="89">
        <v>593212</v>
      </c>
      <c r="G371" s="89">
        <v>1739082</v>
      </c>
      <c r="H371" s="89">
        <v>1542027</v>
      </c>
      <c r="I371" s="90">
        <v>46122</v>
      </c>
    </row>
    <row r="372" spans="1:9" x14ac:dyDescent="0.25">
      <c r="A372" s="88" t="s">
        <v>2270</v>
      </c>
      <c r="B372" s="89" t="s">
        <v>2271</v>
      </c>
      <c r="C372" s="89" t="s">
        <v>1466</v>
      </c>
      <c r="D372" t="str">
        <f t="shared" si="5"/>
        <v>電子上游-PCB-製造1</v>
      </c>
      <c r="E372" s="89">
        <v>1016239</v>
      </c>
      <c r="F372" s="89">
        <v>895388</v>
      </c>
      <c r="G372" s="89">
        <v>2818972</v>
      </c>
      <c r="H372" s="89">
        <v>2438830</v>
      </c>
      <c r="I372" s="90">
        <v>46122</v>
      </c>
    </row>
    <row r="373" spans="1:9" x14ac:dyDescent="0.25">
      <c r="A373" s="88" t="s">
        <v>2272</v>
      </c>
      <c r="B373" s="89" t="s">
        <v>2273</v>
      </c>
      <c r="C373" s="89" t="s">
        <v>1477</v>
      </c>
      <c r="D373" t="str">
        <f t="shared" si="5"/>
        <v>電子中游-儀器設備工程1</v>
      </c>
      <c r="E373" s="89">
        <v>7692593</v>
      </c>
      <c r="F373" s="89">
        <v>3835264</v>
      </c>
      <c r="G373" s="89">
        <v>20288456</v>
      </c>
      <c r="H373" s="89">
        <v>11517514</v>
      </c>
      <c r="I373" s="90">
        <v>46122</v>
      </c>
    </row>
    <row r="374" spans="1:9" x14ac:dyDescent="0.25">
      <c r="A374" s="88" t="s">
        <v>2274</v>
      </c>
      <c r="B374" s="89" t="s">
        <v>3642</v>
      </c>
      <c r="C374" s="89" t="s">
        <v>1470</v>
      </c>
      <c r="D374" t="str">
        <f t="shared" si="5"/>
        <v>電子中游-主機板1</v>
      </c>
      <c r="E374" s="89">
        <v>166260</v>
      </c>
      <c r="F374" s="89">
        <v>164487</v>
      </c>
      <c r="G374" s="89">
        <v>420084</v>
      </c>
      <c r="H374" s="89">
        <v>432076</v>
      </c>
      <c r="I374" s="90">
        <v>46122</v>
      </c>
    </row>
    <row r="375" spans="1:9" x14ac:dyDescent="0.25">
      <c r="A375" s="88" t="s">
        <v>2275</v>
      </c>
      <c r="B375" s="89" t="s">
        <v>2276</v>
      </c>
      <c r="C375" s="89" t="s">
        <v>1500</v>
      </c>
      <c r="D375" t="str">
        <f t="shared" si="5"/>
        <v>電子下游-太陽能1</v>
      </c>
      <c r="E375" s="89">
        <v>993720</v>
      </c>
      <c r="F375" s="89">
        <v>382096</v>
      </c>
      <c r="G375" s="89">
        <v>2724006</v>
      </c>
      <c r="H375" s="89">
        <v>1012779</v>
      </c>
      <c r="I375" s="90">
        <v>46122</v>
      </c>
    </row>
    <row r="376" spans="1:9" x14ac:dyDescent="0.25">
      <c r="A376" s="88" t="s">
        <v>2277</v>
      </c>
      <c r="B376" s="89" t="s">
        <v>2778</v>
      </c>
      <c r="C376" s="89" t="s">
        <v>4007</v>
      </c>
      <c r="D376" t="str">
        <f t="shared" si="5"/>
        <v>電子上游-記憶體製造1</v>
      </c>
      <c r="E376" s="89">
        <v>18169760</v>
      </c>
      <c r="F376" s="89">
        <v>2752833</v>
      </c>
      <c r="G376" s="89">
        <v>49086932</v>
      </c>
      <c r="H376" s="89">
        <v>7187940</v>
      </c>
      <c r="I376" s="90">
        <v>46122</v>
      </c>
    </row>
    <row r="377" spans="1:9" x14ac:dyDescent="0.25">
      <c r="A377" s="88" t="s">
        <v>2278</v>
      </c>
      <c r="B377" s="89" t="s">
        <v>2279</v>
      </c>
      <c r="C377" s="89" t="s">
        <v>1484</v>
      </c>
      <c r="D377" t="str">
        <f t="shared" si="5"/>
        <v>電子中游-LCD-TFT面板1</v>
      </c>
      <c r="E377" s="89">
        <v>26020730</v>
      </c>
      <c r="F377" s="89">
        <v>25852917</v>
      </c>
      <c r="G377" s="89">
        <v>69031355</v>
      </c>
      <c r="H377" s="89">
        <v>72101871</v>
      </c>
      <c r="I377" s="90">
        <v>46122</v>
      </c>
    </row>
    <row r="378" spans="1:9" x14ac:dyDescent="0.25">
      <c r="A378" s="88" t="s">
        <v>2280</v>
      </c>
      <c r="B378" s="89" t="s">
        <v>2281</v>
      </c>
      <c r="C378" s="89" t="s">
        <v>1485</v>
      </c>
      <c r="D378" t="str">
        <f t="shared" si="5"/>
        <v>電子下游-電信服務1</v>
      </c>
      <c r="E378" s="89">
        <v>20788495</v>
      </c>
      <c r="F378" s="89">
        <v>19328594</v>
      </c>
      <c r="G378" s="89">
        <v>59988435</v>
      </c>
      <c r="H378" s="89">
        <v>55808409</v>
      </c>
      <c r="I378" s="90">
        <v>46122</v>
      </c>
    </row>
    <row r="379" spans="1:9" x14ac:dyDescent="0.25">
      <c r="A379" s="88" t="s">
        <v>2282</v>
      </c>
      <c r="B379" s="89" t="s">
        <v>2283</v>
      </c>
      <c r="C379" s="89" t="s">
        <v>1449</v>
      </c>
      <c r="D379" t="str">
        <f t="shared" si="5"/>
        <v>電子中游-電源供應器1</v>
      </c>
      <c r="E379" s="89">
        <v>317887</v>
      </c>
      <c r="F379" s="89">
        <v>270249</v>
      </c>
      <c r="G379" s="89">
        <v>831399</v>
      </c>
      <c r="H379" s="89">
        <v>816076</v>
      </c>
      <c r="I379" s="90">
        <v>46122</v>
      </c>
    </row>
    <row r="380" spans="1:9" x14ac:dyDescent="0.25">
      <c r="A380" s="88" t="s">
        <v>2284</v>
      </c>
      <c r="B380" s="89" t="s">
        <v>2285</v>
      </c>
      <c r="C380" s="89" t="s">
        <v>1474</v>
      </c>
      <c r="D380" t="str">
        <f t="shared" si="5"/>
        <v>電子下游-資訊通路1</v>
      </c>
      <c r="E380" s="89">
        <v>3294780</v>
      </c>
      <c r="F380" s="89">
        <v>2237143</v>
      </c>
      <c r="G380" s="89">
        <v>8173355</v>
      </c>
      <c r="H380" s="89">
        <v>6327946</v>
      </c>
      <c r="I380" s="90">
        <v>46122</v>
      </c>
    </row>
    <row r="381" spans="1:9" x14ac:dyDescent="0.25">
      <c r="A381" s="88" t="s">
        <v>2286</v>
      </c>
      <c r="B381" s="89" t="s">
        <v>2287</v>
      </c>
      <c r="C381" s="89" t="s">
        <v>4008</v>
      </c>
      <c r="D381" t="str">
        <f t="shared" si="5"/>
        <v>電子中游-聲學元件1</v>
      </c>
      <c r="E381" s="89">
        <v>205208</v>
      </c>
      <c r="F381" s="89">
        <v>200491</v>
      </c>
      <c r="G381" s="89">
        <v>616856</v>
      </c>
      <c r="H381" s="89">
        <v>538575</v>
      </c>
      <c r="I381" s="90">
        <v>46122</v>
      </c>
    </row>
    <row r="382" spans="1:9" x14ac:dyDescent="0.25">
      <c r="A382" s="88" t="s">
        <v>2288</v>
      </c>
      <c r="B382" s="89" t="s">
        <v>2289</v>
      </c>
      <c r="C382" s="89" t="s">
        <v>1486</v>
      </c>
      <c r="D382" t="str">
        <f t="shared" si="5"/>
        <v>電子中游-PC介面卡1</v>
      </c>
      <c r="E382" s="89">
        <v>393898</v>
      </c>
      <c r="F382" s="89">
        <v>296172</v>
      </c>
      <c r="G382" s="89">
        <v>893314</v>
      </c>
      <c r="H382" s="89">
        <v>764977</v>
      </c>
      <c r="I382" s="90">
        <v>46122</v>
      </c>
    </row>
    <row r="383" spans="1:9" x14ac:dyDescent="0.25">
      <c r="A383" s="88" t="s">
        <v>2290</v>
      </c>
      <c r="B383" s="89" t="s">
        <v>2291</v>
      </c>
      <c r="C383" s="89" t="s">
        <v>1467</v>
      </c>
      <c r="D383" t="str">
        <f t="shared" si="5"/>
        <v>電子中游-通訊設備1</v>
      </c>
      <c r="E383" s="89">
        <v>1007693</v>
      </c>
      <c r="F383" s="89">
        <v>650287</v>
      </c>
      <c r="G383" s="89">
        <v>2075187</v>
      </c>
      <c r="H383" s="89">
        <v>1895778</v>
      </c>
      <c r="I383" s="90">
        <v>46122</v>
      </c>
    </row>
    <row r="384" spans="1:9" x14ac:dyDescent="0.25">
      <c r="A384" s="88" t="s">
        <v>2292</v>
      </c>
      <c r="B384" s="89" t="s">
        <v>2293</v>
      </c>
      <c r="C384" s="89" t="s">
        <v>1449</v>
      </c>
      <c r="D384" t="str">
        <f t="shared" si="5"/>
        <v>電子中游-電源供應器1</v>
      </c>
      <c r="E384" s="89">
        <v>203209</v>
      </c>
      <c r="F384" s="89">
        <v>196983</v>
      </c>
      <c r="G384" s="89">
        <v>547438</v>
      </c>
      <c r="H384" s="89">
        <v>543680</v>
      </c>
      <c r="I384" s="90">
        <v>46122</v>
      </c>
    </row>
    <row r="385" spans="1:9" x14ac:dyDescent="0.25">
      <c r="A385" s="88" t="s">
        <v>2294</v>
      </c>
      <c r="B385" s="89" t="s">
        <v>2295</v>
      </c>
      <c r="C385" s="89" t="s">
        <v>4009</v>
      </c>
      <c r="D385" t="str">
        <f t="shared" si="5"/>
        <v>電子中游-散熱零組件1</v>
      </c>
      <c r="E385" s="89">
        <v>1917719</v>
      </c>
      <c r="F385" s="89">
        <v>1565934</v>
      </c>
      <c r="G385" s="89">
        <v>5019470</v>
      </c>
      <c r="H385" s="89">
        <v>4162103</v>
      </c>
      <c r="I385" s="90">
        <v>46122</v>
      </c>
    </row>
    <row r="386" spans="1:9" x14ac:dyDescent="0.25">
      <c r="A386" s="88" t="s">
        <v>2296</v>
      </c>
      <c r="B386" s="89" t="s">
        <v>2297</v>
      </c>
      <c r="C386" s="89" t="s">
        <v>1477</v>
      </c>
      <c r="D386" t="str">
        <f t="shared" si="5"/>
        <v>電子中游-儀器設備工程1</v>
      </c>
      <c r="E386" s="89">
        <v>368687</v>
      </c>
      <c r="F386" s="89">
        <v>273452</v>
      </c>
      <c r="G386" s="89">
        <v>820626</v>
      </c>
      <c r="H386" s="89">
        <v>639232</v>
      </c>
      <c r="I386" s="90">
        <v>46122</v>
      </c>
    </row>
    <row r="387" spans="1:9" x14ac:dyDescent="0.25">
      <c r="A387" s="88" t="s">
        <v>2298</v>
      </c>
      <c r="B387" s="89" t="s">
        <v>2299</v>
      </c>
      <c r="C387" s="89" t="s">
        <v>1467</v>
      </c>
      <c r="D387" t="str">
        <f t="shared" si="5"/>
        <v>電子中游-通訊設備1</v>
      </c>
      <c r="E387" s="89">
        <v>16004</v>
      </c>
      <c r="F387" s="89">
        <v>52545</v>
      </c>
      <c r="G387" s="89">
        <v>36884</v>
      </c>
      <c r="H387" s="89">
        <v>64613</v>
      </c>
      <c r="I387" s="90">
        <v>46122</v>
      </c>
    </row>
    <row r="388" spans="1:9" x14ac:dyDescent="0.25">
      <c r="A388" s="88" t="s">
        <v>2300</v>
      </c>
      <c r="B388" s="89" t="s">
        <v>2301</v>
      </c>
      <c r="C388" s="89" t="s">
        <v>1470</v>
      </c>
      <c r="D388" t="str">
        <f t="shared" si="5"/>
        <v>電子中游-主機板1</v>
      </c>
      <c r="E388" s="89">
        <v>1539516</v>
      </c>
      <c r="F388" s="89">
        <v>955289</v>
      </c>
      <c r="G388" s="89">
        <v>3099515</v>
      </c>
      <c r="H388" s="89">
        <v>1827951</v>
      </c>
      <c r="I388" s="90">
        <v>46122</v>
      </c>
    </row>
    <row r="389" spans="1:9" x14ac:dyDescent="0.25">
      <c r="A389" s="88" t="s">
        <v>2302</v>
      </c>
      <c r="B389" s="89" t="s">
        <v>2303</v>
      </c>
      <c r="C389" s="89" t="s">
        <v>4004</v>
      </c>
      <c r="D389" t="str">
        <f t="shared" si="5"/>
        <v>電子上游-LED照明及光元件1</v>
      </c>
      <c r="E389" s="89">
        <v>184760</v>
      </c>
      <c r="F389" s="89">
        <v>215090</v>
      </c>
      <c r="G389" s="89">
        <v>545147</v>
      </c>
      <c r="H389" s="89">
        <v>604748</v>
      </c>
      <c r="I389" s="90">
        <v>46122</v>
      </c>
    </row>
    <row r="390" spans="1:9" x14ac:dyDescent="0.25">
      <c r="A390" s="88" t="s">
        <v>2304</v>
      </c>
      <c r="B390" s="89" t="s">
        <v>2305</v>
      </c>
      <c r="C390" s="89" t="s">
        <v>1487</v>
      </c>
      <c r="D390" t="str">
        <f t="shared" si="5"/>
        <v>軟體-系統整合1</v>
      </c>
      <c r="E390" s="89">
        <v>240356</v>
      </c>
      <c r="F390" s="89">
        <v>548635</v>
      </c>
      <c r="G390" s="89">
        <v>1890793</v>
      </c>
      <c r="H390" s="89">
        <v>1108788</v>
      </c>
      <c r="I390" s="90">
        <v>46122</v>
      </c>
    </row>
    <row r="391" spans="1:9" x14ac:dyDescent="0.25">
      <c r="A391" s="88" t="s">
        <v>2306</v>
      </c>
      <c r="B391" s="89" t="s">
        <v>1304</v>
      </c>
      <c r="C391" s="89" t="s">
        <v>1469</v>
      </c>
      <c r="D391" t="str">
        <f t="shared" ref="D391:D454" si="6">IF(E391&lt;&gt;"",C391&amp;1,"")</f>
        <v>電子上游-被動元件1</v>
      </c>
      <c r="E391" s="89">
        <v>798392</v>
      </c>
      <c r="F391" s="89">
        <v>717614</v>
      </c>
      <c r="G391" s="89">
        <v>2053931</v>
      </c>
      <c r="H391" s="89">
        <v>1895534</v>
      </c>
      <c r="I391" s="90">
        <v>46122</v>
      </c>
    </row>
    <row r="392" spans="1:9" x14ac:dyDescent="0.25">
      <c r="A392" s="88" t="s">
        <v>2307</v>
      </c>
      <c r="B392" s="89" t="s">
        <v>914</v>
      </c>
      <c r="C392" s="89" t="s">
        <v>4004</v>
      </c>
      <c r="D392" t="str">
        <f t="shared" si="6"/>
        <v>電子上游-LED照明及光元件1</v>
      </c>
      <c r="E392" s="89">
        <v>46071</v>
      </c>
      <c r="F392" s="89">
        <v>35435</v>
      </c>
      <c r="G392" s="89">
        <v>109224</v>
      </c>
      <c r="H392" s="89">
        <v>118251</v>
      </c>
      <c r="I392" s="90">
        <v>46122</v>
      </c>
    </row>
    <row r="393" spans="1:9" x14ac:dyDescent="0.25">
      <c r="A393" s="88" t="s">
        <v>2308</v>
      </c>
      <c r="B393" s="89" t="s">
        <v>2309</v>
      </c>
      <c r="C393" s="89" t="s">
        <v>1474</v>
      </c>
      <c r="D393" t="str">
        <f t="shared" si="6"/>
        <v>電子下游-資訊通路1</v>
      </c>
      <c r="E393" s="89">
        <v>1339279</v>
      </c>
      <c r="F393" s="89">
        <v>1314665</v>
      </c>
      <c r="G393" s="89">
        <v>4297210</v>
      </c>
      <c r="H393" s="89">
        <v>4343865</v>
      </c>
      <c r="I393" s="90">
        <v>46122</v>
      </c>
    </row>
    <row r="394" spans="1:9" x14ac:dyDescent="0.25">
      <c r="A394" s="88" t="s">
        <v>2310</v>
      </c>
      <c r="B394" s="89" t="s">
        <v>2311</v>
      </c>
      <c r="C394" s="89" t="s">
        <v>1449</v>
      </c>
      <c r="D394" t="str">
        <f t="shared" si="6"/>
        <v>電子中游-電源供應器1</v>
      </c>
      <c r="E394" s="89">
        <v>22054</v>
      </c>
      <c r="F394" s="89">
        <v>51534</v>
      </c>
      <c r="G394" s="89">
        <v>62314</v>
      </c>
      <c r="H394" s="89">
        <v>115887</v>
      </c>
      <c r="I394" s="90">
        <v>46122</v>
      </c>
    </row>
    <row r="395" spans="1:9" x14ac:dyDescent="0.25">
      <c r="A395" s="88" t="s">
        <v>3732</v>
      </c>
      <c r="B395" s="89" t="s">
        <v>3736</v>
      </c>
      <c r="C395" s="89" t="s">
        <v>1443</v>
      </c>
      <c r="D395" t="str">
        <f t="shared" si="6"/>
        <v>電子中游-NB與手機零組件1</v>
      </c>
      <c r="E395" s="89">
        <v>420623</v>
      </c>
      <c r="F395" s="89">
        <v>325675</v>
      </c>
      <c r="G395" s="89">
        <v>950969</v>
      </c>
      <c r="H395" s="89">
        <v>755886</v>
      </c>
      <c r="I395" s="90">
        <v>46122</v>
      </c>
    </row>
    <row r="396" spans="1:9" x14ac:dyDescent="0.25">
      <c r="A396" s="88" t="s">
        <v>2312</v>
      </c>
      <c r="B396" s="89" t="s">
        <v>2313</v>
      </c>
      <c r="C396" s="89" t="s">
        <v>1474</v>
      </c>
      <c r="D396" t="str">
        <f t="shared" si="6"/>
        <v>電子下游-資訊通路1</v>
      </c>
      <c r="E396" s="89">
        <v>225345</v>
      </c>
      <c r="F396" s="89">
        <v>224108</v>
      </c>
      <c r="G396" s="89">
        <v>678056</v>
      </c>
      <c r="H396" s="89">
        <v>673807</v>
      </c>
      <c r="I396" s="90">
        <v>46122</v>
      </c>
    </row>
    <row r="397" spans="1:9" x14ac:dyDescent="0.25">
      <c r="A397" s="88" t="s">
        <v>2314</v>
      </c>
      <c r="B397" s="89" t="s">
        <v>2315</v>
      </c>
      <c r="C397" s="89" t="s">
        <v>1472</v>
      </c>
      <c r="D397" t="str">
        <f t="shared" si="6"/>
        <v>電子上游-IC-製造1</v>
      </c>
      <c r="E397" s="89">
        <v>4423</v>
      </c>
      <c r="F397" s="89">
        <v>4607</v>
      </c>
      <c r="G397" s="89">
        <v>10860</v>
      </c>
      <c r="H397" s="89">
        <v>10247</v>
      </c>
      <c r="I397" s="90">
        <v>46122</v>
      </c>
    </row>
    <row r="398" spans="1:9" x14ac:dyDescent="0.25">
      <c r="A398" s="88" t="s">
        <v>2316</v>
      </c>
      <c r="B398" s="89" t="s">
        <v>2317</v>
      </c>
      <c r="C398" s="89" t="s">
        <v>1478</v>
      </c>
      <c r="D398" t="str">
        <f t="shared" si="6"/>
        <v>電子上游-IC-設計1</v>
      </c>
      <c r="E398" s="89">
        <v>351534</v>
      </c>
      <c r="F398" s="89">
        <v>279400</v>
      </c>
      <c r="G398" s="89">
        <v>1047731</v>
      </c>
      <c r="H398" s="89">
        <v>795302</v>
      </c>
      <c r="I398" s="90">
        <v>46122</v>
      </c>
    </row>
    <row r="399" spans="1:9" x14ac:dyDescent="0.25">
      <c r="A399" s="88" t="s">
        <v>2318</v>
      </c>
      <c r="B399" s="89" t="s">
        <v>2805</v>
      </c>
      <c r="C399" s="89" t="s">
        <v>4004</v>
      </c>
      <c r="D399" t="str">
        <f t="shared" si="6"/>
        <v>電子上游-LED照明及光元件1</v>
      </c>
      <c r="E399" s="89">
        <v>54549</v>
      </c>
      <c r="F399" s="89">
        <v>38612</v>
      </c>
      <c r="G399" s="89">
        <v>176280</v>
      </c>
      <c r="H399" s="89">
        <v>91044</v>
      </c>
      <c r="I399" s="90">
        <v>46122</v>
      </c>
    </row>
    <row r="400" spans="1:9" x14ac:dyDescent="0.25">
      <c r="A400" s="88" t="s">
        <v>2319</v>
      </c>
      <c r="B400" s="89" t="s">
        <v>2320</v>
      </c>
      <c r="C400" s="89" t="s">
        <v>1457</v>
      </c>
      <c r="D400" t="str">
        <f t="shared" si="6"/>
        <v>電子下游-消費電子1</v>
      </c>
      <c r="E400" s="89">
        <v>3908500</v>
      </c>
      <c r="F400" s="89">
        <v>3150779</v>
      </c>
      <c r="G400" s="89">
        <v>10974226</v>
      </c>
      <c r="H400" s="89">
        <v>8860090</v>
      </c>
      <c r="I400" s="90">
        <v>46122</v>
      </c>
    </row>
    <row r="401" spans="1:9" x14ac:dyDescent="0.25">
      <c r="A401" s="88" t="s">
        <v>2321</v>
      </c>
      <c r="B401" s="89" t="s">
        <v>2322</v>
      </c>
      <c r="C401" s="89" t="s">
        <v>1442</v>
      </c>
      <c r="D401" t="str">
        <f t="shared" si="6"/>
        <v>電子上游-連接元件1</v>
      </c>
      <c r="E401" s="89">
        <v>436121</v>
      </c>
      <c r="F401" s="89">
        <v>380456</v>
      </c>
      <c r="G401" s="89">
        <v>997640</v>
      </c>
      <c r="H401" s="89">
        <v>899021</v>
      </c>
      <c r="I401" s="90">
        <v>46122</v>
      </c>
    </row>
    <row r="402" spans="1:9" x14ac:dyDescent="0.25">
      <c r="A402" s="88" t="s">
        <v>2323</v>
      </c>
      <c r="B402" s="89" t="s">
        <v>2324</v>
      </c>
      <c r="C402" s="89" t="s">
        <v>1448</v>
      </c>
      <c r="D402" t="str">
        <f t="shared" si="6"/>
        <v>電子上游-IC-封測1</v>
      </c>
      <c r="E402" s="89">
        <v>1649046</v>
      </c>
      <c r="F402" s="89">
        <v>1443203</v>
      </c>
      <c r="G402" s="89">
        <v>4722344</v>
      </c>
      <c r="H402" s="89">
        <v>3896438</v>
      </c>
      <c r="I402" s="90">
        <v>46122</v>
      </c>
    </row>
    <row r="403" spans="1:9" x14ac:dyDescent="0.25">
      <c r="A403" s="88" t="s">
        <v>2325</v>
      </c>
      <c r="B403" s="89" t="s">
        <v>915</v>
      </c>
      <c r="C403" s="89" t="s">
        <v>1447</v>
      </c>
      <c r="D403" t="str">
        <f t="shared" si="6"/>
        <v>傳產-營建1</v>
      </c>
      <c r="E403" s="89">
        <v>1647587</v>
      </c>
      <c r="F403" s="89">
        <v>231777</v>
      </c>
      <c r="G403" s="89">
        <v>3189808</v>
      </c>
      <c r="H403" s="89">
        <v>451671</v>
      </c>
      <c r="I403" s="90">
        <v>46122</v>
      </c>
    </row>
    <row r="404" spans="1:9" x14ac:dyDescent="0.25">
      <c r="A404" s="88" t="s">
        <v>2326</v>
      </c>
      <c r="B404" s="89" t="s">
        <v>3290</v>
      </c>
      <c r="C404" s="89" t="s">
        <v>1471</v>
      </c>
      <c r="D404" t="str">
        <f t="shared" si="6"/>
        <v>電子中游-網通1</v>
      </c>
      <c r="E404" s="89">
        <v>72634</v>
      </c>
      <c r="F404" s="89">
        <v>99353</v>
      </c>
      <c r="G404" s="89">
        <v>203399</v>
      </c>
      <c r="H404" s="89">
        <v>293642</v>
      </c>
      <c r="I404" s="90">
        <v>46122</v>
      </c>
    </row>
    <row r="405" spans="1:9" x14ac:dyDescent="0.25">
      <c r="A405" s="88" t="s">
        <v>2327</v>
      </c>
      <c r="B405" s="89" t="s">
        <v>2989</v>
      </c>
      <c r="C405" s="89" t="s">
        <v>1448</v>
      </c>
      <c r="D405" t="str">
        <f t="shared" si="6"/>
        <v>電子上游-IC-封測1</v>
      </c>
      <c r="E405" s="89">
        <v>3597874</v>
      </c>
      <c r="F405" s="89">
        <v>2644375</v>
      </c>
      <c r="G405" s="89">
        <v>10191943</v>
      </c>
      <c r="H405" s="89">
        <v>7315490</v>
      </c>
      <c r="I405" s="90">
        <v>46122</v>
      </c>
    </row>
    <row r="406" spans="1:9" x14ac:dyDescent="0.25">
      <c r="A406" s="88" t="s">
        <v>2328</v>
      </c>
      <c r="B406" s="89" t="s">
        <v>2329</v>
      </c>
      <c r="C406" s="89" t="s">
        <v>1474</v>
      </c>
      <c r="D406" t="str">
        <f t="shared" si="6"/>
        <v>電子下游-資訊通路1</v>
      </c>
      <c r="E406" s="89">
        <v>3289861</v>
      </c>
      <c r="F406" s="89">
        <v>2503128</v>
      </c>
      <c r="G406" s="89">
        <v>8712584</v>
      </c>
      <c r="H406" s="89">
        <v>7571937</v>
      </c>
      <c r="I406" s="90">
        <v>46122</v>
      </c>
    </row>
    <row r="407" spans="1:9" x14ac:dyDescent="0.25">
      <c r="A407" s="88" t="s">
        <v>2330</v>
      </c>
      <c r="B407" s="89" t="s">
        <v>2331</v>
      </c>
      <c r="C407" s="89" t="s">
        <v>4010</v>
      </c>
      <c r="D407" t="str">
        <f t="shared" si="6"/>
        <v>電子上游-記憶體銷售1</v>
      </c>
      <c r="E407" s="89">
        <v>5683818</v>
      </c>
      <c r="F407" s="89">
        <v>1182715</v>
      </c>
      <c r="G407" s="89">
        <v>13628469</v>
      </c>
      <c r="H407" s="89">
        <v>2982852</v>
      </c>
      <c r="I407" s="90">
        <v>46122</v>
      </c>
    </row>
    <row r="408" spans="1:9" x14ac:dyDescent="0.25">
      <c r="A408" s="88" t="s">
        <v>2332</v>
      </c>
      <c r="B408" s="89" t="s">
        <v>2333</v>
      </c>
      <c r="C408" s="89" t="s">
        <v>1487</v>
      </c>
      <c r="D408" t="str">
        <f t="shared" si="6"/>
        <v>軟體-系統整合1</v>
      </c>
      <c r="E408" s="89">
        <v>605135</v>
      </c>
      <c r="F408" s="89">
        <v>554985</v>
      </c>
      <c r="G408" s="89">
        <v>1583059</v>
      </c>
      <c r="H408" s="89">
        <v>1472967</v>
      </c>
      <c r="I408" s="90">
        <v>46122</v>
      </c>
    </row>
    <row r="409" spans="1:9" x14ac:dyDescent="0.25">
      <c r="A409" s="88" t="s">
        <v>2334</v>
      </c>
      <c r="B409" s="89" t="s">
        <v>2335</v>
      </c>
      <c r="C409" s="89" t="s">
        <v>1478</v>
      </c>
      <c r="D409" t="str">
        <f t="shared" si="6"/>
        <v>電子上游-IC-設計1</v>
      </c>
      <c r="E409" s="89">
        <v>63219184</v>
      </c>
      <c r="F409" s="89">
        <v>55996226</v>
      </c>
      <c r="G409" s="89">
        <v>149150510</v>
      </c>
      <c r="H409" s="89">
        <v>153312237</v>
      </c>
      <c r="I409" s="90">
        <v>46122</v>
      </c>
    </row>
    <row r="410" spans="1:9" x14ac:dyDescent="0.25">
      <c r="A410" s="88" t="s">
        <v>2336</v>
      </c>
      <c r="B410" s="89" t="s">
        <v>2337</v>
      </c>
      <c r="C410" s="89" t="s">
        <v>4011</v>
      </c>
      <c r="D410" t="str">
        <f t="shared" si="6"/>
        <v>電子上游-半導體元件1</v>
      </c>
      <c r="E410" s="89">
        <v>311246</v>
      </c>
      <c r="F410" s="89">
        <v>266842</v>
      </c>
      <c r="G410" s="89">
        <v>959310</v>
      </c>
      <c r="H410" s="89">
        <v>793662</v>
      </c>
      <c r="I410" s="90">
        <v>46122</v>
      </c>
    </row>
    <row r="411" spans="1:9" x14ac:dyDescent="0.25">
      <c r="A411" s="88" t="s">
        <v>2338</v>
      </c>
      <c r="B411" s="89" t="s">
        <v>1305</v>
      </c>
      <c r="C411" s="89" t="s">
        <v>1449</v>
      </c>
      <c r="D411" t="str">
        <f t="shared" si="6"/>
        <v>電子中游-電源供應器1</v>
      </c>
      <c r="E411" s="89">
        <v>777639</v>
      </c>
      <c r="F411" s="89">
        <v>884352</v>
      </c>
      <c r="G411" s="89">
        <v>2095359</v>
      </c>
      <c r="H411" s="89">
        <v>2258260</v>
      </c>
      <c r="I411" s="90">
        <v>46122</v>
      </c>
    </row>
    <row r="412" spans="1:9" x14ac:dyDescent="0.25">
      <c r="A412" s="88" t="s">
        <v>2339</v>
      </c>
      <c r="B412" s="89" t="s">
        <v>2340</v>
      </c>
      <c r="C412" s="89" t="s">
        <v>1478</v>
      </c>
      <c r="D412" t="str">
        <f t="shared" si="6"/>
        <v>電子上游-IC-設計1</v>
      </c>
      <c r="E412" s="89">
        <v>1223041</v>
      </c>
      <c r="F412" s="89">
        <v>1021326</v>
      </c>
      <c r="G412" s="89">
        <v>3224766</v>
      </c>
      <c r="H412" s="89">
        <v>3118884</v>
      </c>
      <c r="I412" s="90">
        <v>46122</v>
      </c>
    </row>
    <row r="413" spans="1:9" x14ac:dyDescent="0.25">
      <c r="A413" s="88" t="s">
        <v>2341</v>
      </c>
      <c r="B413" s="89" t="s">
        <v>2342</v>
      </c>
      <c r="C413" s="89" t="s">
        <v>1454</v>
      </c>
      <c r="D413" t="str">
        <f t="shared" si="6"/>
        <v>電子中游-其他1</v>
      </c>
      <c r="E413" s="89">
        <v>434364</v>
      </c>
      <c r="F413" s="89">
        <v>413850</v>
      </c>
      <c r="G413" s="89">
        <v>1246416</v>
      </c>
      <c r="H413" s="89">
        <v>1171812</v>
      </c>
      <c r="I413" s="90">
        <v>46122</v>
      </c>
    </row>
    <row r="414" spans="1:9" x14ac:dyDescent="0.25">
      <c r="A414" s="88" t="s">
        <v>2343</v>
      </c>
      <c r="B414" s="89" t="s">
        <v>2344</v>
      </c>
      <c r="C414" s="89" t="s">
        <v>1442</v>
      </c>
      <c r="D414" t="str">
        <f t="shared" si="6"/>
        <v>電子上游-連接元件1</v>
      </c>
      <c r="E414" s="89">
        <v>456969</v>
      </c>
      <c r="F414" s="89">
        <v>319886</v>
      </c>
      <c r="G414" s="89">
        <v>1107488</v>
      </c>
      <c r="H414" s="89">
        <v>696769</v>
      </c>
      <c r="I414" s="90">
        <v>46122</v>
      </c>
    </row>
    <row r="415" spans="1:9" x14ac:dyDescent="0.25">
      <c r="A415" s="88" t="s">
        <v>2345</v>
      </c>
      <c r="B415" s="89" t="s">
        <v>1306</v>
      </c>
      <c r="C415" s="89" t="s">
        <v>1454</v>
      </c>
      <c r="D415" t="str">
        <f t="shared" si="6"/>
        <v>電子中游-其他1</v>
      </c>
      <c r="E415" s="89">
        <v>425584</v>
      </c>
      <c r="F415" s="89">
        <v>489216</v>
      </c>
      <c r="G415" s="89">
        <v>1366993</v>
      </c>
      <c r="H415" s="89">
        <v>1339386</v>
      </c>
      <c r="I415" s="90">
        <v>46122</v>
      </c>
    </row>
    <row r="416" spans="1:9" x14ac:dyDescent="0.25">
      <c r="A416" s="88" t="s">
        <v>2346</v>
      </c>
      <c r="B416" s="89" t="s">
        <v>2347</v>
      </c>
      <c r="C416" s="89" t="s">
        <v>1442</v>
      </c>
      <c r="D416" t="str">
        <f t="shared" si="6"/>
        <v>電子上游-連接元件1</v>
      </c>
      <c r="E416" s="89">
        <v>342722</v>
      </c>
      <c r="F416" s="89">
        <v>388837</v>
      </c>
      <c r="G416" s="89">
        <v>964560</v>
      </c>
      <c r="H416" s="89">
        <v>967895</v>
      </c>
      <c r="I416" s="90">
        <v>46122</v>
      </c>
    </row>
    <row r="417" spans="1:9" x14ac:dyDescent="0.25">
      <c r="A417" s="88" t="s">
        <v>2348</v>
      </c>
      <c r="B417" s="89" t="s">
        <v>2349</v>
      </c>
      <c r="C417" s="89" t="s">
        <v>1477</v>
      </c>
      <c r="D417" t="str">
        <f t="shared" si="6"/>
        <v>電子中游-儀器設備工程1</v>
      </c>
      <c r="E417" s="89">
        <v>652060</v>
      </c>
      <c r="F417" s="89">
        <v>603949</v>
      </c>
      <c r="G417" s="89">
        <v>1864911</v>
      </c>
      <c r="H417" s="89">
        <v>1728889</v>
      </c>
      <c r="I417" s="90">
        <v>46122</v>
      </c>
    </row>
    <row r="418" spans="1:9" x14ac:dyDescent="0.25">
      <c r="A418" s="88" t="s">
        <v>2350</v>
      </c>
      <c r="B418" s="89" t="s">
        <v>3204</v>
      </c>
      <c r="C418" s="89" t="s">
        <v>1470</v>
      </c>
      <c r="D418" t="str">
        <f t="shared" si="6"/>
        <v>電子中游-主機板1</v>
      </c>
      <c r="E418" s="89">
        <v>624910</v>
      </c>
      <c r="F418" s="89">
        <v>341205</v>
      </c>
      <c r="G418" s="89">
        <v>1569188</v>
      </c>
      <c r="H418" s="89">
        <v>820337</v>
      </c>
      <c r="I418" s="90">
        <v>46122</v>
      </c>
    </row>
    <row r="419" spans="1:9" x14ac:dyDescent="0.25">
      <c r="A419" s="88" t="s">
        <v>2351</v>
      </c>
      <c r="B419" s="89" t="s">
        <v>2352</v>
      </c>
      <c r="C419" s="89" t="s">
        <v>4004</v>
      </c>
      <c r="D419" t="str">
        <f t="shared" si="6"/>
        <v>電子上游-LED照明及光元件1</v>
      </c>
      <c r="E419" s="89">
        <v>58171</v>
      </c>
      <c r="F419" s="89">
        <v>109955</v>
      </c>
      <c r="G419" s="89">
        <v>159384</v>
      </c>
      <c r="H419" s="89">
        <v>203301</v>
      </c>
      <c r="I419" s="90">
        <v>46122</v>
      </c>
    </row>
    <row r="420" spans="1:9" x14ac:dyDescent="0.25">
      <c r="A420" s="88" t="s">
        <v>2353</v>
      </c>
      <c r="B420" s="89" t="s">
        <v>2354</v>
      </c>
      <c r="C420" s="89" t="s">
        <v>1455</v>
      </c>
      <c r="D420" t="str">
        <f t="shared" si="6"/>
        <v>電子上游-PCB-材料設備1</v>
      </c>
      <c r="E420" s="89">
        <v>893498</v>
      </c>
      <c r="F420" s="89">
        <v>503137</v>
      </c>
      <c r="G420" s="89">
        <v>2261515</v>
      </c>
      <c r="H420" s="89">
        <v>1309089</v>
      </c>
      <c r="I420" s="90">
        <v>46122</v>
      </c>
    </row>
    <row r="421" spans="1:9" x14ac:dyDescent="0.25">
      <c r="A421" s="88" t="s">
        <v>2355</v>
      </c>
      <c r="B421" s="89" t="s">
        <v>2356</v>
      </c>
      <c r="C421" s="89" t="s">
        <v>1487</v>
      </c>
      <c r="D421" t="str">
        <f t="shared" si="6"/>
        <v>軟體-系統整合1</v>
      </c>
      <c r="E421" s="89">
        <v>219584</v>
      </c>
      <c r="F421" s="89">
        <v>257617</v>
      </c>
      <c r="G421" s="89">
        <v>628511</v>
      </c>
      <c r="H421" s="89">
        <v>780883</v>
      </c>
      <c r="I421" s="90">
        <v>46122</v>
      </c>
    </row>
    <row r="422" spans="1:9" x14ac:dyDescent="0.25">
      <c r="A422" s="88" t="s">
        <v>2357</v>
      </c>
      <c r="B422" s="89" t="s">
        <v>2358</v>
      </c>
      <c r="C422" s="89" t="s">
        <v>1487</v>
      </c>
      <c r="D422" t="str">
        <f t="shared" si="6"/>
        <v>軟體-系統整合1</v>
      </c>
      <c r="E422" s="89">
        <v>76528</v>
      </c>
      <c r="F422" s="89">
        <v>73956</v>
      </c>
      <c r="G422" s="89">
        <v>232263</v>
      </c>
      <c r="H422" s="89">
        <v>203510</v>
      </c>
      <c r="I422" s="90">
        <v>46122</v>
      </c>
    </row>
    <row r="423" spans="1:9" x14ac:dyDescent="0.25">
      <c r="A423" s="88" t="s">
        <v>2359</v>
      </c>
      <c r="B423" s="89" t="s">
        <v>2899</v>
      </c>
      <c r="C423" s="89" t="s">
        <v>1469</v>
      </c>
      <c r="D423" t="str">
        <f t="shared" si="6"/>
        <v>電子上游-被動元件1</v>
      </c>
      <c r="E423" s="89">
        <v>1115626</v>
      </c>
      <c r="F423" s="89">
        <v>1020522</v>
      </c>
      <c r="G423" s="89">
        <v>2942957</v>
      </c>
      <c r="H423" s="89">
        <v>2693859</v>
      </c>
      <c r="I423" s="90">
        <v>46122</v>
      </c>
    </row>
    <row r="424" spans="1:9" x14ac:dyDescent="0.25">
      <c r="A424" s="88" t="s">
        <v>2360</v>
      </c>
      <c r="B424" s="89" t="s">
        <v>2361</v>
      </c>
      <c r="C424" s="89" t="s">
        <v>1475</v>
      </c>
      <c r="D424" t="str">
        <f t="shared" si="6"/>
        <v>電子中游-機殼1</v>
      </c>
      <c r="E424" s="89">
        <v>1197404</v>
      </c>
      <c r="F424" s="89">
        <v>1595760</v>
      </c>
      <c r="G424" s="89">
        <v>3770776</v>
      </c>
      <c r="H424" s="89">
        <v>4350288</v>
      </c>
      <c r="I424" s="90">
        <v>46122</v>
      </c>
    </row>
    <row r="425" spans="1:9" x14ac:dyDescent="0.25">
      <c r="A425" s="88" t="s">
        <v>2362</v>
      </c>
      <c r="B425" s="89" t="s">
        <v>2363</v>
      </c>
      <c r="C425" s="89" t="s">
        <v>1442</v>
      </c>
      <c r="D425" t="str">
        <f t="shared" si="6"/>
        <v>電子上游-連接元件1</v>
      </c>
      <c r="E425" s="89">
        <v>840594</v>
      </c>
      <c r="F425" s="89">
        <v>591935</v>
      </c>
      <c r="G425" s="89">
        <v>2167648</v>
      </c>
      <c r="H425" s="89">
        <v>1646431</v>
      </c>
      <c r="I425" s="90">
        <v>46122</v>
      </c>
    </row>
    <row r="426" spans="1:9" x14ac:dyDescent="0.25">
      <c r="A426" s="88" t="s">
        <v>2364</v>
      </c>
      <c r="B426" s="89" t="s">
        <v>2365</v>
      </c>
      <c r="C426" s="89" t="s">
        <v>1457</v>
      </c>
      <c r="D426" t="str">
        <f t="shared" si="6"/>
        <v>電子下游-消費電子1</v>
      </c>
      <c r="E426" s="89">
        <v>155037</v>
      </c>
      <c r="F426" s="89">
        <v>202022</v>
      </c>
      <c r="G426" s="89">
        <v>506123</v>
      </c>
      <c r="H426" s="89">
        <v>523239</v>
      </c>
      <c r="I426" s="90">
        <v>46122</v>
      </c>
    </row>
    <row r="427" spans="1:9" x14ac:dyDescent="0.25">
      <c r="A427" s="88" t="s">
        <v>2366</v>
      </c>
      <c r="B427" s="89" t="s">
        <v>2367</v>
      </c>
      <c r="C427" s="89" t="s">
        <v>1469</v>
      </c>
      <c r="D427" t="str">
        <f t="shared" si="6"/>
        <v>電子上游-被動元件1</v>
      </c>
      <c r="E427" s="89">
        <v>561148</v>
      </c>
      <c r="F427" s="89">
        <v>494285</v>
      </c>
      <c r="G427" s="89">
        <v>1415087</v>
      </c>
      <c r="H427" s="89">
        <v>1298644</v>
      </c>
      <c r="I427" s="90">
        <v>46122</v>
      </c>
    </row>
    <row r="428" spans="1:9" x14ac:dyDescent="0.25">
      <c r="A428" s="88" t="s">
        <v>2368</v>
      </c>
      <c r="B428" s="89" t="s">
        <v>2369</v>
      </c>
      <c r="C428" s="89" t="s">
        <v>1487</v>
      </c>
      <c r="D428" t="str">
        <f t="shared" si="6"/>
        <v>軟體-系統整合1</v>
      </c>
      <c r="E428" s="89">
        <v>727881</v>
      </c>
      <c r="F428" s="89">
        <v>675162</v>
      </c>
      <c r="G428" s="89">
        <v>2420984</v>
      </c>
      <c r="H428" s="89">
        <v>2068028</v>
      </c>
      <c r="I428" s="90">
        <v>46122</v>
      </c>
    </row>
    <row r="429" spans="1:9" x14ac:dyDescent="0.25">
      <c r="A429" s="88" t="s">
        <v>2370</v>
      </c>
      <c r="B429" s="89" t="s">
        <v>2371</v>
      </c>
      <c r="C429" s="89" t="s">
        <v>1472</v>
      </c>
      <c r="D429" t="str">
        <f t="shared" si="6"/>
        <v>電子上游-IC-製造1</v>
      </c>
      <c r="E429" s="89">
        <v>1242276</v>
      </c>
      <c r="F429" s="89">
        <v>1042728</v>
      </c>
      <c r="G429" s="89">
        <v>3421155</v>
      </c>
      <c r="H429" s="89">
        <v>3071706</v>
      </c>
      <c r="I429" s="90">
        <v>46122</v>
      </c>
    </row>
    <row r="430" spans="1:9" x14ac:dyDescent="0.25">
      <c r="A430" s="88" t="s">
        <v>2372</v>
      </c>
      <c r="B430" s="89" t="s">
        <v>2373</v>
      </c>
      <c r="C430" s="89" t="s">
        <v>1489</v>
      </c>
      <c r="D430" t="str">
        <f t="shared" si="6"/>
        <v>電子下游-商業自動化1</v>
      </c>
      <c r="E430" s="89">
        <v>38717</v>
      </c>
      <c r="F430" s="89">
        <v>44993</v>
      </c>
      <c r="G430" s="89">
        <v>113883</v>
      </c>
      <c r="H430" s="89">
        <v>111182</v>
      </c>
      <c r="I430" s="90">
        <v>46122</v>
      </c>
    </row>
    <row r="431" spans="1:9" x14ac:dyDescent="0.25">
      <c r="A431" s="88" t="s">
        <v>2374</v>
      </c>
      <c r="B431" s="89" t="s">
        <v>2375</v>
      </c>
      <c r="C431" s="89" t="s">
        <v>4005</v>
      </c>
      <c r="D431" t="str">
        <f t="shared" si="6"/>
        <v>電子上游-IC-導線架1</v>
      </c>
      <c r="E431" s="89">
        <v>174999</v>
      </c>
      <c r="F431" s="89">
        <v>148614</v>
      </c>
      <c r="G431" s="89">
        <v>480525</v>
      </c>
      <c r="H431" s="89">
        <v>420971</v>
      </c>
      <c r="I431" s="90">
        <v>46122</v>
      </c>
    </row>
    <row r="432" spans="1:9" x14ac:dyDescent="0.25">
      <c r="A432" s="88" t="s">
        <v>2376</v>
      </c>
      <c r="B432" s="89" t="s">
        <v>2377</v>
      </c>
      <c r="C432" s="89" t="s">
        <v>1469</v>
      </c>
      <c r="D432" t="str">
        <f t="shared" si="6"/>
        <v>電子上游-被動元件1</v>
      </c>
      <c r="E432" s="89">
        <v>200585</v>
      </c>
      <c r="F432" s="89">
        <v>210191</v>
      </c>
      <c r="G432" s="89">
        <v>558493</v>
      </c>
      <c r="H432" s="89">
        <v>598331</v>
      </c>
      <c r="I432" s="90">
        <v>46122</v>
      </c>
    </row>
    <row r="433" spans="1:9" x14ac:dyDescent="0.25">
      <c r="A433" s="88" t="s">
        <v>2378</v>
      </c>
      <c r="B433" s="89" t="s">
        <v>2379</v>
      </c>
      <c r="C433" s="89" t="s">
        <v>1467</v>
      </c>
      <c r="D433" t="str">
        <f t="shared" si="6"/>
        <v>電子中游-通訊設備1</v>
      </c>
      <c r="E433" s="89">
        <v>413129</v>
      </c>
      <c r="F433" s="89">
        <v>137680</v>
      </c>
      <c r="G433" s="89">
        <v>1045686</v>
      </c>
      <c r="H433" s="89">
        <v>418932</v>
      </c>
      <c r="I433" s="90">
        <v>46122</v>
      </c>
    </row>
    <row r="434" spans="1:9" x14ac:dyDescent="0.25">
      <c r="A434" s="88" t="s">
        <v>2380</v>
      </c>
      <c r="B434" s="89" t="s">
        <v>2381</v>
      </c>
      <c r="C434" s="89" t="s">
        <v>4005</v>
      </c>
      <c r="D434" t="str">
        <f t="shared" si="6"/>
        <v>電子上游-IC-導線架1</v>
      </c>
      <c r="E434" s="89">
        <v>614726</v>
      </c>
      <c r="F434" s="89">
        <v>514554</v>
      </c>
      <c r="G434" s="89">
        <v>1620292</v>
      </c>
      <c r="H434" s="89">
        <v>1351257</v>
      </c>
      <c r="I434" s="90">
        <v>46122</v>
      </c>
    </row>
    <row r="435" spans="1:9" x14ac:dyDescent="0.25">
      <c r="A435" s="88" t="s">
        <v>2382</v>
      </c>
      <c r="B435" s="89" t="s">
        <v>2383</v>
      </c>
      <c r="C435" s="89" t="s">
        <v>1457</v>
      </c>
      <c r="D435" t="str">
        <f t="shared" si="6"/>
        <v>電子下游-消費電子1</v>
      </c>
      <c r="E435" s="89">
        <v>208728</v>
      </c>
      <c r="F435" s="89">
        <v>242811</v>
      </c>
      <c r="G435" s="89">
        <v>600007</v>
      </c>
      <c r="H435" s="89">
        <v>578502</v>
      </c>
      <c r="I435" s="90">
        <v>46122</v>
      </c>
    </row>
    <row r="436" spans="1:9" x14ac:dyDescent="0.25">
      <c r="A436" s="88" t="s">
        <v>2384</v>
      </c>
      <c r="B436" s="89" t="s">
        <v>2385</v>
      </c>
      <c r="C436" s="89" t="s">
        <v>1476</v>
      </c>
      <c r="D436" t="str">
        <f t="shared" si="6"/>
        <v>電子下游-顯示器1</v>
      </c>
      <c r="E436" s="89">
        <v>2355352</v>
      </c>
      <c r="F436" s="89">
        <v>2118712</v>
      </c>
      <c r="G436" s="89">
        <v>5821500</v>
      </c>
      <c r="H436" s="89">
        <v>5321919</v>
      </c>
      <c r="I436" s="90">
        <v>46122</v>
      </c>
    </row>
    <row r="437" spans="1:9" x14ac:dyDescent="0.25">
      <c r="A437" s="88" t="s">
        <v>2386</v>
      </c>
      <c r="B437" s="89" t="s">
        <v>2387</v>
      </c>
      <c r="C437" s="89" t="s">
        <v>4001</v>
      </c>
      <c r="D437" t="str">
        <f t="shared" si="6"/>
        <v>傳產-照明1</v>
      </c>
      <c r="E437" s="89">
        <v>13716</v>
      </c>
      <c r="F437" s="89">
        <v>15752</v>
      </c>
      <c r="G437" s="89">
        <v>35944</v>
      </c>
      <c r="H437" s="89">
        <v>44232</v>
      </c>
      <c r="I437" s="90">
        <v>46122</v>
      </c>
    </row>
    <row r="438" spans="1:9" x14ac:dyDescent="0.25">
      <c r="A438" s="88" t="s">
        <v>2388</v>
      </c>
      <c r="B438" s="89" t="s">
        <v>2389</v>
      </c>
      <c r="C438" s="89" t="s">
        <v>1469</v>
      </c>
      <c r="D438" t="str">
        <f t="shared" si="6"/>
        <v>電子上游-被動元件1</v>
      </c>
      <c r="E438" s="89">
        <v>3403151</v>
      </c>
      <c r="F438" s="89">
        <v>3062399</v>
      </c>
      <c r="G438" s="89">
        <v>9562449</v>
      </c>
      <c r="H438" s="89">
        <v>8734486</v>
      </c>
      <c r="I438" s="90">
        <v>46122</v>
      </c>
    </row>
    <row r="439" spans="1:9" x14ac:dyDescent="0.25">
      <c r="A439" s="88" t="s">
        <v>2390</v>
      </c>
      <c r="B439" s="89" t="s">
        <v>1307</v>
      </c>
      <c r="C439" s="89" t="s">
        <v>1455</v>
      </c>
      <c r="D439" t="str">
        <f t="shared" si="6"/>
        <v>電子上游-PCB-材料設備1</v>
      </c>
      <c r="E439" s="89">
        <v>306279</v>
      </c>
      <c r="F439" s="89">
        <v>326466</v>
      </c>
      <c r="G439" s="89">
        <v>937314</v>
      </c>
      <c r="H439" s="89">
        <v>926261</v>
      </c>
      <c r="I439" s="90">
        <v>46122</v>
      </c>
    </row>
    <row r="440" spans="1:9" x14ac:dyDescent="0.25">
      <c r="A440" s="88" t="s">
        <v>2391</v>
      </c>
      <c r="B440" s="89" t="s">
        <v>2392</v>
      </c>
      <c r="C440" s="89" t="s">
        <v>4012</v>
      </c>
      <c r="D440" t="str">
        <f t="shared" si="6"/>
        <v>電子中游-磁碟陣列1</v>
      </c>
      <c r="E440" s="89">
        <v>146573</v>
      </c>
      <c r="F440" s="89">
        <v>91032</v>
      </c>
      <c r="G440" s="89">
        <v>370134</v>
      </c>
      <c r="H440" s="89">
        <v>274029</v>
      </c>
      <c r="I440" s="90">
        <v>46122</v>
      </c>
    </row>
    <row r="441" spans="1:9" x14ac:dyDescent="0.25">
      <c r="A441" s="88" t="s">
        <v>2393</v>
      </c>
      <c r="B441" s="89" t="s">
        <v>3077</v>
      </c>
      <c r="C441" s="89" t="s">
        <v>4013</v>
      </c>
      <c r="D441" t="str">
        <f t="shared" si="6"/>
        <v>傳產-文創娛樂1</v>
      </c>
      <c r="E441" s="89">
        <v>75896</v>
      </c>
      <c r="F441" s="89">
        <v>70116</v>
      </c>
      <c r="G441" s="89">
        <v>210338</v>
      </c>
      <c r="H441" s="89">
        <v>198444</v>
      </c>
      <c r="I441" s="90">
        <v>46122</v>
      </c>
    </row>
    <row r="442" spans="1:9" x14ac:dyDescent="0.25">
      <c r="A442" s="88" t="s">
        <v>2394</v>
      </c>
      <c r="B442" s="89" t="s">
        <v>2395</v>
      </c>
      <c r="C442" s="89" t="s">
        <v>1441</v>
      </c>
      <c r="D442" t="str">
        <f t="shared" si="6"/>
        <v>傳產-汽車零組件1</v>
      </c>
      <c r="E442" s="89">
        <v>383719</v>
      </c>
      <c r="F442" s="89">
        <v>346622</v>
      </c>
      <c r="G442" s="89">
        <v>1130838</v>
      </c>
      <c r="H442" s="89">
        <v>1075982</v>
      </c>
      <c r="I442" s="90">
        <v>46122</v>
      </c>
    </row>
    <row r="443" spans="1:9" x14ac:dyDescent="0.25">
      <c r="A443" s="88" t="s">
        <v>2396</v>
      </c>
      <c r="B443" s="89" t="s">
        <v>2397</v>
      </c>
      <c r="C443" s="89" t="s">
        <v>1490</v>
      </c>
      <c r="D443" t="str">
        <f t="shared" si="6"/>
        <v>電子下游-手機製造1</v>
      </c>
      <c r="E443" s="89">
        <v>333689</v>
      </c>
      <c r="F443" s="89">
        <v>363869</v>
      </c>
      <c r="G443" s="89">
        <v>652623</v>
      </c>
      <c r="H443" s="89">
        <v>708312</v>
      </c>
      <c r="I443" s="90">
        <v>46122</v>
      </c>
    </row>
    <row r="444" spans="1:9" x14ac:dyDescent="0.25">
      <c r="A444" s="88" t="s">
        <v>2398</v>
      </c>
      <c r="B444" s="89" t="s">
        <v>2399</v>
      </c>
      <c r="C444" s="89" t="s">
        <v>1447</v>
      </c>
      <c r="D444" t="str">
        <f t="shared" si="6"/>
        <v>傳產-營建1</v>
      </c>
      <c r="E444" s="89">
        <v>4524900</v>
      </c>
      <c r="F444" s="89">
        <v>1171781</v>
      </c>
      <c r="G444" s="89">
        <v>11151468</v>
      </c>
      <c r="H444" s="89">
        <v>5152226</v>
      </c>
      <c r="I444" s="90">
        <v>46122</v>
      </c>
    </row>
    <row r="445" spans="1:9" x14ac:dyDescent="0.25">
      <c r="A445" s="88" t="s">
        <v>2400</v>
      </c>
      <c r="B445" s="89" t="s">
        <v>2401</v>
      </c>
      <c r="C445" s="89" t="s">
        <v>1447</v>
      </c>
      <c r="D445" t="str">
        <f t="shared" si="6"/>
        <v>傳產-營建1</v>
      </c>
      <c r="E445" s="89">
        <v>1828404</v>
      </c>
      <c r="F445" s="89">
        <v>2030575</v>
      </c>
      <c r="G445" s="89">
        <v>5032863</v>
      </c>
      <c r="H445" s="89">
        <v>5354642</v>
      </c>
      <c r="I445" s="90">
        <v>46122</v>
      </c>
    </row>
    <row r="446" spans="1:9" x14ac:dyDescent="0.25">
      <c r="A446" s="88" t="s">
        <v>2402</v>
      </c>
      <c r="B446" s="89" t="s">
        <v>1308</v>
      </c>
      <c r="C446" s="89" t="s">
        <v>1447</v>
      </c>
      <c r="D446" t="str">
        <f t="shared" si="6"/>
        <v>傳產-營建1</v>
      </c>
      <c r="E446" s="89">
        <v>415072</v>
      </c>
      <c r="F446" s="89">
        <v>678295</v>
      </c>
      <c r="G446" s="89">
        <v>421642</v>
      </c>
      <c r="H446" s="89">
        <v>679840</v>
      </c>
      <c r="I446" s="90">
        <v>46122</v>
      </c>
    </row>
    <row r="447" spans="1:9" x14ac:dyDescent="0.25">
      <c r="A447" s="88" t="s">
        <v>2403</v>
      </c>
      <c r="B447" s="89" t="s">
        <v>2404</v>
      </c>
      <c r="C447" s="89" t="s">
        <v>1447</v>
      </c>
      <c r="D447" t="str">
        <f t="shared" si="6"/>
        <v>傳產-營建1</v>
      </c>
      <c r="E447" s="89">
        <v>192170</v>
      </c>
      <c r="F447" s="89">
        <v>89275</v>
      </c>
      <c r="G447" s="89">
        <v>323732</v>
      </c>
      <c r="H447" s="89">
        <v>337637</v>
      </c>
      <c r="I447" s="90">
        <v>46122</v>
      </c>
    </row>
    <row r="448" spans="1:9" x14ac:dyDescent="0.25">
      <c r="A448" s="88" t="s">
        <v>2405</v>
      </c>
      <c r="B448" s="89" t="s">
        <v>916</v>
      </c>
      <c r="C448" s="89" t="s">
        <v>1447</v>
      </c>
      <c r="D448" t="str">
        <f t="shared" si="6"/>
        <v>傳產-營建1</v>
      </c>
      <c r="E448" s="89">
        <v>21138</v>
      </c>
      <c r="F448" s="89">
        <v>23797</v>
      </c>
      <c r="G448" s="89">
        <v>64339</v>
      </c>
      <c r="H448" s="89">
        <v>69331</v>
      </c>
      <c r="I448" s="90">
        <v>46122</v>
      </c>
    </row>
    <row r="449" spans="1:9" x14ac:dyDescent="0.25">
      <c r="A449" s="88" t="s">
        <v>2406</v>
      </c>
      <c r="B449" s="89" t="s">
        <v>2407</v>
      </c>
      <c r="C449" s="89" t="s">
        <v>1447</v>
      </c>
      <c r="D449" t="str">
        <f t="shared" si="6"/>
        <v>傳產-營建1</v>
      </c>
      <c r="E449" s="89">
        <v>1086528</v>
      </c>
      <c r="F449" s="89">
        <v>570650</v>
      </c>
      <c r="G449" s="89">
        <v>2146788</v>
      </c>
      <c r="H449" s="89">
        <v>1698227</v>
      </c>
      <c r="I449" s="90">
        <v>46122</v>
      </c>
    </row>
    <row r="450" spans="1:9" x14ac:dyDescent="0.25">
      <c r="A450" s="88" t="s">
        <v>2408</v>
      </c>
      <c r="B450" s="89" t="s">
        <v>1309</v>
      </c>
      <c r="C450" s="89" t="s">
        <v>1447</v>
      </c>
      <c r="D450" t="str">
        <f t="shared" si="6"/>
        <v>傳產-營建1</v>
      </c>
      <c r="E450" s="89">
        <v>1753017</v>
      </c>
      <c r="F450" s="89">
        <v>1696132</v>
      </c>
      <c r="G450" s="89">
        <v>5515099</v>
      </c>
      <c r="H450" s="89">
        <v>4785809</v>
      </c>
      <c r="I450" s="90">
        <v>46122</v>
      </c>
    </row>
    <row r="451" spans="1:9" x14ac:dyDescent="0.25">
      <c r="A451" s="88" t="s">
        <v>2409</v>
      </c>
      <c r="B451" s="89" t="s">
        <v>2410</v>
      </c>
      <c r="C451" s="89" t="s">
        <v>1447</v>
      </c>
      <c r="D451" t="str">
        <f t="shared" si="6"/>
        <v>傳產-營建1</v>
      </c>
      <c r="E451" s="89">
        <v>1947354</v>
      </c>
      <c r="F451" s="89">
        <v>1495966</v>
      </c>
      <c r="G451" s="89">
        <v>6998716</v>
      </c>
      <c r="H451" s="89">
        <v>5159989</v>
      </c>
      <c r="I451" s="90">
        <v>46122</v>
      </c>
    </row>
    <row r="452" spans="1:9" x14ac:dyDescent="0.25">
      <c r="A452" s="88" t="s">
        <v>2411</v>
      </c>
      <c r="B452" s="89" t="s">
        <v>2412</v>
      </c>
      <c r="C452" s="89" t="s">
        <v>1447</v>
      </c>
      <c r="D452" t="str">
        <f t="shared" si="6"/>
        <v>傳產-營建1</v>
      </c>
      <c r="E452" s="89">
        <v>550935</v>
      </c>
      <c r="F452" s="89">
        <v>730155</v>
      </c>
      <c r="G452" s="89">
        <v>1624343</v>
      </c>
      <c r="H452" s="89">
        <v>2218928</v>
      </c>
      <c r="I452" s="90">
        <v>46122</v>
      </c>
    </row>
    <row r="453" spans="1:9" x14ac:dyDescent="0.25">
      <c r="A453" s="88" t="s">
        <v>2413</v>
      </c>
      <c r="B453" s="89" t="s">
        <v>2414</v>
      </c>
      <c r="C453" s="89" t="s">
        <v>1447</v>
      </c>
      <c r="D453" t="str">
        <f t="shared" si="6"/>
        <v>傳產-營建1</v>
      </c>
      <c r="E453" s="89">
        <v>1528318</v>
      </c>
      <c r="F453" s="89">
        <v>1412048</v>
      </c>
      <c r="G453" s="89">
        <v>4862541</v>
      </c>
      <c r="H453" s="89">
        <v>4726767</v>
      </c>
      <c r="I453" s="90">
        <v>46122</v>
      </c>
    </row>
    <row r="454" spans="1:9" x14ac:dyDescent="0.25">
      <c r="A454" s="88" t="s">
        <v>2415</v>
      </c>
      <c r="B454" s="89" t="s">
        <v>2416</v>
      </c>
      <c r="C454" s="89" t="s">
        <v>1447</v>
      </c>
      <c r="D454" t="str">
        <f t="shared" si="6"/>
        <v>傳產-營建1</v>
      </c>
      <c r="E454" s="89">
        <v>192932</v>
      </c>
      <c r="F454" s="89">
        <v>564594</v>
      </c>
      <c r="G454" s="89">
        <v>656589</v>
      </c>
      <c r="H454" s="89">
        <v>1893282</v>
      </c>
      <c r="I454" s="90">
        <v>46122</v>
      </c>
    </row>
    <row r="455" spans="1:9" x14ac:dyDescent="0.25">
      <c r="A455" s="88" t="s">
        <v>2417</v>
      </c>
      <c r="B455" s="89" t="s">
        <v>2418</v>
      </c>
      <c r="C455" s="89" t="s">
        <v>1447</v>
      </c>
      <c r="D455" t="str">
        <f t="shared" ref="D455:D518" si="7">IF(E455&lt;&gt;"",C455&amp;1,"")</f>
        <v>傳產-營建1</v>
      </c>
      <c r="E455" s="89">
        <v>4526413</v>
      </c>
      <c r="F455" s="89">
        <v>113496</v>
      </c>
      <c r="G455" s="89">
        <v>4588700</v>
      </c>
      <c r="H455" s="89">
        <v>176660</v>
      </c>
      <c r="I455" s="90">
        <v>46122</v>
      </c>
    </row>
    <row r="456" spans="1:9" x14ac:dyDescent="0.25">
      <c r="A456" s="88" t="s">
        <v>2419</v>
      </c>
      <c r="B456" s="89" t="s">
        <v>2420</v>
      </c>
      <c r="C456" s="89" t="s">
        <v>1447</v>
      </c>
      <c r="D456" t="str">
        <f t="shared" si="7"/>
        <v>傳產-營建1</v>
      </c>
      <c r="E456" s="89">
        <v>189</v>
      </c>
      <c r="F456" s="89">
        <v>2022839</v>
      </c>
      <c r="G456" s="89">
        <v>10284</v>
      </c>
      <c r="H456" s="89">
        <v>2675370</v>
      </c>
      <c r="I456" s="90">
        <v>46122</v>
      </c>
    </row>
    <row r="457" spans="1:9" x14ac:dyDescent="0.25">
      <c r="A457" s="88" t="s">
        <v>2421</v>
      </c>
      <c r="B457" s="89" t="s">
        <v>2422</v>
      </c>
      <c r="C457" s="89" t="s">
        <v>1447</v>
      </c>
      <c r="D457" t="str">
        <f t="shared" si="7"/>
        <v>傳產-營建1</v>
      </c>
      <c r="E457" s="89">
        <v>150655</v>
      </c>
      <c r="F457" s="89">
        <v>13207</v>
      </c>
      <c r="G457" s="89">
        <v>186713</v>
      </c>
      <c r="H457" s="89">
        <v>161574</v>
      </c>
      <c r="I457" s="90">
        <v>46122</v>
      </c>
    </row>
    <row r="458" spans="1:9" x14ac:dyDescent="0.25">
      <c r="A458" s="88" t="s">
        <v>2423</v>
      </c>
      <c r="B458" s="89" t="s">
        <v>2424</v>
      </c>
      <c r="C458" s="89" t="s">
        <v>1447</v>
      </c>
      <c r="D458" t="str">
        <f t="shared" si="7"/>
        <v>傳產-營建1</v>
      </c>
      <c r="E458" s="89">
        <v>83254</v>
      </c>
      <c r="F458" s="89">
        <v>703898</v>
      </c>
      <c r="G458" s="89">
        <v>209173</v>
      </c>
      <c r="H458" s="89">
        <v>1834499</v>
      </c>
      <c r="I458" s="90">
        <v>46122</v>
      </c>
    </row>
    <row r="459" spans="1:9" x14ac:dyDescent="0.25">
      <c r="A459" s="88" t="s">
        <v>2425</v>
      </c>
      <c r="B459" s="89" t="s">
        <v>1310</v>
      </c>
      <c r="C459" s="89" t="s">
        <v>1447</v>
      </c>
      <c r="D459" t="str">
        <f t="shared" si="7"/>
        <v>傳產-營建1</v>
      </c>
      <c r="E459" s="89">
        <v>3118623</v>
      </c>
      <c r="F459" s="89">
        <v>2500634</v>
      </c>
      <c r="G459" s="89">
        <v>7158996</v>
      </c>
      <c r="H459" s="89">
        <v>4601573</v>
      </c>
      <c r="I459" s="90">
        <v>46122</v>
      </c>
    </row>
    <row r="460" spans="1:9" x14ac:dyDescent="0.25">
      <c r="A460" s="88" t="s">
        <v>2426</v>
      </c>
      <c r="B460" s="89" t="s">
        <v>2427</v>
      </c>
      <c r="C460" s="89" t="s">
        <v>1447</v>
      </c>
      <c r="D460" t="str">
        <f t="shared" si="7"/>
        <v>傳產-營建1</v>
      </c>
      <c r="E460" s="89">
        <v>142112</v>
      </c>
      <c r="F460" s="89">
        <v>307809</v>
      </c>
      <c r="G460" s="89">
        <v>885984</v>
      </c>
      <c r="H460" s="89">
        <v>864009</v>
      </c>
      <c r="I460" s="90">
        <v>46122</v>
      </c>
    </row>
    <row r="461" spans="1:9" x14ac:dyDescent="0.25">
      <c r="A461" s="88" t="s">
        <v>2428</v>
      </c>
      <c r="B461" s="89" t="s">
        <v>1311</v>
      </c>
      <c r="C461" s="89" t="s">
        <v>1447</v>
      </c>
      <c r="D461" t="str">
        <f t="shared" si="7"/>
        <v>傳產-營建1</v>
      </c>
      <c r="E461" s="89">
        <v>301990</v>
      </c>
      <c r="F461" s="89">
        <v>501</v>
      </c>
      <c r="G461" s="89">
        <v>1212617</v>
      </c>
      <c r="H461" s="89">
        <v>304604</v>
      </c>
      <c r="I461" s="90">
        <v>46122</v>
      </c>
    </row>
    <row r="462" spans="1:9" x14ac:dyDescent="0.25">
      <c r="A462" s="88" t="s">
        <v>2429</v>
      </c>
      <c r="B462" s="89" t="s">
        <v>2430</v>
      </c>
      <c r="C462" s="89" t="s">
        <v>1447</v>
      </c>
      <c r="D462" t="str">
        <f t="shared" si="7"/>
        <v>傳產-營建1</v>
      </c>
      <c r="E462" s="89">
        <v>31859</v>
      </c>
      <c r="F462" s="89">
        <v>19782</v>
      </c>
      <c r="G462" s="89">
        <v>82552</v>
      </c>
      <c r="H462" s="89">
        <v>85535</v>
      </c>
      <c r="I462" s="90">
        <v>46122</v>
      </c>
    </row>
    <row r="463" spans="1:9" x14ac:dyDescent="0.25">
      <c r="A463" s="88" t="s">
        <v>2431</v>
      </c>
      <c r="B463" s="89" t="s">
        <v>2432</v>
      </c>
      <c r="C463" s="89" t="s">
        <v>1447</v>
      </c>
      <c r="D463" t="str">
        <f t="shared" si="7"/>
        <v>傳產-營建1</v>
      </c>
      <c r="E463" s="89">
        <v>319859</v>
      </c>
      <c r="F463" s="89">
        <v>4372057</v>
      </c>
      <c r="G463" s="89">
        <v>2476909</v>
      </c>
      <c r="H463" s="89">
        <v>5504488</v>
      </c>
      <c r="I463" s="90">
        <v>46122</v>
      </c>
    </row>
    <row r="464" spans="1:9" x14ac:dyDescent="0.25">
      <c r="A464" s="88" t="s">
        <v>2433</v>
      </c>
      <c r="B464" s="89" t="s">
        <v>1606</v>
      </c>
      <c r="C464" s="89" t="s">
        <v>1447</v>
      </c>
      <c r="D464" t="str">
        <f t="shared" si="7"/>
        <v>傳產-營建1</v>
      </c>
      <c r="E464" s="89">
        <v>612683</v>
      </c>
      <c r="F464" s="89">
        <v>480228</v>
      </c>
      <c r="G464" s="89">
        <v>1723776</v>
      </c>
      <c r="H464" s="89">
        <v>2124488</v>
      </c>
      <c r="I464" s="90">
        <v>46122</v>
      </c>
    </row>
    <row r="465" spans="1:9" x14ac:dyDescent="0.25">
      <c r="A465" s="88" t="s">
        <v>2434</v>
      </c>
      <c r="B465" s="89" t="s">
        <v>2435</v>
      </c>
      <c r="C465" s="89" t="s">
        <v>1447</v>
      </c>
      <c r="D465" t="str">
        <f t="shared" si="7"/>
        <v>傳產-營建1</v>
      </c>
      <c r="E465" s="89">
        <v>7193130</v>
      </c>
      <c r="F465" s="89">
        <v>439233</v>
      </c>
      <c r="G465" s="89">
        <v>16191907</v>
      </c>
      <c r="H465" s="89">
        <v>1108226</v>
      </c>
      <c r="I465" s="90">
        <v>46122</v>
      </c>
    </row>
    <row r="466" spans="1:9" x14ac:dyDescent="0.25">
      <c r="A466" s="88" t="s">
        <v>2436</v>
      </c>
      <c r="B466" s="89" t="s">
        <v>2437</v>
      </c>
      <c r="C466" s="89" t="s">
        <v>1447</v>
      </c>
      <c r="D466" t="str">
        <f t="shared" si="7"/>
        <v>傳產-營建1</v>
      </c>
      <c r="E466" s="89">
        <v>1188640</v>
      </c>
      <c r="F466" s="89">
        <v>987017</v>
      </c>
      <c r="G466" s="89">
        <v>2901101</v>
      </c>
      <c r="H466" s="89">
        <v>2392216</v>
      </c>
      <c r="I466" s="90">
        <v>46122</v>
      </c>
    </row>
    <row r="467" spans="1:9" x14ac:dyDescent="0.25">
      <c r="A467" s="88" t="s">
        <v>2438</v>
      </c>
      <c r="B467" s="89" t="s">
        <v>2439</v>
      </c>
      <c r="C467" s="89" t="s">
        <v>1447</v>
      </c>
      <c r="D467" t="str">
        <f t="shared" si="7"/>
        <v>傳產-營建1</v>
      </c>
      <c r="E467" s="89">
        <v>1153426</v>
      </c>
      <c r="F467" s="89">
        <v>589888</v>
      </c>
      <c r="G467" s="89">
        <v>1966951</v>
      </c>
      <c r="H467" s="89">
        <v>1451729</v>
      </c>
      <c r="I467" s="90">
        <v>46122</v>
      </c>
    </row>
    <row r="468" spans="1:9" x14ac:dyDescent="0.25">
      <c r="A468" s="88" t="s">
        <v>2440</v>
      </c>
      <c r="B468" s="89" t="s">
        <v>2441</v>
      </c>
      <c r="C468" s="89" t="s">
        <v>1447</v>
      </c>
      <c r="D468" t="str">
        <f t="shared" si="7"/>
        <v>傳產-營建1</v>
      </c>
      <c r="E468" s="89">
        <v>1383269</v>
      </c>
      <c r="F468" s="89">
        <v>1447131</v>
      </c>
      <c r="G468" s="89">
        <v>4271987</v>
      </c>
      <c r="H468" s="89">
        <v>3934400</v>
      </c>
      <c r="I468" s="90">
        <v>46122</v>
      </c>
    </row>
    <row r="469" spans="1:9" x14ac:dyDescent="0.25">
      <c r="A469" s="88" t="s">
        <v>2442</v>
      </c>
      <c r="B469" s="89" t="s">
        <v>1312</v>
      </c>
      <c r="C469" s="89" t="s">
        <v>1447</v>
      </c>
      <c r="D469" t="str">
        <f t="shared" si="7"/>
        <v>傳產-營建1</v>
      </c>
      <c r="E469" s="89">
        <v>694835</v>
      </c>
      <c r="F469" s="89">
        <v>459064</v>
      </c>
      <c r="G469" s="89">
        <v>1604263</v>
      </c>
      <c r="H469" s="89">
        <v>1347813</v>
      </c>
      <c r="I469" s="90">
        <v>46122</v>
      </c>
    </row>
    <row r="470" spans="1:9" x14ac:dyDescent="0.25">
      <c r="A470" s="88" t="s">
        <v>2443</v>
      </c>
      <c r="B470" s="89" t="s">
        <v>2444</v>
      </c>
      <c r="C470" s="89" t="s">
        <v>1447</v>
      </c>
      <c r="D470" t="str">
        <f t="shared" si="7"/>
        <v>傳產-營建1</v>
      </c>
      <c r="E470" s="89">
        <v>1965711</v>
      </c>
      <c r="F470" s="89">
        <v>2399</v>
      </c>
      <c r="G470" s="89">
        <v>4206418</v>
      </c>
      <c r="H470" s="89">
        <v>11454</v>
      </c>
      <c r="I470" s="90">
        <v>46122</v>
      </c>
    </row>
    <row r="471" spans="1:9" x14ac:dyDescent="0.25">
      <c r="A471" s="88" t="s">
        <v>2445</v>
      </c>
      <c r="B471" s="89" t="s">
        <v>917</v>
      </c>
      <c r="C471" s="89" t="s">
        <v>1447</v>
      </c>
      <c r="D471" t="str">
        <f t="shared" si="7"/>
        <v>傳產-營建1</v>
      </c>
      <c r="E471" s="89">
        <v>87740</v>
      </c>
      <c r="F471" s="89">
        <v>140350</v>
      </c>
      <c r="G471" s="89">
        <v>130961</v>
      </c>
      <c r="H471" s="89">
        <v>354607</v>
      </c>
      <c r="I471" s="90">
        <v>46122</v>
      </c>
    </row>
    <row r="472" spans="1:9" x14ac:dyDescent="0.25">
      <c r="A472" s="88" t="s">
        <v>2446</v>
      </c>
      <c r="B472" s="89" t="s">
        <v>1313</v>
      </c>
      <c r="C472" s="89" t="s">
        <v>1447</v>
      </c>
      <c r="D472" t="str">
        <f t="shared" si="7"/>
        <v>傳產-營建1</v>
      </c>
      <c r="E472" s="89">
        <v>2308297</v>
      </c>
      <c r="F472" s="89">
        <v>2269562</v>
      </c>
      <c r="G472" s="89">
        <v>7352773</v>
      </c>
      <c r="H472" s="89">
        <v>6186237</v>
      </c>
      <c r="I472" s="90">
        <v>46122</v>
      </c>
    </row>
    <row r="473" spans="1:9" x14ac:dyDescent="0.25">
      <c r="A473" s="88" t="s">
        <v>2447</v>
      </c>
      <c r="B473" s="89" t="s">
        <v>2448</v>
      </c>
      <c r="C473" s="89" t="s">
        <v>1495</v>
      </c>
      <c r="D473" t="str">
        <f t="shared" si="7"/>
        <v>傳產-百貨1</v>
      </c>
      <c r="E473" s="89">
        <v>125882</v>
      </c>
      <c r="F473" s="89">
        <v>384908</v>
      </c>
      <c r="G473" s="89">
        <v>567836</v>
      </c>
      <c r="H473" s="89">
        <v>1159027</v>
      </c>
      <c r="I473" s="90">
        <v>46122</v>
      </c>
    </row>
    <row r="474" spans="1:9" x14ac:dyDescent="0.25">
      <c r="A474" s="88" t="s">
        <v>2449</v>
      </c>
      <c r="B474" s="89" t="s">
        <v>2450</v>
      </c>
      <c r="C474" s="89" t="s">
        <v>1462</v>
      </c>
      <c r="D474" t="str">
        <f t="shared" si="7"/>
        <v>傳產-航運1</v>
      </c>
      <c r="E474" s="89">
        <v>27522156</v>
      </c>
      <c r="F474" s="89">
        <v>33489238</v>
      </c>
      <c r="G474" s="89">
        <v>86559525</v>
      </c>
      <c r="H474" s="89">
        <v>109970561</v>
      </c>
      <c r="I474" s="90">
        <v>46122</v>
      </c>
    </row>
    <row r="475" spans="1:9" x14ac:dyDescent="0.25">
      <c r="A475" s="88" t="s">
        <v>2451</v>
      </c>
      <c r="B475" s="89" t="s">
        <v>2452</v>
      </c>
      <c r="C475" s="89" t="s">
        <v>1462</v>
      </c>
      <c r="D475" t="str">
        <f t="shared" si="7"/>
        <v>傳產-航運1</v>
      </c>
      <c r="E475" s="89">
        <v>529767</v>
      </c>
      <c r="F475" s="89">
        <v>393255</v>
      </c>
      <c r="G475" s="89">
        <v>1366845</v>
      </c>
      <c r="H475" s="89">
        <v>946299</v>
      </c>
      <c r="I475" s="90">
        <v>46122</v>
      </c>
    </row>
    <row r="476" spans="1:9" x14ac:dyDescent="0.25">
      <c r="A476" s="88" t="s">
        <v>2453</v>
      </c>
      <c r="B476" s="89" t="s">
        <v>2454</v>
      </c>
      <c r="C476" s="89" t="s">
        <v>1462</v>
      </c>
      <c r="D476" t="str">
        <f t="shared" si="7"/>
        <v>傳產-航運1</v>
      </c>
      <c r="E476" s="89">
        <v>1467421</v>
      </c>
      <c r="F476" s="89">
        <v>1246855</v>
      </c>
      <c r="G476" s="89">
        <v>3891765</v>
      </c>
      <c r="H476" s="89">
        <v>3432017</v>
      </c>
      <c r="I476" s="90">
        <v>46122</v>
      </c>
    </row>
    <row r="477" spans="1:9" x14ac:dyDescent="0.25">
      <c r="A477" s="88" t="s">
        <v>2455</v>
      </c>
      <c r="B477" s="89" t="s">
        <v>2456</v>
      </c>
      <c r="C477" s="89" t="s">
        <v>1462</v>
      </c>
      <c r="D477" t="str">
        <f t="shared" si="7"/>
        <v>傳產-航運1</v>
      </c>
      <c r="E477" s="89">
        <v>1433373</v>
      </c>
      <c r="F477" s="89">
        <v>1487398</v>
      </c>
      <c r="G477" s="89">
        <v>3991901</v>
      </c>
      <c r="H477" s="89">
        <v>4611462</v>
      </c>
      <c r="I477" s="90">
        <v>46122</v>
      </c>
    </row>
    <row r="478" spans="1:9" x14ac:dyDescent="0.25">
      <c r="A478" s="88" t="s">
        <v>2457</v>
      </c>
      <c r="B478" s="89" t="s">
        <v>3291</v>
      </c>
      <c r="C478" s="89" t="s">
        <v>1462</v>
      </c>
      <c r="D478" t="str">
        <f t="shared" si="7"/>
        <v>傳產-航運1</v>
      </c>
      <c r="E478" s="89">
        <v>1097724</v>
      </c>
      <c r="F478" s="89">
        <v>1049363</v>
      </c>
      <c r="G478" s="89">
        <v>3102760</v>
      </c>
      <c r="H478" s="89">
        <v>3050625</v>
      </c>
      <c r="I478" s="90">
        <v>46122</v>
      </c>
    </row>
    <row r="479" spans="1:9" x14ac:dyDescent="0.25">
      <c r="A479" s="88" t="s">
        <v>2458</v>
      </c>
      <c r="B479" s="89" t="s">
        <v>2459</v>
      </c>
      <c r="C479" s="89" t="s">
        <v>1462</v>
      </c>
      <c r="D479" t="str">
        <f t="shared" si="7"/>
        <v>傳產-航運1</v>
      </c>
      <c r="E479" s="89">
        <v>12455154</v>
      </c>
      <c r="F479" s="89">
        <v>13229338</v>
      </c>
      <c r="G479" s="89">
        <v>38660499</v>
      </c>
      <c r="H479" s="89">
        <v>45516702</v>
      </c>
      <c r="I479" s="90">
        <v>46122</v>
      </c>
    </row>
    <row r="480" spans="1:9" x14ac:dyDescent="0.25">
      <c r="A480" s="88" t="s">
        <v>2460</v>
      </c>
      <c r="B480" s="89" t="s">
        <v>2461</v>
      </c>
      <c r="C480" s="89" t="s">
        <v>1462</v>
      </c>
      <c r="D480" t="str">
        <f t="shared" si="7"/>
        <v>傳產-航運1</v>
      </c>
      <c r="E480" s="89">
        <v>20785205</v>
      </c>
      <c r="F480" s="89">
        <v>17323657</v>
      </c>
      <c r="G480" s="89">
        <v>56957619</v>
      </c>
      <c r="H480" s="89">
        <v>52646898</v>
      </c>
      <c r="I480" s="90">
        <v>46122</v>
      </c>
    </row>
    <row r="481" spans="1:9" x14ac:dyDescent="0.25">
      <c r="A481" s="88" t="s">
        <v>2462</v>
      </c>
      <c r="B481" s="89" t="s">
        <v>2463</v>
      </c>
      <c r="C481" s="89" t="s">
        <v>1462</v>
      </c>
      <c r="D481" t="str">
        <f t="shared" si="7"/>
        <v>傳產-航運1</v>
      </c>
      <c r="E481" s="89">
        <v>220495</v>
      </c>
      <c r="F481" s="89">
        <v>54077</v>
      </c>
      <c r="G481" s="89">
        <v>353426</v>
      </c>
      <c r="H481" s="89">
        <v>168002</v>
      </c>
      <c r="I481" s="90">
        <v>46122</v>
      </c>
    </row>
    <row r="482" spans="1:9" x14ac:dyDescent="0.25">
      <c r="A482" s="88" t="s">
        <v>2464</v>
      </c>
      <c r="B482" s="89" t="s">
        <v>2465</v>
      </c>
      <c r="C482" s="89" t="s">
        <v>1462</v>
      </c>
      <c r="D482" t="str">
        <f t="shared" si="7"/>
        <v>傳產-航運1</v>
      </c>
      <c r="E482" s="89">
        <v>464771</v>
      </c>
      <c r="F482" s="89">
        <v>436846</v>
      </c>
      <c r="G482" s="89">
        <v>1238233</v>
      </c>
      <c r="H482" s="89">
        <v>1228914</v>
      </c>
      <c r="I482" s="90">
        <v>46122</v>
      </c>
    </row>
    <row r="483" spans="1:9" x14ac:dyDescent="0.25">
      <c r="A483" s="88" t="s">
        <v>2466</v>
      </c>
      <c r="B483" s="89" t="s">
        <v>2467</v>
      </c>
      <c r="C483" s="89" t="s">
        <v>1462</v>
      </c>
      <c r="D483" t="str">
        <f t="shared" si="7"/>
        <v>傳產-航運1</v>
      </c>
      <c r="E483" s="89">
        <v>286119</v>
      </c>
      <c r="F483" s="89">
        <v>273218</v>
      </c>
      <c r="G483" s="89">
        <v>828690</v>
      </c>
      <c r="H483" s="89">
        <v>771692</v>
      </c>
      <c r="I483" s="90">
        <v>46122</v>
      </c>
    </row>
    <row r="484" spans="1:9" x14ac:dyDescent="0.25">
      <c r="A484" s="88" t="s">
        <v>2468</v>
      </c>
      <c r="B484" s="89" t="s">
        <v>2469</v>
      </c>
      <c r="C484" s="89" t="s">
        <v>1446</v>
      </c>
      <c r="D484" t="str">
        <f t="shared" si="7"/>
        <v>傳產-其他1</v>
      </c>
      <c r="E484" s="89">
        <v>401498</v>
      </c>
      <c r="F484" s="89">
        <v>407295</v>
      </c>
      <c r="G484" s="89">
        <v>1238745</v>
      </c>
      <c r="H484" s="89">
        <v>1287888</v>
      </c>
      <c r="I484" s="90">
        <v>46122</v>
      </c>
    </row>
    <row r="485" spans="1:9" x14ac:dyDescent="0.25">
      <c r="A485" s="88" t="s">
        <v>2470</v>
      </c>
      <c r="B485" s="89" t="s">
        <v>2471</v>
      </c>
      <c r="C485" s="89" t="s">
        <v>1462</v>
      </c>
      <c r="D485" t="str">
        <f t="shared" si="7"/>
        <v>傳產-航運1</v>
      </c>
      <c r="E485" s="89">
        <v>10522352</v>
      </c>
      <c r="F485" s="89">
        <v>11784582</v>
      </c>
      <c r="G485" s="89">
        <v>33640384</v>
      </c>
      <c r="H485" s="89">
        <v>37090195</v>
      </c>
      <c r="I485" s="90">
        <v>46122</v>
      </c>
    </row>
    <row r="486" spans="1:9" x14ac:dyDescent="0.25">
      <c r="A486" s="88" t="s">
        <v>2472</v>
      </c>
      <c r="B486" s="89" t="s">
        <v>2473</v>
      </c>
      <c r="C486" s="89" t="s">
        <v>1446</v>
      </c>
      <c r="D486" t="str">
        <f t="shared" si="7"/>
        <v>傳產-其他1</v>
      </c>
      <c r="E486" s="89">
        <v>770562</v>
      </c>
      <c r="F486" s="89">
        <v>691036</v>
      </c>
      <c r="G486" s="89">
        <v>1982990</v>
      </c>
      <c r="H486" s="89">
        <v>2009750</v>
      </c>
      <c r="I486" s="90">
        <v>46122</v>
      </c>
    </row>
    <row r="487" spans="1:9" x14ac:dyDescent="0.25">
      <c r="A487" s="88" t="s">
        <v>2474</v>
      </c>
      <c r="B487" s="89" t="s">
        <v>2475</v>
      </c>
      <c r="C487" s="89" t="s">
        <v>1462</v>
      </c>
      <c r="D487" t="str">
        <f t="shared" si="7"/>
        <v>傳產-航運1</v>
      </c>
      <c r="E487" s="89">
        <v>406479</v>
      </c>
      <c r="F487" s="89">
        <v>363132</v>
      </c>
      <c r="G487" s="89">
        <v>1083585</v>
      </c>
      <c r="H487" s="89">
        <v>1024720</v>
      </c>
      <c r="I487" s="90">
        <v>46122</v>
      </c>
    </row>
    <row r="488" spans="1:9" x14ac:dyDescent="0.25">
      <c r="A488" s="88" t="s">
        <v>2476</v>
      </c>
      <c r="B488" s="89" t="s">
        <v>2477</v>
      </c>
      <c r="C488" s="89" t="s">
        <v>1462</v>
      </c>
      <c r="D488" t="str">
        <f t="shared" si="7"/>
        <v>傳產-航運1</v>
      </c>
      <c r="E488" s="89">
        <v>21587609</v>
      </c>
      <c r="F488" s="89">
        <v>18224008</v>
      </c>
      <c r="G488" s="89">
        <v>60515845</v>
      </c>
      <c r="H488" s="89">
        <v>54944158</v>
      </c>
      <c r="I488" s="90">
        <v>46122</v>
      </c>
    </row>
    <row r="489" spans="1:9" x14ac:dyDescent="0.25">
      <c r="A489" s="88" t="s">
        <v>3250</v>
      </c>
      <c r="B489" s="89" t="s">
        <v>3251</v>
      </c>
      <c r="C489" s="89" t="s">
        <v>1462</v>
      </c>
      <c r="D489" t="str">
        <f t="shared" si="7"/>
        <v>傳產-航運1</v>
      </c>
      <c r="E489" s="89">
        <v>466236</v>
      </c>
      <c r="F489" s="89">
        <v>549552</v>
      </c>
      <c r="G489" s="89">
        <v>1096139</v>
      </c>
      <c r="H489" s="89">
        <v>1258783</v>
      </c>
      <c r="I489" s="90">
        <v>46122</v>
      </c>
    </row>
    <row r="490" spans="1:9" x14ac:dyDescent="0.25">
      <c r="A490" s="88" t="s">
        <v>3095</v>
      </c>
      <c r="B490" s="89" t="s">
        <v>3100</v>
      </c>
      <c r="C490" s="89" t="s">
        <v>1462</v>
      </c>
      <c r="D490" t="str">
        <f t="shared" si="7"/>
        <v>傳產-航運1</v>
      </c>
      <c r="E490" s="89">
        <v>4795095</v>
      </c>
      <c r="F490" s="89">
        <v>4590596</v>
      </c>
      <c r="G490" s="89">
        <v>13890559</v>
      </c>
      <c r="H490" s="89">
        <v>13373634</v>
      </c>
      <c r="I490" s="90">
        <v>46122</v>
      </c>
    </row>
    <row r="491" spans="1:9" x14ac:dyDescent="0.25">
      <c r="A491" s="88" t="s">
        <v>2774</v>
      </c>
      <c r="B491" s="89" t="s">
        <v>2779</v>
      </c>
      <c r="C491" s="89" t="s">
        <v>1462</v>
      </c>
      <c r="D491" t="str">
        <f t="shared" si="7"/>
        <v>傳產-航運1</v>
      </c>
      <c r="E491" s="89">
        <v>2723620</v>
      </c>
      <c r="F491" s="89">
        <v>2929892</v>
      </c>
      <c r="G491" s="89">
        <v>7587090</v>
      </c>
      <c r="H491" s="89">
        <v>7538820</v>
      </c>
      <c r="I491" s="90">
        <v>46122</v>
      </c>
    </row>
    <row r="492" spans="1:9" x14ac:dyDescent="0.25">
      <c r="A492" s="88" t="s">
        <v>2478</v>
      </c>
      <c r="B492" s="89" t="s">
        <v>3899</v>
      </c>
      <c r="C492" s="89" t="s">
        <v>1462</v>
      </c>
      <c r="D492" t="str">
        <f t="shared" si="7"/>
        <v>傳產-航運1</v>
      </c>
      <c r="E492" s="89">
        <v>1659275</v>
      </c>
      <c r="F492" s="89">
        <v>1738528</v>
      </c>
      <c r="G492" s="89">
        <v>4847045</v>
      </c>
      <c r="H492" s="89">
        <v>5570855</v>
      </c>
      <c r="I492" s="90">
        <v>46122</v>
      </c>
    </row>
    <row r="493" spans="1:9" x14ac:dyDescent="0.25">
      <c r="A493" s="88" t="s">
        <v>858</v>
      </c>
      <c r="B493" s="89" t="s">
        <v>2990</v>
      </c>
      <c r="C493" s="89" t="s">
        <v>1462</v>
      </c>
      <c r="D493" t="str">
        <f t="shared" si="7"/>
        <v>傳產-航運1</v>
      </c>
      <c r="E493" s="89">
        <v>1723874</v>
      </c>
      <c r="F493" s="89">
        <v>1277820</v>
      </c>
      <c r="G493" s="89">
        <v>4338022</v>
      </c>
      <c r="H493" s="89">
        <v>3509580</v>
      </c>
      <c r="I493" s="90">
        <v>46122</v>
      </c>
    </row>
    <row r="494" spans="1:9" x14ac:dyDescent="0.25">
      <c r="A494" s="88" t="s">
        <v>1258</v>
      </c>
      <c r="B494" s="89" t="s">
        <v>1314</v>
      </c>
      <c r="C494" s="89" t="s">
        <v>1446</v>
      </c>
      <c r="D494" t="str">
        <f t="shared" si="7"/>
        <v>傳產-其他1</v>
      </c>
      <c r="E494" s="89">
        <v>269605</v>
      </c>
      <c r="F494" s="89">
        <v>264176</v>
      </c>
      <c r="G494" s="89">
        <v>814512</v>
      </c>
      <c r="H494" s="89">
        <v>772687</v>
      </c>
      <c r="I494" s="90">
        <v>46122</v>
      </c>
    </row>
    <row r="495" spans="1:9" x14ac:dyDescent="0.25">
      <c r="A495" s="88" t="s">
        <v>2794</v>
      </c>
      <c r="B495" s="89" t="s">
        <v>2795</v>
      </c>
      <c r="C495" s="89" t="s">
        <v>1462</v>
      </c>
      <c r="D495" t="str">
        <f t="shared" si="7"/>
        <v>傳產-航運1</v>
      </c>
      <c r="E495" s="89">
        <v>205976</v>
      </c>
      <c r="F495" s="89">
        <v>184856</v>
      </c>
      <c r="G495" s="89">
        <v>606529</v>
      </c>
      <c r="H495" s="89">
        <v>505562</v>
      </c>
      <c r="I495" s="90">
        <v>46122</v>
      </c>
    </row>
    <row r="496" spans="1:9" x14ac:dyDescent="0.25">
      <c r="A496" s="88" t="s">
        <v>1642</v>
      </c>
      <c r="B496" s="89" t="s">
        <v>1654</v>
      </c>
      <c r="C496" s="89" t="s">
        <v>1462</v>
      </c>
      <c r="D496" t="str">
        <f t="shared" si="7"/>
        <v>傳產-航運1</v>
      </c>
      <c r="E496" s="89">
        <v>262367</v>
      </c>
      <c r="F496" s="89">
        <v>326360</v>
      </c>
      <c r="G496" s="89">
        <v>816736</v>
      </c>
      <c r="H496" s="89">
        <v>975500</v>
      </c>
      <c r="I496" s="90">
        <v>46122</v>
      </c>
    </row>
    <row r="497" spans="1:9" x14ac:dyDescent="0.25">
      <c r="A497" s="88" t="s">
        <v>2949</v>
      </c>
      <c r="B497" s="89" t="s">
        <v>2958</v>
      </c>
      <c r="C497" s="89" t="s">
        <v>1462</v>
      </c>
      <c r="D497" t="str">
        <f t="shared" si="7"/>
        <v>傳產-航運1</v>
      </c>
      <c r="E497" s="89">
        <v>442443</v>
      </c>
      <c r="F497" s="89">
        <v>752538</v>
      </c>
      <c r="G497" s="89">
        <v>1456158</v>
      </c>
      <c r="H497" s="89">
        <v>1935185</v>
      </c>
      <c r="I497" s="90">
        <v>46122</v>
      </c>
    </row>
    <row r="498" spans="1:9" x14ac:dyDescent="0.25">
      <c r="A498" s="88" t="s">
        <v>3695</v>
      </c>
      <c r="B498" s="89" t="s">
        <v>3701</v>
      </c>
      <c r="C498" s="89" t="s">
        <v>1450</v>
      </c>
      <c r="D498" t="str">
        <f t="shared" si="7"/>
        <v>傳產-電機1</v>
      </c>
      <c r="E498" s="89">
        <v>1697939</v>
      </c>
      <c r="F498" s="89">
        <v>1512771</v>
      </c>
      <c r="G498" s="89">
        <v>4739309</v>
      </c>
      <c r="H498" s="89">
        <v>4189652</v>
      </c>
      <c r="I498" s="90">
        <v>46122</v>
      </c>
    </row>
    <row r="499" spans="1:9" x14ac:dyDescent="0.25">
      <c r="A499" s="88" t="s">
        <v>3911</v>
      </c>
      <c r="B499" s="89" t="s">
        <v>3924</v>
      </c>
      <c r="C499" s="89" t="s">
        <v>1462</v>
      </c>
      <c r="D499" t="str">
        <f t="shared" si="7"/>
        <v>傳產-航運1</v>
      </c>
      <c r="E499" s="89">
        <v>4727439</v>
      </c>
      <c r="F499" s="89">
        <v>3552147</v>
      </c>
      <c r="G499" s="89">
        <v>13759797</v>
      </c>
      <c r="H499" s="89">
        <v>11194839</v>
      </c>
      <c r="I499" s="90">
        <v>46122</v>
      </c>
    </row>
    <row r="500" spans="1:9" x14ac:dyDescent="0.25">
      <c r="A500" s="88" t="s">
        <v>2479</v>
      </c>
      <c r="B500" s="89" t="s">
        <v>2480</v>
      </c>
      <c r="C500" s="89" t="s">
        <v>1439</v>
      </c>
      <c r="D500" t="str">
        <f t="shared" si="7"/>
        <v>傳產-觀光1</v>
      </c>
      <c r="E500" s="89">
        <v>20743</v>
      </c>
      <c r="F500" s="89">
        <v>20775</v>
      </c>
      <c r="G500" s="89">
        <v>65647</v>
      </c>
      <c r="H500" s="89">
        <v>62904</v>
      </c>
      <c r="I500" s="90">
        <v>46122</v>
      </c>
    </row>
    <row r="501" spans="1:9" x14ac:dyDescent="0.25">
      <c r="A501" s="88" t="s">
        <v>2481</v>
      </c>
      <c r="B501" s="89" t="s">
        <v>2482</v>
      </c>
      <c r="C501" s="89" t="s">
        <v>1439</v>
      </c>
      <c r="D501" t="str">
        <f t="shared" si="7"/>
        <v>傳產-觀光1</v>
      </c>
      <c r="E501" s="89">
        <v>139341</v>
      </c>
      <c r="F501" s="89">
        <v>137193</v>
      </c>
      <c r="G501" s="89">
        <v>363195</v>
      </c>
      <c r="H501" s="89">
        <v>357734</v>
      </c>
      <c r="I501" s="90">
        <v>46122</v>
      </c>
    </row>
    <row r="502" spans="1:9" x14ac:dyDescent="0.25">
      <c r="A502" s="88" t="s">
        <v>2483</v>
      </c>
      <c r="B502" s="89" t="s">
        <v>2484</v>
      </c>
      <c r="C502" s="89" t="s">
        <v>1439</v>
      </c>
      <c r="D502" t="str">
        <f t="shared" si="7"/>
        <v>傳產-觀光1</v>
      </c>
      <c r="E502" s="89">
        <v>112964</v>
      </c>
      <c r="F502" s="89">
        <v>105154</v>
      </c>
      <c r="G502" s="89">
        <v>378532</v>
      </c>
      <c r="H502" s="89">
        <v>375569</v>
      </c>
      <c r="I502" s="90">
        <v>46122</v>
      </c>
    </row>
    <row r="503" spans="1:9" x14ac:dyDescent="0.25">
      <c r="A503" s="88" t="s">
        <v>2485</v>
      </c>
      <c r="B503" s="89" t="s">
        <v>2486</v>
      </c>
      <c r="C503" s="89" t="s">
        <v>1439</v>
      </c>
      <c r="D503" t="str">
        <f t="shared" si="7"/>
        <v>傳產-觀光1</v>
      </c>
      <c r="E503" s="89">
        <v>169777</v>
      </c>
      <c r="F503" s="89">
        <v>173549</v>
      </c>
      <c r="G503" s="89">
        <v>511244</v>
      </c>
      <c r="H503" s="89">
        <v>518508</v>
      </c>
      <c r="I503" s="90">
        <v>46122</v>
      </c>
    </row>
    <row r="504" spans="1:9" x14ac:dyDescent="0.25">
      <c r="A504" s="88" t="s">
        <v>2487</v>
      </c>
      <c r="B504" s="89" t="s">
        <v>2488</v>
      </c>
      <c r="C504" s="89" t="s">
        <v>1439</v>
      </c>
      <c r="D504" t="str">
        <f t="shared" si="7"/>
        <v>傳產-觀光1</v>
      </c>
      <c r="E504" s="89">
        <v>31604</v>
      </c>
      <c r="F504" s="89">
        <v>31514</v>
      </c>
      <c r="G504" s="89">
        <v>89869</v>
      </c>
      <c r="H504" s="89">
        <v>88836</v>
      </c>
      <c r="I504" s="90">
        <v>46122</v>
      </c>
    </row>
    <row r="505" spans="1:9" x14ac:dyDescent="0.25">
      <c r="A505" s="88" t="s">
        <v>2489</v>
      </c>
      <c r="B505" s="89" t="s">
        <v>2490</v>
      </c>
      <c r="C505" s="89" t="s">
        <v>1439</v>
      </c>
      <c r="D505" t="str">
        <f t="shared" si="7"/>
        <v>傳產-觀光1</v>
      </c>
      <c r="E505" s="89">
        <v>604328</v>
      </c>
      <c r="F505" s="89">
        <v>570789</v>
      </c>
      <c r="G505" s="89">
        <v>1946379</v>
      </c>
      <c r="H505" s="89">
        <v>1855151</v>
      </c>
      <c r="I505" s="90">
        <v>46122</v>
      </c>
    </row>
    <row r="506" spans="1:9" x14ac:dyDescent="0.25">
      <c r="A506" s="88" t="s">
        <v>1667</v>
      </c>
      <c r="B506" s="89" t="s">
        <v>1689</v>
      </c>
      <c r="C506" s="89" t="s">
        <v>1439</v>
      </c>
      <c r="D506" t="str">
        <f t="shared" si="7"/>
        <v>傳產-觀光1</v>
      </c>
      <c r="E506" s="89">
        <v>27876</v>
      </c>
      <c r="F506" s="89">
        <v>31957</v>
      </c>
      <c r="G506" s="89">
        <v>125168</v>
      </c>
      <c r="H506" s="89">
        <v>114649</v>
      </c>
      <c r="I506" s="90">
        <v>46122</v>
      </c>
    </row>
    <row r="507" spans="1:9" x14ac:dyDescent="0.25">
      <c r="A507" s="88" t="s">
        <v>859</v>
      </c>
      <c r="B507" s="89" t="s">
        <v>3945</v>
      </c>
      <c r="C507" s="89" t="s">
        <v>1447</v>
      </c>
      <c r="D507" t="str">
        <f t="shared" si="7"/>
        <v>傳產-營建1</v>
      </c>
      <c r="E507" s="89">
        <v>32010</v>
      </c>
      <c r="F507" s="89">
        <v>25347</v>
      </c>
      <c r="G507" s="89">
        <v>148375</v>
      </c>
      <c r="H507" s="89">
        <v>26125</v>
      </c>
      <c r="I507" s="90">
        <v>46122</v>
      </c>
    </row>
    <row r="508" spans="1:9" x14ac:dyDescent="0.25">
      <c r="A508" s="88" t="s">
        <v>1125</v>
      </c>
      <c r="B508" s="89" t="s">
        <v>1202</v>
      </c>
      <c r="C508" s="89" t="s">
        <v>1439</v>
      </c>
      <c r="D508" t="str">
        <f t="shared" si="7"/>
        <v>傳產-觀光1</v>
      </c>
      <c r="E508" s="89">
        <v>149932</v>
      </c>
      <c r="F508" s="89">
        <v>163060</v>
      </c>
      <c r="G508" s="89">
        <v>522519</v>
      </c>
      <c r="H508" s="89">
        <v>609852</v>
      </c>
      <c r="I508" s="90">
        <v>46122</v>
      </c>
    </row>
    <row r="509" spans="1:9" x14ac:dyDescent="0.25">
      <c r="A509" s="88" t="s">
        <v>1126</v>
      </c>
      <c r="B509" s="89" t="s">
        <v>1203</v>
      </c>
      <c r="C509" s="89" t="s">
        <v>1439</v>
      </c>
      <c r="D509" t="str">
        <f t="shared" si="7"/>
        <v>傳產-觀光1</v>
      </c>
      <c r="E509" s="89">
        <v>45504</v>
      </c>
      <c r="F509" s="89">
        <v>40959</v>
      </c>
      <c r="G509" s="89">
        <v>132188</v>
      </c>
      <c r="H509" s="89">
        <v>134229</v>
      </c>
      <c r="I509" s="90">
        <v>46122</v>
      </c>
    </row>
    <row r="510" spans="1:9" x14ac:dyDescent="0.25">
      <c r="A510" s="88" t="s">
        <v>860</v>
      </c>
      <c r="B510" s="89" t="s">
        <v>2991</v>
      </c>
      <c r="C510" s="89" t="s">
        <v>1439</v>
      </c>
      <c r="D510" t="str">
        <f t="shared" si="7"/>
        <v>傳產-觀光1</v>
      </c>
      <c r="E510" s="89">
        <v>1387592</v>
      </c>
      <c r="F510" s="89">
        <v>1748751</v>
      </c>
      <c r="G510" s="89">
        <v>4026003</v>
      </c>
      <c r="H510" s="89">
        <v>4834345</v>
      </c>
      <c r="I510" s="90">
        <v>46122</v>
      </c>
    </row>
    <row r="511" spans="1:9" x14ac:dyDescent="0.25">
      <c r="A511" s="88" t="s">
        <v>1127</v>
      </c>
      <c r="B511" s="89" t="s">
        <v>3808</v>
      </c>
      <c r="C511" s="89" t="s">
        <v>1446</v>
      </c>
      <c r="D511" t="str">
        <f t="shared" si="7"/>
        <v>傳產-其他1</v>
      </c>
      <c r="E511" s="89">
        <v>10949</v>
      </c>
      <c r="F511" s="89">
        <v>18252</v>
      </c>
      <c r="G511" s="89">
        <v>32041</v>
      </c>
      <c r="H511" s="89">
        <v>40234</v>
      </c>
      <c r="I511" s="90">
        <v>46122</v>
      </c>
    </row>
    <row r="512" spans="1:9" x14ac:dyDescent="0.25">
      <c r="A512" s="88" t="s">
        <v>2816</v>
      </c>
      <c r="B512" s="89" t="s">
        <v>2992</v>
      </c>
      <c r="C512" s="89" t="s">
        <v>1439</v>
      </c>
      <c r="D512" t="str">
        <f t="shared" si="7"/>
        <v>傳產-觀光1</v>
      </c>
      <c r="E512" s="89">
        <v>55688</v>
      </c>
      <c r="F512" s="89">
        <v>52026</v>
      </c>
      <c r="G512" s="89">
        <v>133853</v>
      </c>
      <c r="H512" s="89">
        <v>146293</v>
      </c>
      <c r="I512" s="90">
        <v>46122</v>
      </c>
    </row>
    <row r="513" spans="1:9" x14ac:dyDescent="0.25">
      <c r="A513" s="88" t="s">
        <v>1128</v>
      </c>
      <c r="B513" s="89" t="s">
        <v>1204</v>
      </c>
      <c r="C513" s="89" t="s">
        <v>1439</v>
      </c>
      <c r="D513" t="str">
        <f t="shared" si="7"/>
        <v>傳產-觀光1</v>
      </c>
      <c r="E513" s="89">
        <v>1962431</v>
      </c>
      <c r="F513" s="89">
        <v>1819956</v>
      </c>
      <c r="G513" s="89">
        <v>6478489</v>
      </c>
      <c r="H513" s="89">
        <v>5920771</v>
      </c>
      <c r="I513" s="90">
        <v>46122</v>
      </c>
    </row>
    <row r="514" spans="1:9" x14ac:dyDescent="0.25">
      <c r="A514" s="88" t="s">
        <v>1250</v>
      </c>
      <c r="B514" s="89" t="s">
        <v>1253</v>
      </c>
      <c r="C514" s="89" t="s">
        <v>1439</v>
      </c>
      <c r="D514" t="str">
        <f t="shared" si="7"/>
        <v>傳產-觀光1</v>
      </c>
      <c r="E514" s="89">
        <v>453095</v>
      </c>
      <c r="F514" s="89">
        <v>447242</v>
      </c>
      <c r="G514" s="89">
        <v>1653229</v>
      </c>
      <c r="H514" s="89">
        <v>1596926</v>
      </c>
      <c r="I514" s="90">
        <v>46122</v>
      </c>
    </row>
    <row r="515" spans="1:9" x14ac:dyDescent="0.25">
      <c r="A515" s="88" t="s">
        <v>1602</v>
      </c>
      <c r="B515" s="89" t="s">
        <v>1607</v>
      </c>
      <c r="C515" s="89" t="s">
        <v>1439</v>
      </c>
      <c r="D515" t="str">
        <f t="shared" si="7"/>
        <v>傳產-觀光1</v>
      </c>
      <c r="E515" s="89">
        <v>2682820</v>
      </c>
      <c r="F515" s="89">
        <v>2418570</v>
      </c>
      <c r="G515" s="89">
        <v>8129667</v>
      </c>
      <c r="H515" s="89">
        <v>7146189</v>
      </c>
      <c r="I515" s="90">
        <v>46122</v>
      </c>
    </row>
    <row r="516" spans="1:9" x14ac:dyDescent="0.25">
      <c r="A516" s="88" t="s">
        <v>2828</v>
      </c>
      <c r="B516" s="89" t="s">
        <v>2833</v>
      </c>
      <c r="C516" s="89" t="s">
        <v>1439</v>
      </c>
      <c r="D516" t="str">
        <f t="shared" si="7"/>
        <v>傳產-觀光1</v>
      </c>
      <c r="E516" s="89">
        <v>458632</v>
      </c>
      <c r="F516" s="89">
        <v>334229</v>
      </c>
      <c r="G516" s="89">
        <v>1339664</v>
      </c>
      <c r="H516" s="89">
        <v>933426</v>
      </c>
      <c r="I516" s="90">
        <v>46122</v>
      </c>
    </row>
    <row r="517" spans="1:9" x14ac:dyDescent="0.25">
      <c r="A517" s="88" t="s">
        <v>1643</v>
      </c>
      <c r="B517" s="89" t="s">
        <v>1655</v>
      </c>
      <c r="C517" s="89" t="s">
        <v>1439</v>
      </c>
      <c r="D517" t="str">
        <f t="shared" si="7"/>
        <v>傳產-觀光1</v>
      </c>
      <c r="E517" s="89">
        <v>167864</v>
      </c>
      <c r="F517" s="89">
        <v>130615</v>
      </c>
      <c r="G517" s="89">
        <v>556664</v>
      </c>
      <c r="H517" s="89">
        <v>403169</v>
      </c>
      <c r="I517" s="90">
        <v>46122</v>
      </c>
    </row>
    <row r="518" spans="1:9" x14ac:dyDescent="0.25">
      <c r="A518" s="88" t="s">
        <v>2932</v>
      </c>
      <c r="B518" s="89" t="s">
        <v>3577</v>
      </c>
      <c r="C518" s="89" t="s">
        <v>1439</v>
      </c>
      <c r="D518" t="str">
        <f t="shared" si="7"/>
        <v>傳產-觀光1</v>
      </c>
      <c r="E518" s="89">
        <v>50419</v>
      </c>
      <c r="F518" s="89">
        <v>45104</v>
      </c>
      <c r="G518" s="89">
        <v>169353</v>
      </c>
      <c r="H518" s="89">
        <v>156817</v>
      </c>
      <c r="I518" s="90">
        <v>46122</v>
      </c>
    </row>
    <row r="519" spans="1:9" x14ac:dyDescent="0.25">
      <c r="A519" s="88" t="s">
        <v>2969</v>
      </c>
      <c r="B519" s="89" t="s">
        <v>2971</v>
      </c>
      <c r="C519" s="89" t="s">
        <v>1439</v>
      </c>
      <c r="D519" t="str">
        <f t="shared" ref="D519:D582" si="8">IF(E519&lt;&gt;"",C519&amp;1,"")</f>
        <v>傳產-觀光1</v>
      </c>
      <c r="E519" s="89">
        <v>464224</v>
      </c>
      <c r="F519" s="89">
        <v>443818</v>
      </c>
      <c r="G519" s="89">
        <v>1423271</v>
      </c>
      <c r="H519" s="89">
        <v>1399464</v>
      </c>
      <c r="I519" s="90">
        <v>46122</v>
      </c>
    </row>
    <row r="520" spans="1:9" x14ac:dyDescent="0.25">
      <c r="A520" s="88" t="s">
        <v>2916</v>
      </c>
      <c r="B520" s="89" t="s">
        <v>4172</v>
      </c>
      <c r="C520" s="89" t="s">
        <v>1439</v>
      </c>
      <c r="D520" t="str">
        <f t="shared" si="8"/>
        <v>傳產-觀光1</v>
      </c>
      <c r="E520" s="89">
        <v>4856</v>
      </c>
      <c r="F520" s="89">
        <v>11169</v>
      </c>
      <c r="G520" s="89">
        <v>18509</v>
      </c>
      <c r="H520" s="89">
        <v>47674</v>
      </c>
      <c r="I520" s="90">
        <v>46122</v>
      </c>
    </row>
    <row r="521" spans="1:9" x14ac:dyDescent="0.25">
      <c r="A521" s="88" t="s">
        <v>3441</v>
      </c>
      <c r="B521" s="89" t="s">
        <v>3445</v>
      </c>
      <c r="C521" s="89" t="s">
        <v>1439</v>
      </c>
      <c r="D521" t="str">
        <f t="shared" si="8"/>
        <v>傳產-觀光1</v>
      </c>
      <c r="E521" s="89">
        <v>503285</v>
      </c>
      <c r="F521" s="89">
        <v>670010</v>
      </c>
      <c r="G521" s="89">
        <v>1832178</v>
      </c>
      <c r="H521" s="89">
        <v>1755132</v>
      </c>
      <c r="I521" s="90">
        <v>46122</v>
      </c>
    </row>
    <row r="522" spans="1:9" x14ac:dyDescent="0.25">
      <c r="A522" s="88" t="s">
        <v>3261</v>
      </c>
      <c r="B522" s="89" t="s">
        <v>3267</v>
      </c>
      <c r="C522" s="89" t="s">
        <v>1439</v>
      </c>
      <c r="D522" t="str">
        <f t="shared" si="8"/>
        <v>傳產-觀光1</v>
      </c>
      <c r="E522" s="89">
        <v>926812</v>
      </c>
      <c r="F522" s="89">
        <v>783530</v>
      </c>
      <c r="G522" s="89">
        <v>2541498</v>
      </c>
      <c r="H522" s="89">
        <v>2189144</v>
      </c>
      <c r="I522" s="90">
        <v>46122</v>
      </c>
    </row>
    <row r="523" spans="1:9" x14ac:dyDescent="0.25">
      <c r="A523" s="88" t="s">
        <v>3117</v>
      </c>
      <c r="B523" s="89" t="s">
        <v>3119</v>
      </c>
      <c r="C523" s="89" t="s">
        <v>1439</v>
      </c>
      <c r="D523" t="str">
        <f t="shared" si="8"/>
        <v>傳產-觀光1</v>
      </c>
      <c r="E523" s="89">
        <v>192302</v>
      </c>
      <c r="F523" s="89">
        <v>204374</v>
      </c>
      <c r="G523" s="89">
        <v>776929</v>
      </c>
      <c r="H523" s="89">
        <v>740093</v>
      </c>
      <c r="I523" s="90">
        <v>46122</v>
      </c>
    </row>
    <row r="524" spans="1:9" x14ac:dyDescent="0.25">
      <c r="A524" s="88" t="s">
        <v>3889</v>
      </c>
      <c r="B524" s="89" t="s">
        <v>3890</v>
      </c>
      <c r="C524" s="89" t="s">
        <v>1438</v>
      </c>
      <c r="D524" t="str">
        <f t="shared" si="8"/>
        <v>傳產-食品1</v>
      </c>
      <c r="E524" s="89">
        <v>149718</v>
      </c>
      <c r="F524" s="89">
        <v>116533</v>
      </c>
      <c r="G524" s="89">
        <v>505269</v>
      </c>
      <c r="H524" s="89">
        <v>364096</v>
      </c>
      <c r="I524" s="90">
        <v>46122</v>
      </c>
    </row>
    <row r="525" spans="1:9" x14ac:dyDescent="0.25">
      <c r="A525" s="88" t="s">
        <v>3408</v>
      </c>
      <c r="B525" s="89" t="s">
        <v>3414</v>
      </c>
      <c r="C525" s="89" t="s">
        <v>1439</v>
      </c>
      <c r="D525" t="str">
        <f t="shared" si="8"/>
        <v>傳產-觀光1</v>
      </c>
      <c r="E525" s="89">
        <v>332818</v>
      </c>
      <c r="F525" s="89">
        <v>310195</v>
      </c>
      <c r="G525" s="89">
        <v>1096127</v>
      </c>
      <c r="H525" s="89">
        <v>1001449</v>
      </c>
      <c r="I525" s="90">
        <v>46122</v>
      </c>
    </row>
    <row r="526" spans="1:9" x14ac:dyDescent="0.25">
      <c r="A526" s="88" t="s">
        <v>3538</v>
      </c>
      <c r="B526" s="89" t="s">
        <v>3541</v>
      </c>
      <c r="C526" s="89" t="s">
        <v>1439</v>
      </c>
      <c r="D526" t="str">
        <f t="shared" si="8"/>
        <v>傳產-觀光1</v>
      </c>
      <c r="E526" s="89">
        <v>811703</v>
      </c>
      <c r="F526" s="89">
        <v>758173</v>
      </c>
      <c r="G526" s="89">
        <v>2262828</v>
      </c>
      <c r="H526" s="89">
        <v>2177349</v>
      </c>
      <c r="I526" s="90">
        <v>46122</v>
      </c>
    </row>
    <row r="527" spans="1:9" x14ac:dyDescent="0.25">
      <c r="A527" s="88" t="s">
        <v>3469</v>
      </c>
      <c r="B527" s="89" t="s">
        <v>3503</v>
      </c>
      <c r="C527" s="89" t="s">
        <v>1439</v>
      </c>
      <c r="D527" t="str">
        <f t="shared" si="8"/>
        <v>傳產-觀光1</v>
      </c>
      <c r="E527" s="89">
        <v>459314</v>
      </c>
      <c r="F527" s="89">
        <v>429079</v>
      </c>
      <c r="G527" s="89">
        <v>1482033</v>
      </c>
      <c r="H527" s="89">
        <v>1333798</v>
      </c>
      <c r="I527" s="90">
        <v>46122</v>
      </c>
    </row>
    <row r="528" spans="1:9" x14ac:dyDescent="0.25">
      <c r="A528" s="88" t="s">
        <v>3470</v>
      </c>
      <c r="B528" s="89" t="s">
        <v>3504</v>
      </c>
      <c r="C528" s="89" t="s">
        <v>1439</v>
      </c>
      <c r="D528" t="str">
        <f t="shared" si="8"/>
        <v>傳產-觀光1</v>
      </c>
      <c r="E528" s="89">
        <v>280921</v>
      </c>
      <c r="F528" s="89">
        <v>238315</v>
      </c>
      <c r="G528" s="89">
        <v>826169</v>
      </c>
      <c r="H528" s="89">
        <v>683088</v>
      </c>
      <c r="I528" s="90">
        <v>46122</v>
      </c>
    </row>
    <row r="529" spans="1:9" x14ac:dyDescent="0.25">
      <c r="A529" s="88" t="s">
        <v>3582</v>
      </c>
      <c r="B529" s="89" t="s">
        <v>3585</v>
      </c>
      <c r="C529" s="89" t="s">
        <v>1439</v>
      </c>
      <c r="D529" t="str">
        <f t="shared" si="8"/>
        <v>傳產-觀光1</v>
      </c>
      <c r="E529" s="89">
        <v>114278</v>
      </c>
      <c r="F529" s="89">
        <v>76598</v>
      </c>
      <c r="G529" s="89">
        <v>304660</v>
      </c>
      <c r="H529" s="89">
        <v>200052</v>
      </c>
      <c r="I529" s="90">
        <v>46122</v>
      </c>
    </row>
    <row r="530" spans="1:9" x14ac:dyDescent="0.25">
      <c r="A530" s="88" t="s">
        <v>3803</v>
      </c>
      <c r="B530" s="89" t="s">
        <v>3809</v>
      </c>
      <c r="C530" s="89" t="s">
        <v>4000</v>
      </c>
      <c r="D530" t="str">
        <f t="shared" si="8"/>
        <v>傳產-運動休閒1</v>
      </c>
      <c r="E530" s="89">
        <v>951026</v>
      </c>
      <c r="F530" s="89">
        <v>887240</v>
      </c>
      <c r="G530" s="89">
        <v>2811307</v>
      </c>
      <c r="H530" s="89">
        <v>2570286</v>
      </c>
      <c r="I530" s="90">
        <v>46122</v>
      </c>
    </row>
    <row r="531" spans="1:9" x14ac:dyDescent="0.25">
      <c r="A531" s="88" t="s">
        <v>2491</v>
      </c>
      <c r="B531" s="89" t="s">
        <v>918</v>
      </c>
      <c r="C531" s="89" t="s">
        <v>1491</v>
      </c>
      <c r="D531" t="str">
        <f t="shared" si="8"/>
        <v>金融-銀行1</v>
      </c>
      <c r="E531" s="89">
        <v>4394752</v>
      </c>
      <c r="F531" s="89">
        <v>3552782</v>
      </c>
      <c r="G531" s="89">
        <v>12405577</v>
      </c>
      <c r="H531" s="89">
        <v>10741215</v>
      </c>
      <c r="I531" s="90">
        <v>46122</v>
      </c>
    </row>
    <row r="532" spans="1:9" x14ac:dyDescent="0.25">
      <c r="A532" s="88" t="s">
        <v>2492</v>
      </c>
      <c r="B532" s="89" t="s">
        <v>2493</v>
      </c>
      <c r="C532" s="89" t="s">
        <v>1491</v>
      </c>
      <c r="D532" t="str">
        <f t="shared" si="8"/>
        <v>金融-銀行1</v>
      </c>
      <c r="E532" s="89">
        <v>1746458</v>
      </c>
      <c r="F532" s="89">
        <v>1612863</v>
      </c>
      <c r="G532" s="89">
        <v>5472691</v>
      </c>
      <c r="H532" s="89">
        <v>4997589</v>
      </c>
      <c r="I532" s="90">
        <v>46122</v>
      </c>
    </row>
    <row r="533" spans="1:9" x14ac:dyDescent="0.25">
      <c r="A533" s="88" t="s">
        <v>2494</v>
      </c>
      <c r="B533" s="89" t="s">
        <v>1315</v>
      </c>
      <c r="C533" s="89" t="s">
        <v>1492</v>
      </c>
      <c r="D533" t="str">
        <f t="shared" si="8"/>
        <v/>
      </c>
      <c r="E533" s="89"/>
      <c r="F533" s="89"/>
      <c r="G533" s="89"/>
      <c r="H533" s="89"/>
      <c r="I533" s="90">
        <v>46122</v>
      </c>
    </row>
    <row r="534" spans="1:9" x14ac:dyDescent="0.25">
      <c r="A534" s="88" t="s">
        <v>2495</v>
      </c>
      <c r="B534" s="89" t="s">
        <v>2496</v>
      </c>
      <c r="C534" s="89" t="s">
        <v>1493</v>
      </c>
      <c r="D534" t="str">
        <f t="shared" si="8"/>
        <v>金融-證券1</v>
      </c>
      <c r="E534" s="89">
        <v>291630</v>
      </c>
      <c r="F534" s="89">
        <v>199259</v>
      </c>
      <c r="G534" s="89">
        <v>1093981</v>
      </c>
      <c r="H534" s="89">
        <v>587164</v>
      </c>
      <c r="I534" s="90">
        <v>46122</v>
      </c>
    </row>
    <row r="535" spans="1:9" x14ac:dyDescent="0.25">
      <c r="A535" s="88" t="s">
        <v>2497</v>
      </c>
      <c r="B535" s="89" t="s">
        <v>2498</v>
      </c>
      <c r="C535" s="89" t="s">
        <v>1492</v>
      </c>
      <c r="D535" t="str">
        <f t="shared" si="8"/>
        <v/>
      </c>
      <c r="E535" s="89"/>
      <c r="F535" s="89"/>
      <c r="G535" s="89"/>
      <c r="H535" s="89"/>
      <c r="I535" s="90">
        <v>46122</v>
      </c>
    </row>
    <row r="536" spans="1:9" x14ac:dyDescent="0.25">
      <c r="A536" s="88" t="s">
        <v>2499</v>
      </c>
      <c r="B536" s="89" t="s">
        <v>919</v>
      </c>
      <c r="C536" s="89" t="s">
        <v>1491</v>
      </c>
      <c r="D536" t="str">
        <f t="shared" si="8"/>
        <v>金融-銀行1</v>
      </c>
      <c r="E536" s="89">
        <v>3059514</v>
      </c>
      <c r="F536" s="89">
        <v>2918922</v>
      </c>
      <c r="G536" s="89">
        <v>8845442</v>
      </c>
      <c r="H536" s="89">
        <v>8597893</v>
      </c>
      <c r="I536" s="90">
        <v>46122</v>
      </c>
    </row>
    <row r="537" spans="1:9" x14ac:dyDescent="0.25">
      <c r="A537" s="88" t="s">
        <v>2500</v>
      </c>
      <c r="B537" s="89" t="s">
        <v>1205</v>
      </c>
      <c r="C537" s="89" t="s">
        <v>1491</v>
      </c>
      <c r="D537" t="str">
        <f t="shared" si="8"/>
        <v>金融-銀行1</v>
      </c>
      <c r="E537" s="89">
        <v>368326</v>
      </c>
      <c r="F537" s="89">
        <v>420342</v>
      </c>
      <c r="G537" s="89">
        <v>1246035</v>
      </c>
      <c r="H537" s="89">
        <v>1163482</v>
      </c>
      <c r="I537" s="90">
        <v>46122</v>
      </c>
    </row>
    <row r="538" spans="1:9" x14ac:dyDescent="0.25">
      <c r="A538" s="88" t="s">
        <v>2501</v>
      </c>
      <c r="B538" s="89" t="s">
        <v>2502</v>
      </c>
      <c r="C538" s="89" t="s">
        <v>1491</v>
      </c>
      <c r="D538" t="str">
        <f t="shared" si="8"/>
        <v>金融-銀行1</v>
      </c>
      <c r="E538" s="89">
        <v>1442145</v>
      </c>
      <c r="F538" s="89">
        <v>1332246</v>
      </c>
      <c r="G538" s="89">
        <v>5254088</v>
      </c>
      <c r="H538" s="89">
        <v>4635514</v>
      </c>
      <c r="I538" s="90">
        <v>46122</v>
      </c>
    </row>
    <row r="539" spans="1:9" x14ac:dyDescent="0.25">
      <c r="A539" s="88" t="s">
        <v>2503</v>
      </c>
      <c r="B539" s="89" t="s">
        <v>2504</v>
      </c>
      <c r="C539" s="89" t="s">
        <v>1491</v>
      </c>
      <c r="D539" t="str">
        <f t="shared" si="8"/>
        <v>金融-銀行1</v>
      </c>
      <c r="E539" s="89">
        <v>1133028</v>
      </c>
      <c r="F539" s="89">
        <v>1006079</v>
      </c>
      <c r="G539" s="89">
        <v>3526223</v>
      </c>
      <c r="H539" s="89">
        <v>3189184</v>
      </c>
      <c r="I539" s="90">
        <v>46122</v>
      </c>
    </row>
    <row r="540" spans="1:9" x14ac:dyDescent="0.25">
      <c r="A540" s="88" t="s">
        <v>2505</v>
      </c>
      <c r="B540" s="89" t="s">
        <v>2506</v>
      </c>
      <c r="C540" s="89" t="s">
        <v>1491</v>
      </c>
      <c r="D540" t="str">
        <f t="shared" si="8"/>
        <v>金融-銀行1</v>
      </c>
      <c r="E540" s="89">
        <v>534288</v>
      </c>
      <c r="F540" s="89">
        <v>489892</v>
      </c>
      <c r="G540" s="89">
        <v>1593321</v>
      </c>
      <c r="H540" s="89">
        <v>1366352</v>
      </c>
      <c r="I540" s="90">
        <v>46122</v>
      </c>
    </row>
    <row r="541" spans="1:9" x14ac:dyDescent="0.25">
      <c r="A541" s="88" t="s">
        <v>2507</v>
      </c>
      <c r="B541" s="89" t="s">
        <v>2508</v>
      </c>
      <c r="C541" s="89" t="s">
        <v>1492</v>
      </c>
      <c r="D541" t="str">
        <f t="shared" si="8"/>
        <v/>
      </c>
      <c r="E541" s="89"/>
      <c r="F541" s="89"/>
      <c r="G541" s="89"/>
      <c r="H541" s="89"/>
      <c r="I541" s="90">
        <v>46122</v>
      </c>
    </row>
    <row r="542" spans="1:9" x14ac:dyDescent="0.25">
      <c r="A542" s="88" t="s">
        <v>2509</v>
      </c>
      <c r="B542" s="89" t="s">
        <v>2510</v>
      </c>
      <c r="C542" s="89" t="s">
        <v>1492</v>
      </c>
      <c r="D542" t="str">
        <f t="shared" si="8"/>
        <v/>
      </c>
      <c r="E542" s="89"/>
      <c r="F542" s="89"/>
      <c r="G542" s="89"/>
      <c r="H542" s="89"/>
      <c r="I542" s="90">
        <v>46122</v>
      </c>
    </row>
    <row r="543" spans="1:9" x14ac:dyDescent="0.25">
      <c r="A543" s="88" t="s">
        <v>2511</v>
      </c>
      <c r="B543" s="89" t="s">
        <v>2512</v>
      </c>
      <c r="C543" s="89" t="s">
        <v>1492</v>
      </c>
      <c r="D543" t="str">
        <f t="shared" si="8"/>
        <v/>
      </c>
      <c r="E543" s="89"/>
      <c r="F543" s="89"/>
      <c r="G543" s="89"/>
      <c r="H543" s="89"/>
      <c r="I543" s="90">
        <v>46122</v>
      </c>
    </row>
    <row r="544" spans="1:9" x14ac:dyDescent="0.25">
      <c r="A544" s="88" t="s">
        <v>2513</v>
      </c>
      <c r="B544" s="89" t="s">
        <v>2514</v>
      </c>
      <c r="C544" s="89" t="s">
        <v>1493</v>
      </c>
      <c r="D544" t="str">
        <f t="shared" si="8"/>
        <v>金融-證券1</v>
      </c>
      <c r="E544" s="89">
        <v>131214</v>
      </c>
      <c r="F544" s="89">
        <v>388194</v>
      </c>
      <c r="G544" s="89">
        <v>5487009</v>
      </c>
      <c r="H544" s="89">
        <v>1728924</v>
      </c>
      <c r="I544" s="90">
        <v>46122</v>
      </c>
    </row>
    <row r="545" spans="1:9" x14ac:dyDescent="0.25">
      <c r="A545" s="88" t="s">
        <v>1259</v>
      </c>
      <c r="B545" s="89" t="s">
        <v>1316</v>
      </c>
      <c r="C545" s="89" t="s">
        <v>1492</v>
      </c>
      <c r="D545" t="str">
        <f t="shared" si="8"/>
        <v/>
      </c>
      <c r="E545" s="89"/>
      <c r="F545" s="89"/>
      <c r="G545" s="89"/>
      <c r="H545" s="89"/>
      <c r="I545" s="90">
        <v>46122</v>
      </c>
    </row>
    <row r="546" spans="1:9" x14ac:dyDescent="0.25">
      <c r="A546" s="88" t="s">
        <v>2515</v>
      </c>
      <c r="B546" s="89" t="s">
        <v>2516</v>
      </c>
      <c r="C546" s="89" t="s">
        <v>1494</v>
      </c>
      <c r="D546" t="str">
        <f t="shared" si="8"/>
        <v/>
      </c>
      <c r="E546" s="89"/>
      <c r="F546" s="89"/>
      <c r="G546" s="89"/>
      <c r="H546" s="89"/>
      <c r="I546" s="90">
        <v>46122</v>
      </c>
    </row>
    <row r="547" spans="1:9" x14ac:dyDescent="0.25">
      <c r="A547" s="88" t="s">
        <v>2517</v>
      </c>
      <c r="B547" s="89" t="s">
        <v>2518</v>
      </c>
      <c r="C547" s="89" t="s">
        <v>1494</v>
      </c>
      <c r="D547" t="str">
        <f t="shared" si="8"/>
        <v/>
      </c>
      <c r="E547" s="89"/>
      <c r="F547" s="89"/>
      <c r="G547" s="89"/>
      <c r="H547" s="89"/>
      <c r="I547" s="90">
        <v>46122</v>
      </c>
    </row>
    <row r="548" spans="1:9" x14ac:dyDescent="0.25">
      <c r="A548" s="88" t="s">
        <v>2519</v>
      </c>
      <c r="B548" s="89" t="s">
        <v>2520</v>
      </c>
      <c r="C548" s="89" t="s">
        <v>1494</v>
      </c>
      <c r="D548" t="str">
        <f t="shared" si="8"/>
        <v/>
      </c>
      <c r="E548" s="89"/>
      <c r="F548" s="89"/>
      <c r="G548" s="89"/>
      <c r="H548" s="89"/>
      <c r="I548" s="90">
        <v>46122</v>
      </c>
    </row>
    <row r="549" spans="1:9" x14ac:dyDescent="0.25">
      <c r="A549" s="88" t="s">
        <v>2521</v>
      </c>
      <c r="B549" s="89" t="s">
        <v>3900</v>
      </c>
      <c r="C549" s="89" t="s">
        <v>1494</v>
      </c>
      <c r="D549" t="str">
        <f t="shared" si="8"/>
        <v/>
      </c>
      <c r="E549" s="89"/>
      <c r="F549" s="89"/>
      <c r="G549" s="89"/>
      <c r="H549" s="89"/>
      <c r="I549" s="90">
        <v>46122</v>
      </c>
    </row>
    <row r="550" spans="1:9" x14ac:dyDescent="0.25">
      <c r="A550" s="88" t="s">
        <v>2522</v>
      </c>
      <c r="B550" s="89" t="s">
        <v>2523</v>
      </c>
      <c r="C550" s="89" t="s">
        <v>1494</v>
      </c>
      <c r="D550" t="str">
        <f t="shared" si="8"/>
        <v>金融-金控1</v>
      </c>
      <c r="E550" s="89">
        <v>8441262</v>
      </c>
      <c r="F550" s="89">
        <v>7660359</v>
      </c>
      <c r="G550" s="89">
        <v>25165888</v>
      </c>
      <c r="H550" s="89">
        <v>21430992</v>
      </c>
      <c r="I550" s="90">
        <v>46122</v>
      </c>
    </row>
    <row r="551" spans="1:9" x14ac:dyDescent="0.25">
      <c r="A551" s="88" t="s">
        <v>2524</v>
      </c>
      <c r="B551" s="89" t="s">
        <v>2525</v>
      </c>
      <c r="C551" s="89" t="s">
        <v>1494</v>
      </c>
      <c r="D551" t="str">
        <f t="shared" si="8"/>
        <v/>
      </c>
      <c r="E551" s="89"/>
      <c r="F551" s="89"/>
      <c r="G551" s="89"/>
      <c r="H551" s="89"/>
      <c r="I551" s="90">
        <v>46122</v>
      </c>
    </row>
    <row r="552" spans="1:9" x14ac:dyDescent="0.25">
      <c r="A552" s="88" t="s">
        <v>2526</v>
      </c>
      <c r="B552" s="89" t="s">
        <v>2527</v>
      </c>
      <c r="C552" s="89" t="s">
        <v>1494</v>
      </c>
      <c r="D552" t="str">
        <f t="shared" si="8"/>
        <v/>
      </c>
      <c r="E552" s="89"/>
      <c r="F552" s="89"/>
      <c r="G552" s="89"/>
      <c r="H552" s="89"/>
      <c r="I552" s="90">
        <v>46122</v>
      </c>
    </row>
    <row r="553" spans="1:9" x14ac:dyDescent="0.25">
      <c r="A553" s="88" t="s">
        <v>2528</v>
      </c>
      <c r="B553" s="89" t="s">
        <v>4063</v>
      </c>
      <c r="C553" s="89" t="s">
        <v>1494</v>
      </c>
      <c r="D553" t="str">
        <f t="shared" si="8"/>
        <v/>
      </c>
      <c r="E553" s="89"/>
      <c r="F553" s="89"/>
      <c r="G553" s="89"/>
      <c r="H553" s="89"/>
      <c r="I553" s="90">
        <v>46122</v>
      </c>
    </row>
    <row r="554" spans="1:9" x14ac:dyDescent="0.25">
      <c r="A554" s="88" t="s">
        <v>2529</v>
      </c>
      <c r="B554" s="89" t="s">
        <v>1317</v>
      </c>
      <c r="C554" s="89" t="s">
        <v>1494</v>
      </c>
      <c r="D554" t="str">
        <f t="shared" si="8"/>
        <v>金融-金控1</v>
      </c>
      <c r="E554" s="89">
        <v>779441</v>
      </c>
      <c r="F554" s="89">
        <v>518368</v>
      </c>
      <c r="G554" s="89">
        <v>2705231</v>
      </c>
      <c r="H554" s="89">
        <v>1730371</v>
      </c>
      <c r="I554" s="90">
        <v>46122</v>
      </c>
    </row>
    <row r="555" spans="1:9" x14ac:dyDescent="0.25">
      <c r="A555" s="88" t="s">
        <v>2530</v>
      </c>
      <c r="B555" s="89" t="s">
        <v>1318</v>
      </c>
      <c r="C555" s="89" t="s">
        <v>1494</v>
      </c>
      <c r="D555" t="str">
        <f t="shared" si="8"/>
        <v>金融-金控1</v>
      </c>
      <c r="E555" s="89">
        <v>8362826</v>
      </c>
      <c r="F555" s="89">
        <v>5549268</v>
      </c>
      <c r="G555" s="89">
        <v>26160990</v>
      </c>
      <c r="H555" s="89">
        <v>18692725</v>
      </c>
      <c r="I555" s="90">
        <v>46122</v>
      </c>
    </row>
    <row r="556" spans="1:9" x14ac:dyDescent="0.25">
      <c r="A556" s="88" t="s">
        <v>2531</v>
      </c>
      <c r="B556" s="89" t="s">
        <v>2532</v>
      </c>
      <c r="C556" s="89" t="s">
        <v>1494</v>
      </c>
      <c r="D556" t="str">
        <f t="shared" si="8"/>
        <v/>
      </c>
      <c r="E556" s="89"/>
      <c r="F556" s="89"/>
      <c r="G556" s="89"/>
      <c r="H556" s="89"/>
      <c r="I556" s="90">
        <v>46122</v>
      </c>
    </row>
    <row r="557" spans="1:9" x14ac:dyDescent="0.25">
      <c r="A557" s="88" t="s">
        <v>2533</v>
      </c>
      <c r="B557" s="89" t="s">
        <v>2534</v>
      </c>
      <c r="C557" s="89" t="s">
        <v>1494</v>
      </c>
      <c r="D557" t="str">
        <f t="shared" si="8"/>
        <v/>
      </c>
      <c r="E557" s="89"/>
      <c r="F557" s="89"/>
      <c r="G557" s="89"/>
      <c r="H557" s="89"/>
      <c r="I557" s="90">
        <v>46122</v>
      </c>
    </row>
    <row r="558" spans="1:9" x14ac:dyDescent="0.25">
      <c r="A558" s="88" t="s">
        <v>3149</v>
      </c>
      <c r="B558" s="89" t="s">
        <v>3155</v>
      </c>
      <c r="C558" s="89" t="s">
        <v>1491</v>
      </c>
      <c r="D558" t="str">
        <f t="shared" si="8"/>
        <v>金融-銀行1</v>
      </c>
      <c r="E558" s="89">
        <v>965665</v>
      </c>
      <c r="F558" s="89">
        <v>698571</v>
      </c>
      <c r="G558" s="89">
        <v>3170215</v>
      </c>
      <c r="H558" s="89">
        <v>2350966</v>
      </c>
      <c r="I558" s="90">
        <v>46122</v>
      </c>
    </row>
    <row r="559" spans="1:9" x14ac:dyDescent="0.25">
      <c r="A559" s="88" t="s">
        <v>2535</v>
      </c>
      <c r="B559" s="89" t="s">
        <v>2536</v>
      </c>
      <c r="C559" s="89" t="s">
        <v>1495</v>
      </c>
      <c r="D559" t="str">
        <f t="shared" si="8"/>
        <v>傳產-百貨1</v>
      </c>
      <c r="E559" s="89">
        <v>11180</v>
      </c>
      <c r="F559" s="89">
        <v>10237</v>
      </c>
      <c r="G559" s="89">
        <v>33926</v>
      </c>
      <c r="H559" s="89">
        <v>30893</v>
      </c>
      <c r="I559" s="90">
        <v>46122</v>
      </c>
    </row>
    <row r="560" spans="1:9" x14ac:dyDescent="0.25">
      <c r="A560" s="88" t="s">
        <v>2537</v>
      </c>
      <c r="B560" s="89" t="s">
        <v>2538</v>
      </c>
      <c r="C560" s="89" t="s">
        <v>1495</v>
      </c>
      <c r="D560" t="str">
        <f t="shared" si="8"/>
        <v>傳產-百貨1</v>
      </c>
      <c r="E560" s="89">
        <v>2894282</v>
      </c>
      <c r="F560" s="89">
        <v>2981570</v>
      </c>
      <c r="G560" s="89">
        <v>8445107</v>
      </c>
      <c r="H560" s="89">
        <v>8472035</v>
      </c>
      <c r="I560" s="90">
        <v>46122</v>
      </c>
    </row>
    <row r="561" spans="1:9" x14ac:dyDescent="0.25">
      <c r="A561" s="88" t="s">
        <v>2539</v>
      </c>
      <c r="B561" s="89" t="s">
        <v>2540</v>
      </c>
      <c r="C561" s="89" t="s">
        <v>1462</v>
      </c>
      <c r="D561" t="str">
        <f t="shared" si="8"/>
        <v>傳產-航運1</v>
      </c>
      <c r="E561" s="89">
        <v>38140</v>
      </c>
      <c r="F561" s="89">
        <v>40408</v>
      </c>
      <c r="G561" s="89">
        <v>102842</v>
      </c>
      <c r="H561" s="89">
        <v>121469</v>
      </c>
      <c r="I561" s="90">
        <v>46122</v>
      </c>
    </row>
    <row r="562" spans="1:9" x14ac:dyDescent="0.25">
      <c r="A562" s="88" t="s">
        <v>2541</v>
      </c>
      <c r="B562" s="89" t="s">
        <v>2840</v>
      </c>
      <c r="C562" s="89" t="s">
        <v>1495</v>
      </c>
      <c r="D562" t="str">
        <f t="shared" si="8"/>
        <v/>
      </c>
      <c r="E562" s="89"/>
      <c r="F562" s="89"/>
      <c r="G562" s="89"/>
      <c r="H562" s="89"/>
      <c r="I562" s="90">
        <v>46122</v>
      </c>
    </row>
    <row r="563" spans="1:9" x14ac:dyDescent="0.25">
      <c r="A563" s="88" t="s">
        <v>2542</v>
      </c>
      <c r="B563" s="89" t="s">
        <v>2543</v>
      </c>
      <c r="C563" s="89" t="s">
        <v>1495</v>
      </c>
      <c r="D563" t="str">
        <f t="shared" si="8"/>
        <v>傳產-百貨1</v>
      </c>
      <c r="E563" s="89">
        <v>716270</v>
      </c>
      <c r="F563" s="89">
        <v>753464</v>
      </c>
      <c r="G563" s="89">
        <v>2280076</v>
      </c>
      <c r="H563" s="89">
        <v>2303050</v>
      </c>
      <c r="I563" s="90">
        <v>46122</v>
      </c>
    </row>
    <row r="564" spans="1:9" x14ac:dyDescent="0.25">
      <c r="A564" s="88" t="s">
        <v>2544</v>
      </c>
      <c r="B564" s="89" t="s">
        <v>2545</v>
      </c>
      <c r="C564" s="89" t="s">
        <v>1495</v>
      </c>
      <c r="D564" t="str">
        <f t="shared" si="8"/>
        <v>傳產-百貨1</v>
      </c>
      <c r="E564" s="89">
        <v>2910054</v>
      </c>
      <c r="F564" s="89">
        <v>2995171</v>
      </c>
      <c r="G564" s="89">
        <v>9398543</v>
      </c>
      <c r="H564" s="89">
        <v>8497958</v>
      </c>
      <c r="I564" s="90">
        <v>46122</v>
      </c>
    </row>
    <row r="565" spans="1:9" x14ac:dyDescent="0.25">
      <c r="A565" s="88" t="s">
        <v>2546</v>
      </c>
      <c r="B565" s="89" t="s">
        <v>2547</v>
      </c>
      <c r="C565" s="89" t="s">
        <v>1495</v>
      </c>
      <c r="D565" t="str">
        <f t="shared" si="8"/>
        <v>傳產-百貨1</v>
      </c>
      <c r="E565" s="89">
        <v>42555</v>
      </c>
      <c r="F565" s="89">
        <v>40034</v>
      </c>
      <c r="G565" s="89">
        <v>134947</v>
      </c>
      <c r="H565" s="89">
        <v>127260</v>
      </c>
      <c r="I565" s="90">
        <v>46122</v>
      </c>
    </row>
    <row r="566" spans="1:9" x14ac:dyDescent="0.25">
      <c r="A566" s="88" t="s">
        <v>2548</v>
      </c>
      <c r="B566" s="89" t="s">
        <v>2549</v>
      </c>
      <c r="C566" s="89" t="s">
        <v>1495</v>
      </c>
      <c r="D566" t="str">
        <f t="shared" si="8"/>
        <v>傳產-百貨1</v>
      </c>
      <c r="E566" s="89">
        <v>138216</v>
      </c>
      <c r="F566" s="89">
        <v>211165</v>
      </c>
      <c r="G566" s="89">
        <v>442711</v>
      </c>
      <c r="H566" s="89">
        <v>658670</v>
      </c>
      <c r="I566" s="90">
        <v>46122</v>
      </c>
    </row>
    <row r="567" spans="1:9" x14ac:dyDescent="0.25">
      <c r="A567" s="88" t="s">
        <v>2550</v>
      </c>
      <c r="B567" s="89" t="s">
        <v>2551</v>
      </c>
      <c r="C567" s="89" t="s">
        <v>1495</v>
      </c>
      <c r="D567" t="str">
        <f t="shared" si="8"/>
        <v>傳產-百貨1</v>
      </c>
      <c r="E567" s="89">
        <v>29760759</v>
      </c>
      <c r="F567" s="89">
        <v>28363161</v>
      </c>
      <c r="G567" s="89">
        <v>88527614</v>
      </c>
      <c r="H567" s="89">
        <v>84641319</v>
      </c>
      <c r="I567" s="90">
        <v>46122</v>
      </c>
    </row>
    <row r="568" spans="1:9" x14ac:dyDescent="0.25">
      <c r="A568" s="88" t="s">
        <v>2552</v>
      </c>
      <c r="B568" s="89" t="s">
        <v>2553</v>
      </c>
      <c r="C568" s="89" t="s">
        <v>1495</v>
      </c>
      <c r="D568" t="str">
        <f t="shared" si="8"/>
        <v>傳產-百貨1</v>
      </c>
      <c r="E568" s="89">
        <v>39820</v>
      </c>
      <c r="F568" s="89">
        <v>42395</v>
      </c>
      <c r="G568" s="89">
        <v>121939</v>
      </c>
      <c r="H568" s="89">
        <v>131598</v>
      </c>
      <c r="I568" s="90">
        <v>46122</v>
      </c>
    </row>
    <row r="569" spans="1:9" x14ac:dyDescent="0.25">
      <c r="A569" s="88" t="s">
        <v>2554</v>
      </c>
      <c r="B569" s="89" t="s">
        <v>1319</v>
      </c>
      <c r="C569" s="89" t="s">
        <v>1495</v>
      </c>
      <c r="D569" t="str">
        <f t="shared" si="8"/>
        <v>傳產-百貨1</v>
      </c>
      <c r="E569" s="89">
        <v>133934</v>
      </c>
      <c r="F569" s="89">
        <v>206825</v>
      </c>
      <c r="G569" s="89">
        <v>418614</v>
      </c>
      <c r="H569" s="89">
        <v>648982</v>
      </c>
      <c r="I569" s="90">
        <v>46122</v>
      </c>
    </row>
    <row r="570" spans="1:9" x14ac:dyDescent="0.25">
      <c r="A570" s="88" t="s">
        <v>2555</v>
      </c>
      <c r="B570" s="89" t="s">
        <v>2556</v>
      </c>
      <c r="C570" s="89" t="s">
        <v>1495</v>
      </c>
      <c r="D570" t="str">
        <f t="shared" si="8"/>
        <v>傳產-百貨1</v>
      </c>
      <c r="E570" s="89">
        <v>126235</v>
      </c>
      <c r="F570" s="89">
        <v>134659</v>
      </c>
      <c r="G570" s="89">
        <v>538098</v>
      </c>
      <c r="H570" s="89">
        <v>534851</v>
      </c>
      <c r="I570" s="90">
        <v>46122</v>
      </c>
    </row>
    <row r="571" spans="1:9" x14ac:dyDescent="0.25">
      <c r="A571" s="88" t="s">
        <v>1260</v>
      </c>
      <c r="B571" s="89" t="s">
        <v>2993</v>
      </c>
      <c r="C571" s="89" t="s">
        <v>1447</v>
      </c>
      <c r="D571" t="str">
        <f t="shared" si="8"/>
        <v>傳產-營建1</v>
      </c>
      <c r="E571" s="89">
        <v>259546</v>
      </c>
      <c r="F571" s="89">
        <v>306241</v>
      </c>
      <c r="G571" s="89">
        <v>2068437</v>
      </c>
      <c r="H571" s="89">
        <v>814894</v>
      </c>
      <c r="I571" s="90">
        <v>46122</v>
      </c>
    </row>
    <row r="572" spans="1:9" x14ac:dyDescent="0.25">
      <c r="A572" s="88" t="s">
        <v>1129</v>
      </c>
      <c r="B572" s="89" t="s">
        <v>3688</v>
      </c>
      <c r="C572" s="89" t="s">
        <v>1495</v>
      </c>
      <c r="D572" t="str">
        <f t="shared" si="8"/>
        <v>傳產-百貨1</v>
      </c>
      <c r="E572" s="89">
        <v>4097</v>
      </c>
      <c r="F572" s="89">
        <v>2884</v>
      </c>
      <c r="G572" s="89">
        <v>18032</v>
      </c>
      <c r="H572" s="89">
        <v>10646</v>
      </c>
      <c r="I572" s="90">
        <v>46122</v>
      </c>
    </row>
    <row r="573" spans="1:9" x14ac:dyDescent="0.25">
      <c r="A573" s="88" t="s">
        <v>1261</v>
      </c>
      <c r="B573" s="89" t="s">
        <v>3059</v>
      </c>
      <c r="C573" s="89" t="s">
        <v>4013</v>
      </c>
      <c r="D573" t="str">
        <f t="shared" si="8"/>
        <v>傳產-文創娛樂1</v>
      </c>
      <c r="E573" s="89">
        <v>573683</v>
      </c>
      <c r="F573" s="89">
        <v>550007</v>
      </c>
      <c r="G573" s="89">
        <v>1722858</v>
      </c>
      <c r="H573" s="89">
        <v>1648398</v>
      </c>
      <c r="I573" s="90">
        <v>46122</v>
      </c>
    </row>
    <row r="574" spans="1:9" x14ac:dyDescent="0.25">
      <c r="A574" s="88" t="s">
        <v>1644</v>
      </c>
      <c r="B574" s="89" t="s">
        <v>2994</v>
      </c>
      <c r="C574" s="89" t="s">
        <v>1495</v>
      </c>
      <c r="D574" t="str">
        <f t="shared" si="8"/>
        <v>傳產-百貨1</v>
      </c>
      <c r="E574" s="89">
        <v>212361</v>
      </c>
      <c r="F574" s="89">
        <v>231899</v>
      </c>
      <c r="G574" s="89">
        <v>420493</v>
      </c>
      <c r="H574" s="89">
        <v>466469</v>
      </c>
      <c r="I574" s="90">
        <v>46122</v>
      </c>
    </row>
    <row r="575" spans="1:9" x14ac:dyDescent="0.25">
      <c r="A575" s="88" t="s">
        <v>3162</v>
      </c>
      <c r="B575" s="89" t="s">
        <v>3164</v>
      </c>
      <c r="C575" s="89" t="s">
        <v>1474</v>
      </c>
      <c r="D575" t="str">
        <f t="shared" si="8"/>
        <v>電子下游-資訊通路1</v>
      </c>
      <c r="E575" s="89">
        <v>361212</v>
      </c>
      <c r="F575" s="89">
        <v>350190</v>
      </c>
      <c r="G575" s="89">
        <v>1227773</v>
      </c>
      <c r="H575" s="89">
        <v>1171965</v>
      </c>
      <c r="I575" s="90">
        <v>46122</v>
      </c>
    </row>
    <row r="576" spans="1:9" x14ac:dyDescent="0.25">
      <c r="A576" s="88" t="s">
        <v>3235</v>
      </c>
      <c r="B576" s="89" t="s">
        <v>3880</v>
      </c>
      <c r="C576" s="89" t="s">
        <v>1495</v>
      </c>
      <c r="D576" t="str">
        <f t="shared" si="8"/>
        <v>傳產-百貨1</v>
      </c>
      <c r="E576" s="89">
        <v>25165</v>
      </c>
      <c r="F576" s="89">
        <v>22945</v>
      </c>
      <c r="G576" s="89">
        <v>76237</v>
      </c>
      <c r="H576" s="89">
        <v>92058</v>
      </c>
      <c r="I576" s="90">
        <v>46122</v>
      </c>
    </row>
    <row r="577" spans="1:9" x14ac:dyDescent="0.25">
      <c r="A577" s="88" t="s">
        <v>3820</v>
      </c>
      <c r="B577" s="89" t="s">
        <v>3828</v>
      </c>
      <c r="C577" s="89" t="s">
        <v>1446</v>
      </c>
      <c r="D577" t="str">
        <f t="shared" si="8"/>
        <v>傳產-其他1</v>
      </c>
      <c r="E577" s="89">
        <v>52473</v>
      </c>
      <c r="F577" s="89">
        <v>57927</v>
      </c>
      <c r="G577" s="89">
        <v>245950</v>
      </c>
      <c r="H577" s="89">
        <v>231050</v>
      </c>
      <c r="I577" s="90">
        <v>46122</v>
      </c>
    </row>
    <row r="578" spans="1:9" x14ac:dyDescent="0.25">
      <c r="A578" s="88" t="s">
        <v>3564</v>
      </c>
      <c r="B578" s="89" t="s">
        <v>3568</v>
      </c>
      <c r="C578" s="89" t="s">
        <v>1495</v>
      </c>
      <c r="D578" t="str">
        <f t="shared" si="8"/>
        <v>傳產-百貨1</v>
      </c>
      <c r="E578" s="89">
        <v>1340259</v>
      </c>
      <c r="F578" s="89">
        <v>1182090</v>
      </c>
      <c r="G578" s="89">
        <v>3837104</v>
      </c>
      <c r="H578" s="89">
        <v>3473590</v>
      </c>
      <c r="I578" s="90">
        <v>46122</v>
      </c>
    </row>
    <row r="579" spans="1:9" x14ac:dyDescent="0.25">
      <c r="A579" s="88" t="s">
        <v>3545</v>
      </c>
      <c r="B579" s="89" t="s">
        <v>3548</v>
      </c>
      <c r="C579" s="89" t="s">
        <v>1495</v>
      </c>
      <c r="D579" t="str">
        <f t="shared" si="8"/>
        <v>傳產-百貨1</v>
      </c>
      <c r="E579" s="89">
        <v>196573</v>
      </c>
      <c r="F579" s="89">
        <v>187821</v>
      </c>
      <c r="G579" s="89">
        <v>585914</v>
      </c>
      <c r="H579" s="89">
        <v>552182</v>
      </c>
      <c r="I579" s="90">
        <v>46122</v>
      </c>
    </row>
    <row r="580" spans="1:9" x14ac:dyDescent="0.25">
      <c r="A580" s="88" t="s">
        <v>3793</v>
      </c>
      <c r="B580" s="89" t="s">
        <v>3798</v>
      </c>
      <c r="C580" s="89" t="s">
        <v>1446</v>
      </c>
      <c r="D580" t="str">
        <f t="shared" si="8"/>
        <v>傳產-其他1</v>
      </c>
      <c r="E580" s="89">
        <v>185215</v>
      </c>
      <c r="F580" s="89">
        <v>192075</v>
      </c>
      <c r="G580" s="89">
        <v>531050</v>
      </c>
      <c r="H580" s="89">
        <v>523391</v>
      </c>
      <c r="I580" s="90">
        <v>46122</v>
      </c>
    </row>
    <row r="581" spans="1:9" x14ac:dyDescent="0.25">
      <c r="A581" s="88" t="s">
        <v>3794</v>
      </c>
      <c r="B581" s="89" t="s">
        <v>3799</v>
      </c>
      <c r="C581" s="89" t="s">
        <v>1499</v>
      </c>
      <c r="D581" t="str">
        <f t="shared" si="8"/>
        <v>軟體-其他1</v>
      </c>
      <c r="E581" s="89">
        <v>583898</v>
      </c>
      <c r="F581" s="89">
        <v>439725</v>
      </c>
      <c r="G581" s="89">
        <v>1400496</v>
      </c>
      <c r="H581" s="89">
        <v>1198726</v>
      </c>
      <c r="I581" s="90">
        <v>46122</v>
      </c>
    </row>
    <row r="582" spans="1:9" x14ac:dyDescent="0.25">
      <c r="A582" s="88" t="s">
        <v>2557</v>
      </c>
      <c r="B582" s="89" t="s">
        <v>2558</v>
      </c>
      <c r="C582" s="89" t="s">
        <v>1449</v>
      </c>
      <c r="D582" t="str">
        <f t="shared" si="8"/>
        <v>電子中游-電源供應器1</v>
      </c>
      <c r="E582" s="89">
        <v>70495</v>
      </c>
      <c r="F582" s="89">
        <v>61027</v>
      </c>
      <c r="G582" s="89">
        <v>190898</v>
      </c>
      <c r="H582" s="89">
        <v>146939</v>
      </c>
      <c r="I582" s="90">
        <v>46122</v>
      </c>
    </row>
    <row r="583" spans="1:9" x14ac:dyDescent="0.25">
      <c r="A583" s="88" t="s">
        <v>2559</v>
      </c>
      <c r="B583" s="89" t="s">
        <v>2560</v>
      </c>
      <c r="C583" s="89" t="s">
        <v>1442</v>
      </c>
      <c r="D583" t="str">
        <f t="shared" ref="D583:D646" si="9">IF(E583&lt;&gt;"",C583&amp;1,"")</f>
        <v>電子上游-連接元件1</v>
      </c>
      <c r="E583" s="89">
        <v>471149</v>
      </c>
      <c r="F583" s="89">
        <v>375090</v>
      </c>
      <c r="G583" s="89">
        <v>1263159</v>
      </c>
      <c r="H583" s="89">
        <v>1006322</v>
      </c>
      <c r="I583" s="90">
        <v>46122</v>
      </c>
    </row>
    <row r="584" spans="1:9" x14ac:dyDescent="0.25">
      <c r="A584" s="88" t="s">
        <v>2561</v>
      </c>
      <c r="B584" s="89" t="s">
        <v>1320</v>
      </c>
      <c r="C584" s="89" t="s">
        <v>1462</v>
      </c>
      <c r="D584" t="str">
        <f t="shared" si="9"/>
        <v>傳產-航運1</v>
      </c>
      <c r="E584" s="89">
        <v>452769</v>
      </c>
      <c r="F584" s="89">
        <v>345169</v>
      </c>
      <c r="G584" s="89">
        <v>1204086</v>
      </c>
      <c r="H584" s="89">
        <v>935854</v>
      </c>
      <c r="I584" s="90">
        <v>46122</v>
      </c>
    </row>
    <row r="585" spans="1:9" x14ac:dyDescent="0.25">
      <c r="A585" s="88" t="s">
        <v>2562</v>
      </c>
      <c r="B585" s="89" t="s">
        <v>2563</v>
      </c>
      <c r="C585" s="89" t="s">
        <v>1468</v>
      </c>
      <c r="D585" t="str">
        <f t="shared" si="9"/>
        <v>電子下游-筆記型電腦1</v>
      </c>
      <c r="E585" s="89">
        <v>3492100</v>
      </c>
      <c r="F585" s="89">
        <v>3769570</v>
      </c>
      <c r="G585" s="89">
        <v>9308269</v>
      </c>
      <c r="H585" s="89">
        <v>9552192</v>
      </c>
      <c r="I585" s="90">
        <v>46122</v>
      </c>
    </row>
    <row r="586" spans="1:9" x14ac:dyDescent="0.25">
      <c r="A586" s="88" t="s">
        <v>2564</v>
      </c>
      <c r="B586" s="89" t="s">
        <v>2565</v>
      </c>
      <c r="C586" s="89" t="s">
        <v>4014</v>
      </c>
      <c r="D586" t="str">
        <f t="shared" si="9"/>
        <v>電子上游-記憶體IC設計1</v>
      </c>
      <c r="E586" s="89">
        <v>3025805</v>
      </c>
      <c r="F586" s="89">
        <v>1050219</v>
      </c>
      <c r="G586" s="89">
        <v>7266900</v>
      </c>
      <c r="H586" s="89">
        <v>2902935</v>
      </c>
      <c r="I586" s="90">
        <v>46122</v>
      </c>
    </row>
    <row r="587" spans="1:9" x14ac:dyDescent="0.25">
      <c r="A587" s="88" t="s">
        <v>2566</v>
      </c>
      <c r="B587" s="89" t="s">
        <v>2567</v>
      </c>
      <c r="C587" s="89" t="s">
        <v>1496</v>
      </c>
      <c r="D587" t="str">
        <f t="shared" si="9"/>
        <v>電子中游-光學鏡片1</v>
      </c>
      <c r="E587" s="89">
        <v>5419732</v>
      </c>
      <c r="F587" s="89">
        <v>4892942</v>
      </c>
      <c r="G587" s="89">
        <v>15544079</v>
      </c>
      <c r="H587" s="89">
        <v>14579231</v>
      </c>
      <c r="I587" s="90">
        <v>46122</v>
      </c>
    </row>
    <row r="588" spans="1:9" x14ac:dyDescent="0.25">
      <c r="A588" s="88" t="s">
        <v>2568</v>
      </c>
      <c r="B588" s="89" t="s">
        <v>2569</v>
      </c>
      <c r="C588" s="89" t="s">
        <v>1453</v>
      </c>
      <c r="D588" t="str">
        <f t="shared" si="9"/>
        <v>電子上游-IC-通路1</v>
      </c>
      <c r="E588" s="89">
        <v>7615816</v>
      </c>
      <c r="F588" s="89">
        <v>6156735</v>
      </c>
      <c r="G588" s="89">
        <v>21842510</v>
      </c>
      <c r="H588" s="89">
        <v>18599295</v>
      </c>
      <c r="I588" s="90">
        <v>46122</v>
      </c>
    </row>
    <row r="589" spans="1:9" x14ac:dyDescent="0.25">
      <c r="A589" s="88" t="s">
        <v>2570</v>
      </c>
      <c r="B589" s="89" t="s">
        <v>2571</v>
      </c>
      <c r="C589" s="89" t="s">
        <v>1442</v>
      </c>
      <c r="D589" t="str">
        <f t="shared" si="9"/>
        <v>電子上游-連接元件1</v>
      </c>
      <c r="E589" s="89">
        <v>51171</v>
      </c>
      <c r="F589" s="89">
        <v>81040</v>
      </c>
      <c r="G589" s="89">
        <v>147119</v>
      </c>
      <c r="H589" s="89">
        <v>231385</v>
      </c>
      <c r="I589" s="90">
        <v>46122</v>
      </c>
    </row>
    <row r="590" spans="1:9" x14ac:dyDescent="0.25">
      <c r="A590" s="88" t="s">
        <v>2572</v>
      </c>
      <c r="B590" s="89" t="s">
        <v>1321</v>
      </c>
      <c r="C590" s="89" t="s">
        <v>1475</v>
      </c>
      <c r="D590" t="str">
        <f t="shared" si="9"/>
        <v>電子中游-機殼1</v>
      </c>
      <c r="E590" s="89">
        <v>1177608</v>
      </c>
      <c r="F590" s="89">
        <v>836112</v>
      </c>
      <c r="G590" s="89">
        <v>2923111</v>
      </c>
      <c r="H590" s="89">
        <v>2402507</v>
      </c>
      <c r="I590" s="90">
        <v>46122</v>
      </c>
    </row>
    <row r="591" spans="1:9" x14ac:dyDescent="0.25">
      <c r="A591" s="88" t="s">
        <v>2573</v>
      </c>
      <c r="B591" s="89" t="s">
        <v>2574</v>
      </c>
      <c r="C591" s="89" t="s">
        <v>4014</v>
      </c>
      <c r="D591" t="str">
        <f t="shared" si="9"/>
        <v>電子上游-記憶體IC設計1</v>
      </c>
      <c r="E591" s="89">
        <v>553950</v>
      </c>
      <c r="F591" s="89">
        <v>514601</v>
      </c>
      <c r="G591" s="89">
        <v>1734052</v>
      </c>
      <c r="H591" s="89">
        <v>1722311</v>
      </c>
      <c r="I591" s="90">
        <v>46122</v>
      </c>
    </row>
    <row r="592" spans="1:9" x14ac:dyDescent="0.25">
      <c r="A592" s="88" t="s">
        <v>2575</v>
      </c>
      <c r="B592" s="89" t="s">
        <v>2576</v>
      </c>
      <c r="C592" s="89" t="s">
        <v>1449</v>
      </c>
      <c r="D592" t="str">
        <f t="shared" si="9"/>
        <v>電子中游-電源供應器1</v>
      </c>
      <c r="E592" s="89">
        <v>1010996</v>
      </c>
      <c r="F592" s="89">
        <v>1123543</v>
      </c>
      <c r="G592" s="89">
        <v>3045118</v>
      </c>
      <c r="H592" s="89">
        <v>3031675</v>
      </c>
      <c r="I592" s="90">
        <v>46122</v>
      </c>
    </row>
    <row r="593" spans="1:9" x14ac:dyDescent="0.25">
      <c r="A593" s="88" t="s">
        <v>2577</v>
      </c>
      <c r="B593" s="89" t="s">
        <v>2578</v>
      </c>
      <c r="C593" s="89" t="s">
        <v>4015</v>
      </c>
      <c r="D593" t="str">
        <f t="shared" si="9"/>
        <v>電子上游-晶圓材料1</v>
      </c>
      <c r="E593" s="89">
        <v>379287</v>
      </c>
      <c r="F593" s="89">
        <v>315191</v>
      </c>
      <c r="G593" s="89">
        <v>1058983</v>
      </c>
      <c r="H593" s="89">
        <v>897024</v>
      </c>
      <c r="I593" s="90">
        <v>46122</v>
      </c>
    </row>
    <row r="594" spans="1:9" x14ac:dyDescent="0.25">
      <c r="A594" s="88" t="s">
        <v>2579</v>
      </c>
      <c r="B594" s="89" t="s">
        <v>1322</v>
      </c>
      <c r="C594" s="89" t="s">
        <v>1443</v>
      </c>
      <c r="D594" t="str">
        <f t="shared" si="9"/>
        <v>電子中游-NB與手機零組件1</v>
      </c>
      <c r="E594" s="89">
        <v>18017169</v>
      </c>
      <c r="F594" s="89">
        <v>8509853</v>
      </c>
      <c r="G594" s="89">
        <v>49037946</v>
      </c>
      <c r="H594" s="89">
        <v>23332951</v>
      </c>
      <c r="I594" s="90">
        <v>46122</v>
      </c>
    </row>
    <row r="595" spans="1:9" x14ac:dyDescent="0.25">
      <c r="A595" s="88" t="s">
        <v>2580</v>
      </c>
      <c r="B595" s="89" t="s">
        <v>3702</v>
      </c>
      <c r="C595" s="89" t="s">
        <v>1450</v>
      </c>
      <c r="D595" t="str">
        <f t="shared" si="9"/>
        <v>傳產-電機1</v>
      </c>
      <c r="E595" s="89">
        <v>42749</v>
      </c>
      <c r="F595" s="89">
        <v>41160</v>
      </c>
      <c r="G595" s="89">
        <v>81164</v>
      </c>
      <c r="H595" s="89">
        <v>196326</v>
      </c>
      <c r="I595" s="90">
        <v>46122</v>
      </c>
    </row>
    <row r="596" spans="1:9" x14ac:dyDescent="0.25">
      <c r="A596" s="88" t="s">
        <v>2581</v>
      </c>
      <c r="B596" s="89" t="s">
        <v>2582</v>
      </c>
      <c r="C596" s="89" t="s">
        <v>1496</v>
      </c>
      <c r="D596" t="str">
        <f t="shared" si="9"/>
        <v>電子中游-光學鏡片1</v>
      </c>
      <c r="E596" s="89">
        <v>2226321</v>
      </c>
      <c r="F596" s="89">
        <v>1981911</v>
      </c>
      <c r="G596" s="89">
        <v>6209331</v>
      </c>
      <c r="H596" s="89">
        <v>5409043</v>
      </c>
      <c r="I596" s="90">
        <v>46122</v>
      </c>
    </row>
    <row r="597" spans="1:9" x14ac:dyDescent="0.25">
      <c r="A597" s="88" t="s">
        <v>2583</v>
      </c>
      <c r="B597" s="89" t="s">
        <v>3092</v>
      </c>
      <c r="C597" s="89" t="s">
        <v>1442</v>
      </c>
      <c r="D597" t="str">
        <f t="shared" si="9"/>
        <v>電子上游-連接元件1</v>
      </c>
      <c r="E597" s="89">
        <v>249976</v>
      </c>
      <c r="F597" s="89">
        <v>185616</v>
      </c>
      <c r="G597" s="89">
        <v>704349</v>
      </c>
      <c r="H597" s="89">
        <v>680128</v>
      </c>
      <c r="I597" s="90">
        <v>46122</v>
      </c>
    </row>
    <row r="598" spans="1:9" x14ac:dyDescent="0.25">
      <c r="A598" s="88" t="s">
        <v>2584</v>
      </c>
      <c r="B598" s="89" t="s">
        <v>1598</v>
      </c>
      <c r="C598" s="89" t="s">
        <v>1483</v>
      </c>
      <c r="D598" t="str">
        <f t="shared" si="9"/>
        <v>電子下游-工業電腦1</v>
      </c>
      <c r="E598" s="89">
        <v>728663</v>
      </c>
      <c r="F598" s="89">
        <v>664174</v>
      </c>
      <c r="G598" s="89">
        <v>1592354</v>
      </c>
      <c r="H598" s="89">
        <v>1776856</v>
      </c>
      <c r="I598" s="90">
        <v>46122</v>
      </c>
    </row>
    <row r="599" spans="1:9" x14ac:dyDescent="0.25">
      <c r="A599" s="88" t="s">
        <v>2585</v>
      </c>
      <c r="B599" s="89" t="s">
        <v>2586</v>
      </c>
      <c r="C599" s="89" t="s">
        <v>1442</v>
      </c>
      <c r="D599" t="str">
        <f t="shared" si="9"/>
        <v>電子上游-連接元件1</v>
      </c>
      <c r="E599" s="89">
        <v>2906066</v>
      </c>
      <c r="F599" s="89">
        <v>2702130</v>
      </c>
      <c r="G599" s="89">
        <v>8323647</v>
      </c>
      <c r="H599" s="89">
        <v>8221547</v>
      </c>
      <c r="I599" s="90">
        <v>46122</v>
      </c>
    </row>
    <row r="600" spans="1:9" x14ac:dyDescent="0.25">
      <c r="A600" s="88" t="s">
        <v>2587</v>
      </c>
      <c r="B600" s="89" t="s">
        <v>2588</v>
      </c>
      <c r="C600" s="89" t="s">
        <v>1457</v>
      </c>
      <c r="D600" t="str">
        <f t="shared" si="9"/>
        <v>電子下游-消費電子1</v>
      </c>
      <c r="E600" s="89">
        <v>75913</v>
      </c>
      <c r="F600" s="89">
        <v>181211</v>
      </c>
      <c r="G600" s="89">
        <v>257621</v>
      </c>
      <c r="H600" s="89">
        <v>627783</v>
      </c>
      <c r="I600" s="90">
        <v>46122</v>
      </c>
    </row>
    <row r="601" spans="1:9" x14ac:dyDescent="0.25">
      <c r="A601" s="88" t="s">
        <v>2589</v>
      </c>
      <c r="B601" s="89" t="s">
        <v>2590</v>
      </c>
      <c r="C601" s="89" t="s">
        <v>1467</v>
      </c>
      <c r="D601" t="str">
        <f t="shared" si="9"/>
        <v>電子中游-通訊設備1</v>
      </c>
      <c r="E601" s="89">
        <v>46161</v>
      </c>
      <c r="F601" s="89">
        <v>24846</v>
      </c>
      <c r="G601" s="89">
        <v>123787</v>
      </c>
      <c r="H601" s="89">
        <v>88142</v>
      </c>
      <c r="I601" s="90">
        <v>46122</v>
      </c>
    </row>
    <row r="602" spans="1:9" x14ac:dyDescent="0.25">
      <c r="A602" s="88" t="s">
        <v>2591</v>
      </c>
      <c r="B602" s="89" t="s">
        <v>2592</v>
      </c>
      <c r="C602" s="89" t="s">
        <v>1469</v>
      </c>
      <c r="D602" t="str">
        <f t="shared" si="9"/>
        <v>電子上游-被動元件1</v>
      </c>
      <c r="E602" s="89">
        <v>1289891</v>
      </c>
      <c r="F602" s="89">
        <v>1288653</v>
      </c>
      <c r="G602" s="89">
        <v>3618551</v>
      </c>
      <c r="H602" s="89">
        <v>3401992</v>
      </c>
      <c r="I602" s="90">
        <v>46122</v>
      </c>
    </row>
    <row r="603" spans="1:9" x14ac:dyDescent="0.25">
      <c r="A603" s="88" t="s">
        <v>2593</v>
      </c>
      <c r="B603" s="89" t="s">
        <v>2594</v>
      </c>
      <c r="C603" s="89" t="s">
        <v>1500</v>
      </c>
      <c r="D603" t="str">
        <f t="shared" si="9"/>
        <v>電子下游-太陽能1</v>
      </c>
      <c r="E603" s="89">
        <v>138626</v>
      </c>
      <c r="F603" s="89">
        <v>229665</v>
      </c>
      <c r="G603" s="89">
        <v>352283</v>
      </c>
      <c r="H603" s="89">
        <v>644355</v>
      </c>
      <c r="I603" s="90">
        <v>46122</v>
      </c>
    </row>
    <row r="604" spans="1:9" x14ac:dyDescent="0.25">
      <c r="A604" s="88" t="s">
        <v>2595</v>
      </c>
      <c r="B604" s="89" t="s">
        <v>2596</v>
      </c>
      <c r="C604" s="89" t="s">
        <v>1453</v>
      </c>
      <c r="D604" t="str">
        <f t="shared" si="9"/>
        <v>電子上游-IC-通路1</v>
      </c>
      <c r="E604" s="89">
        <v>7514995</v>
      </c>
      <c r="F604" s="89">
        <v>3337326</v>
      </c>
      <c r="G604" s="89">
        <v>17721573</v>
      </c>
      <c r="H604" s="89">
        <v>9044884</v>
      </c>
      <c r="I604" s="90">
        <v>46122</v>
      </c>
    </row>
    <row r="605" spans="1:9" x14ac:dyDescent="0.25">
      <c r="A605" s="88" t="s">
        <v>2597</v>
      </c>
      <c r="B605" s="89" t="s">
        <v>2598</v>
      </c>
      <c r="C605" s="89" t="s">
        <v>1487</v>
      </c>
      <c r="D605" t="str">
        <f t="shared" si="9"/>
        <v>軟體-系統整合1</v>
      </c>
      <c r="E605" s="89">
        <v>2317450</v>
      </c>
      <c r="F605" s="89">
        <v>1838602</v>
      </c>
      <c r="G605" s="89">
        <v>6876780</v>
      </c>
      <c r="H605" s="89">
        <v>6762825</v>
      </c>
      <c r="I605" s="90">
        <v>46122</v>
      </c>
    </row>
    <row r="606" spans="1:9" x14ac:dyDescent="0.25">
      <c r="A606" s="88" t="s">
        <v>2599</v>
      </c>
      <c r="B606" s="89" t="s">
        <v>2600</v>
      </c>
      <c r="C606" s="89" t="s">
        <v>1477</v>
      </c>
      <c r="D606" t="str">
        <f t="shared" si="9"/>
        <v>電子中游-儀器設備工程1</v>
      </c>
      <c r="E606" s="89">
        <v>793160</v>
      </c>
      <c r="F606" s="89">
        <v>691416</v>
      </c>
      <c r="G606" s="89">
        <v>2441415</v>
      </c>
      <c r="H606" s="89">
        <v>1940512</v>
      </c>
      <c r="I606" s="90">
        <v>46122</v>
      </c>
    </row>
    <row r="607" spans="1:9" x14ac:dyDescent="0.25">
      <c r="A607" s="88" t="s">
        <v>2601</v>
      </c>
      <c r="B607" s="89" t="s">
        <v>2602</v>
      </c>
      <c r="C607" s="89" t="s">
        <v>4004</v>
      </c>
      <c r="D607" t="str">
        <f t="shared" si="9"/>
        <v>電子上游-LED照明及光元件1</v>
      </c>
      <c r="E607" s="89">
        <v>121481</v>
      </c>
      <c r="F607" s="89">
        <v>99025</v>
      </c>
      <c r="G607" s="89">
        <v>285293</v>
      </c>
      <c r="H607" s="89">
        <v>249076</v>
      </c>
      <c r="I607" s="90">
        <v>46122</v>
      </c>
    </row>
    <row r="608" spans="1:9" x14ac:dyDescent="0.25">
      <c r="A608" s="88" t="s">
        <v>2603</v>
      </c>
      <c r="B608" s="89" t="s">
        <v>2604</v>
      </c>
      <c r="C608" s="89" t="s">
        <v>1475</v>
      </c>
      <c r="D608" t="str">
        <f t="shared" si="9"/>
        <v>電子中游-機殼1</v>
      </c>
      <c r="E608" s="89">
        <v>869922</v>
      </c>
      <c r="F608" s="89">
        <v>869922</v>
      </c>
      <c r="G608" s="89">
        <v>2695337</v>
      </c>
      <c r="H608" s="89">
        <v>2338034</v>
      </c>
      <c r="I608" s="90">
        <v>46122</v>
      </c>
    </row>
    <row r="609" spans="1:9" x14ac:dyDescent="0.25">
      <c r="A609" s="88" t="s">
        <v>2605</v>
      </c>
      <c r="B609" s="89" t="s">
        <v>2606</v>
      </c>
      <c r="C609" s="89" t="s">
        <v>1453</v>
      </c>
      <c r="D609" t="str">
        <f t="shared" si="9"/>
        <v>電子上游-IC-通路1</v>
      </c>
      <c r="E609" s="89">
        <v>12744358</v>
      </c>
      <c r="F609" s="89">
        <v>11317473</v>
      </c>
      <c r="G609" s="89">
        <v>30857485</v>
      </c>
      <c r="H609" s="89">
        <v>25810019</v>
      </c>
      <c r="I609" s="90">
        <v>46122</v>
      </c>
    </row>
    <row r="610" spans="1:9" x14ac:dyDescent="0.25">
      <c r="A610" s="88" t="s">
        <v>2607</v>
      </c>
      <c r="B610" s="89" t="s">
        <v>2608</v>
      </c>
      <c r="C610" s="89" t="s">
        <v>1478</v>
      </c>
      <c r="D610" t="str">
        <f t="shared" si="9"/>
        <v>電子上游-IC-設計1</v>
      </c>
      <c r="E610" s="89">
        <v>8468607</v>
      </c>
      <c r="F610" s="89">
        <v>9372100</v>
      </c>
      <c r="G610" s="89">
        <v>23145303</v>
      </c>
      <c r="H610" s="89">
        <v>27120202</v>
      </c>
      <c r="I610" s="90">
        <v>46122</v>
      </c>
    </row>
    <row r="611" spans="1:9" x14ac:dyDescent="0.25">
      <c r="A611" s="88" t="s">
        <v>2609</v>
      </c>
      <c r="B611" s="89" t="s">
        <v>2610</v>
      </c>
      <c r="C611" s="89" t="s">
        <v>4016</v>
      </c>
      <c r="D611" t="str">
        <f t="shared" si="9"/>
        <v>電子上游-IP/ASIC1</v>
      </c>
      <c r="E611" s="89">
        <v>1066507</v>
      </c>
      <c r="F611" s="89">
        <v>3482593</v>
      </c>
      <c r="G611" s="89">
        <v>2588502</v>
      </c>
      <c r="H611" s="89">
        <v>7437577</v>
      </c>
      <c r="I611" s="90">
        <v>46122</v>
      </c>
    </row>
    <row r="612" spans="1:9" x14ac:dyDescent="0.25">
      <c r="A612" s="88" t="s">
        <v>2611</v>
      </c>
      <c r="B612" s="89" t="s">
        <v>2612</v>
      </c>
      <c r="C612" s="89" t="s">
        <v>1453</v>
      </c>
      <c r="D612" t="str">
        <f t="shared" si="9"/>
        <v>電子上游-IC-通路1</v>
      </c>
      <c r="E612" s="89">
        <v>194101276</v>
      </c>
      <c r="F612" s="89">
        <v>88682081</v>
      </c>
      <c r="G612" s="89">
        <v>494272920</v>
      </c>
      <c r="H612" s="89">
        <v>247424457</v>
      </c>
      <c r="I612" s="90">
        <v>46122</v>
      </c>
    </row>
    <row r="613" spans="1:9" x14ac:dyDescent="0.25">
      <c r="A613" s="88" t="s">
        <v>2613</v>
      </c>
      <c r="B613" s="89" t="s">
        <v>2614</v>
      </c>
      <c r="C613" s="89" t="s">
        <v>4017</v>
      </c>
      <c r="D613" t="str">
        <f t="shared" si="9"/>
        <v>電子上游-ABF1</v>
      </c>
      <c r="E613" s="89">
        <v>13079019</v>
      </c>
      <c r="F613" s="89">
        <v>10610385</v>
      </c>
      <c r="G613" s="89">
        <v>37446455</v>
      </c>
      <c r="H613" s="89">
        <v>30089532</v>
      </c>
      <c r="I613" s="90">
        <v>46122</v>
      </c>
    </row>
    <row r="614" spans="1:9" x14ac:dyDescent="0.25">
      <c r="A614" s="88" t="s">
        <v>2615</v>
      </c>
      <c r="B614" s="89" t="s">
        <v>2616</v>
      </c>
      <c r="C614" s="89" t="s">
        <v>1480</v>
      </c>
      <c r="D614" t="str">
        <f t="shared" si="9"/>
        <v>電子中游-LCD-STN面板1</v>
      </c>
      <c r="E614" s="89">
        <v>251060</v>
      </c>
      <c r="F614" s="89">
        <v>252595</v>
      </c>
      <c r="G614" s="89">
        <v>732363</v>
      </c>
      <c r="H614" s="89">
        <v>785760</v>
      </c>
      <c r="I614" s="90">
        <v>46122</v>
      </c>
    </row>
    <row r="615" spans="1:9" x14ac:dyDescent="0.25">
      <c r="A615" s="88" t="s">
        <v>2617</v>
      </c>
      <c r="B615" s="89" t="s">
        <v>2618</v>
      </c>
      <c r="C615" s="89" t="s">
        <v>1457</v>
      </c>
      <c r="D615" t="str">
        <f t="shared" si="9"/>
        <v>電子下游-消費電子1</v>
      </c>
      <c r="E615" s="89">
        <v>12329</v>
      </c>
      <c r="F615" s="89">
        <v>11743</v>
      </c>
      <c r="G615" s="89">
        <v>35189</v>
      </c>
      <c r="H615" s="89">
        <v>32216</v>
      </c>
      <c r="I615" s="90">
        <v>46122</v>
      </c>
    </row>
    <row r="616" spans="1:9" x14ac:dyDescent="0.25">
      <c r="A616" s="88" t="s">
        <v>2619</v>
      </c>
      <c r="B616" s="89" t="s">
        <v>2620</v>
      </c>
      <c r="C616" s="89" t="s">
        <v>1478</v>
      </c>
      <c r="D616" t="str">
        <f t="shared" si="9"/>
        <v>電子上游-IC-設計1</v>
      </c>
      <c r="E616" s="89">
        <v>118816</v>
      </c>
      <c r="F616" s="89">
        <v>105627</v>
      </c>
      <c r="G616" s="89">
        <v>352273</v>
      </c>
      <c r="H616" s="89">
        <v>320625</v>
      </c>
      <c r="I616" s="90">
        <v>46122</v>
      </c>
    </row>
    <row r="617" spans="1:9" x14ac:dyDescent="0.25">
      <c r="A617" s="88" t="s">
        <v>2621</v>
      </c>
      <c r="B617" s="89" t="s">
        <v>2622</v>
      </c>
      <c r="C617" s="89" t="s">
        <v>1469</v>
      </c>
      <c r="D617" t="str">
        <f t="shared" si="9"/>
        <v>電子上游-被動元件1</v>
      </c>
      <c r="E617" s="89">
        <v>1108321</v>
      </c>
      <c r="F617" s="89">
        <v>1079620</v>
      </c>
      <c r="G617" s="89">
        <v>3339208</v>
      </c>
      <c r="H617" s="89">
        <v>3166430</v>
      </c>
      <c r="I617" s="90">
        <v>46122</v>
      </c>
    </row>
    <row r="618" spans="1:9" x14ac:dyDescent="0.25">
      <c r="A618" s="88" t="s">
        <v>2623</v>
      </c>
      <c r="B618" s="89" t="s">
        <v>2624</v>
      </c>
      <c r="C618" s="89" t="s">
        <v>1488</v>
      </c>
      <c r="D618" t="str">
        <f t="shared" si="9"/>
        <v>電子中游-變壓器與UPS1</v>
      </c>
      <c r="E618" s="89">
        <v>73893</v>
      </c>
      <c r="F618" s="89">
        <v>89444</v>
      </c>
      <c r="G618" s="89">
        <v>187865</v>
      </c>
      <c r="H618" s="89">
        <v>255580</v>
      </c>
      <c r="I618" s="90">
        <v>46122</v>
      </c>
    </row>
    <row r="619" spans="1:9" x14ac:dyDescent="0.25">
      <c r="A619" s="88" t="s">
        <v>2625</v>
      </c>
      <c r="B619" s="89" t="s">
        <v>2626</v>
      </c>
      <c r="C619" s="89" t="s">
        <v>1466</v>
      </c>
      <c r="D619" t="str">
        <f t="shared" si="9"/>
        <v>電子上游-PCB-製造1</v>
      </c>
      <c r="E619" s="89">
        <v>7317712</v>
      </c>
      <c r="F619" s="89">
        <v>5883129</v>
      </c>
      <c r="G619" s="89">
        <v>20964231</v>
      </c>
      <c r="H619" s="89">
        <v>17127750</v>
      </c>
      <c r="I619" s="90">
        <v>46122</v>
      </c>
    </row>
    <row r="620" spans="1:9" x14ac:dyDescent="0.25">
      <c r="A620" s="88" t="s">
        <v>2627</v>
      </c>
      <c r="B620" s="89" t="s">
        <v>2628</v>
      </c>
      <c r="C620" s="89" t="s">
        <v>1485</v>
      </c>
      <c r="D620" t="str">
        <f t="shared" si="9"/>
        <v>電子下游-電信服務1</v>
      </c>
      <c r="E620" s="89">
        <v>17109290</v>
      </c>
      <c r="F620" s="89">
        <v>16177374</v>
      </c>
      <c r="G620" s="89">
        <v>49778303</v>
      </c>
      <c r="H620" s="89">
        <v>48167353</v>
      </c>
      <c r="I620" s="90">
        <v>46122</v>
      </c>
    </row>
    <row r="621" spans="1:9" x14ac:dyDescent="0.25">
      <c r="A621" s="88" t="s">
        <v>2629</v>
      </c>
      <c r="B621" s="89" t="s">
        <v>2630</v>
      </c>
      <c r="C621" s="89" t="s">
        <v>1483</v>
      </c>
      <c r="D621" t="str">
        <f t="shared" si="9"/>
        <v>電子下游-工業電腦1</v>
      </c>
      <c r="E621" s="89">
        <v>838124</v>
      </c>
      <c r="F621" s="89">
        <v>821914</v>
      </c>
      <c r="G621" s="89">
        <v>1818011</v>
      </c>
      <c r="H621" s="89">
        <v>1797728</v>
      </c>
      <c r="I621" s="90">
        <v>46122</v>
      </c>
    </row>
    <row r="622" spans="1:9" x14ac:dyDescent="0.25">
      <c r="A622" s="88" t="s">
        <v>2631</v>
      </c>
      <c r="B622" s="89" t="s">
        <v>2632</v>
      </c>
      <c r="C622" s="89" t="s">
        <v>1457</v>
      </c>
      <c r="D622" t="str">
        <f t="shared" si="9"/>
        <v>電子下游-消費電子1</v>
      </c>
      <c r="E622" s="89">
        <v>262106</v>
      </c>
      <c r="F622" s="89">
        <v>551901</v>
      </c>
      <c r="G622" s="89">
        <v>760725</v>
      </c>
      <c r="H622" s="89">
        <v>1270284</v>
      </c>
      <c r="I622" s="90">
        <v>46122</v>
      </c>
    </row>
    <row r="623" spans="1:9" x14ac:dyDescent="0.25">
      <c r="A623" s="88" t="s">
        <v>2633</v>
      </c>
      <c r="B623" s="89" t="s">
        <v>2634</v>
      </c>
      <c r="C623" s="89" t="s">
        <v>1453</v>
      </c>
      <c r="D623" t="str">
        <f t="shared" si="9"/>
        <v>電子上游-IC-通路1</v>
      </c>
      <c r="E623" s="89">
        <v>12463552</v>
      </c>
      <c r="F623" s="89">
        <v>9836374</v>
      </c>
      <c r="G623" s="89">
        <v>33502237</v>
      </c>
      <c r="H623" s="89">
        <v>28582753</v>
      </c>
      <c r="I623" s="90">
        <v>46122</v>
      </c>
    </row>
    <row r="624" spans="1:9" x14ac:dyDescent="0.25">
      <c r="A624" s="88" t="s">
        <v>2635</v>
      </c>
      <c r="B624" s="89" t="s">
        <v>3758</v>
      </c>
      <c r="C624" s="89" t="s">
        <v>1497</v>
      </c>
      <c r="D624" t="str">
        <f t="shared" si="9"/>
        <v>電子中游-LCD-零組件1</v>
      </c>
      <c r="E624" s="89">
        <v>63089</v>
      </c>
      <c r="F624" s="89">
        <v>116220</v>
      </c>
      <c r="G624" s="89">
        <v>250888</v>
      </c>
      <c r="H624" s="89">
        <v>336342</v>
      </c>
      <c r="I624" s="90">
        <v>46122</v>
      </c>
    </row>
    <row r="625" spans="1:9" x14ac:dyDescent="0.25">
      <c r="A625" s="88" t="s">
        <v>2636</v>
      </c>
      <c r="B625" s="89" t="s">
        <v>3190</v>
      </c>
      <c r="C625" s="89" t="s">
        <v>1481</v>
      </c>
      <c r="D625" t="str">
        <f t="shared" si="9"/>
        <v>電子下游-其他1</v>
      </c>
      <c r="E625" s="89">
        <v>98773</v>
      </c>
      <c r="F625" s="89">
        <v>113753</v>
      </c>
      <c r="G625" s="89">
        <v>279044</v>
      </c>
      <c r="H625" s="89">
        <v>302192</v>
      </c>
      <c r="I625" s="90">
        <v>46122</v>
      </c>
    </row>
    <row r="626" spans="1:9" x14ac:dyDescent="0.25">
      <c r="A626" s="88" t="s">
        <v>2637</v>
      </c>
      <c r="B626" s="89" t="s">
        <v>2638</v>
      </c>
      <c r="C626" s="89" t="s">
        <v>1497</v>
      </c>
      <c r="D626" t="str">
        <f t="shared" si="9"/>
        <v>電子中游-LCD-零組件1</v>
      </c>
      <c r="E626" s="89">
        <v>138631</v>
      </c>
      <c r="F626" s="89">
        <v>162931</v>
      </c>
      <c r="G626" s="89">
        <v>376380</v>
      </c>
      <c r="H626" s="89">
        <v>457400</v>
      </c>
      <c r="I626" s="90">
        <v>46122</v>
      </c>
    </row>
    <row r="627" spans="1:9" x14ac:dyDescent="0.25">
      <c r="A627" s="88" t="s">
        <v>2639</v>
      </c>
      <c r="B627" s="89" t="s">
        <v>2640</v>
      </c>
      <c r="C627" s="89" t="s">
        <v>1447</v>
      </c>
      <c r="D627" t="str">
        <f t="shared" si="9"/>
        <v>傳產-營建1</v>
      </c>
      <c r="E627" s="89">
        <v>261071</v>
      </c>
      <c r="F627" s="89">
        <v>216507</v>
      </c>
      <c r="G627" s="89">
        <v>871124</v>
      </c>
      <c r="H627" s="89">
        <v>768209</v>
      </c>
      <c r="I627" s="90">
        <v>46122</v>
      </c>
    </row>
    <row r="628" spans="1:9" x14ac:dyDescent="0.25">
      <c r="A628" s="88" t="s">
        <v>2641</v>
      </c>
      <c r="B628" s="89" t="s">
        <v>2883</v>
      </c>
      <c r="C628" s="89" t="s">
        <v>1438</v>
      </c>
      <c r="D628" t="str">
        <f t="shared" si="9"/>
        <v>傳產-食品1</v>
      </c>
      <c r="E628" s="89">
        <v>64646</v>
      </c>
      <c r="F628" s="89">
        <v>5427</v>
      </c>
      <c r="G628" s="89">
        <v>135881</v>
      </c>
      <c r="H628" s="89">
        <v>18272</v>
      </c>
      <c r="I628" s="90">
        <v>46122</v>
      </c>
    </row>
    <row r="629" spans="1:9" x14ac:dyDescent="0.25">
      <c r="A629" s="88" t="s">
        <v>2642</v>
      </c>
      <c r="B629" s="89" t="s">
        <v>2643</v>
      </c>
      <c r="C629" s="89" t="s">
        <v>1477</v>
      </c>
      <c r="D629" t="str">
        <f t="shared" si="9"/>
        <v>電子中游-儀器設備工程1</v>
      </c>
      <c r="E629" s="89">
        <v>27380</v>
      </c>
      <c r="F629" s="89">
        <v>22946</v>
      </c>
      <c r="G629" s="89">
        <v>84070</v>
      </c>
      <c r="H629" s="89">
        <v>66498</v>
      </c>
      <c r="I629" s="90">
        <v>46122</v>
      </c>
    </row>
    <row r="630" spans="1:9" x14ac:dyDescent="0.25">
      <c r="A630" s="88" t="s">
        <v>2644</v>
      </c>
      <c r="B630" s="89" t="s">
        <v>3751</v>
      </c>
      <c r="C630" s="89" t="s">
        <v>1447</v>
      </c>
      <c r="D630" t="str">
        <f t="shared" si="9"/>
        <v>傳產-營建1</v>
      </c>
      <c r="E630" s="89">
        <v>76093</v>
      </c>
      <c r="F630" s="89">
        <v>178053</v>
      </c>
      <c r="G630" s="89">
        <v>284525</v>
      </c>
      <c r="H630" s="89">
        <v>3330482</v>
      </c>
      <c r="I630" s="90">
        <v>46122</v>
      </c>
    </row>
    <row r="631" spans="1:9" x14ac:dyDescent="0.25">
      <c r="A631" s="88" t="s">
        <v>2645</v>
      </c>
      <c r="B631" s="89" t="s">
        <v>2646</v>
      </c>
      <c r="C631" s="89" t="s">
        <v>4012</v>
      </c>
      <c r="D631" t="str">
        <f t="shared" si="9"/>
        <v>電子中游-磁碟陣列1</v>
      </c>
      <c r="E631" s="89">
        <v>74476</v>
      </c>
      <c r="F631" s="89">
        <v>37314</v>
      </c>
      <c r="G631" s="89">
        <v>167729</v>
      </c>
      <c r="H631" s="89">
        <v>135201</v>
      </c>
      <c r="I631" s="90">
        <v>46122</v>
      </c>
    </row>
    <row r="632" spans="1:9" x14ac:dyDescent="0.25">
      <c r="A632" s="88" t="s">
        <v>2647</v>
      </c>
      <c r="B632" s="89" t="s">
        <v>2648</v>
      </c>
      <c r="C632" s="89" t="s">
        <v>1449</v>
      </c>
      <c r="D632" t="str">
        <f t="shared" si="9"/>
        <v>電子中游-電源供應器1</v>
      </c>
      <c r="E632" s="89">
        <v>288917</v>
      </c>
      <c r="F632" s="89">
        <v>310538</v>
      </c>
      <c r="G632" s="89">
        <v>776692</v>
      </c>
      <c r="H632" s="89">
        <v>807469</v>
      </c>
      <c r="I632" s="90">
        <v>46122</v>
      </c>
    </row>
    <row r="633" spans="1:9" x14ac:dyDescent="0.25">
      <c r="A633" s="88" t="s">
        <v>2649</v>
      </c>
      <c r="B633" s="89" t="s">
        <v>2806</v>
      </c>
      <c r="C633" s="89" t="s">
        <v>1479</v>
      </c>
      <c r="D633" t="str">
        <f t="shared" si="9"/>
        <v>電子下游-數位相機1</v>
      </c>
      <c r="E633" s="89">
        <v>707901</v>
      </c>
      <c r="F633" s="89">
        <v>727329</v>
      </c>
      <c r="G633" s="89">
        <v>2020291</v>
      </c>
      <c r="H633" s="89">
        <v>1853202</v>
      </c>
      <c r="I633" s="90">
        <v>46122</v>
      </c>
    </row>
    <row r="634" spans="1:9" x14ac:dyDescent="0.25">
      <c r="A634" s="88" t="s">
        <v>2650</v>
      </c>
      <c r="B634" s="89" t="s">
        <v>2651</v>
      </c>
      <c r="C634" s="89" t="s">
        <v>1443</v>
      </c>
      <c r="D634" t="str">
        <f t="shared" si="9"/>
        <v>電子中游-NB與手機零組件1</v>
      </c>
      <c r="E634" s="89">
        <v>338804</v>
      </c>
      <c r="F634" s="89">
        <v>355480</v>
      </c>
      <c r="G634" s="89">
        <v>1081252</v>
      </c>
      <c r="H634" s="89">
        <v>1006472</v>
      </c>
      <c r="I634" s="90">
        <v>46122</v>
      </c>
    </row>
    <row r="635" spans="1:9" x14ac:dyDescent="0.25">
      <c r="A635" s="88" t="s">
        <v>2652</v>
      </c>
      <c r="B635" s="89" t="s">
        <v>2653</v>
      </c>
      <c r="C635" s="89" t="s">
        <v>1471</v>
      </c>
      <c r="D635" t="str">
        <f t="shared" si="9"/>
        <v>電子中游-網通1</v>
      </c>
      <c r="E635" s="89">
        <v>373506</v>
      </c>
      <c r="F635" s="89">
        <v>285339</v>
      </c>
      <c r="G635" s="89">
        <v>1111984</v>
      </c>
      <c r="H635" s="89">
        <v>869731</v>
      </c>
      <c r="I635" s="90">
        <v>46122</v>
      </c>
    </row>
    <row r="636" spans="1:9" x14ac:dyDescent="0.25">
      <c r="A636" s="88" t="s">
        <v>2654</v>
      </c>
      <c r="B636" s="89" t="s">
        <v>2655</v>
      </c>
      <c r="C636" s="89" t="s">
        <v>1498</v>
      </c>
      <c r="D636" t="str">
        <f t="shared" si="9"/>
        <v>軟體-遊戲1</v>
      </c>
      <c r="E636" s="89">
        <v>6557</v>
      </c>
      <c r="F636" s="89">
        <v>8243</v>
      </c>
      <c r="G636" s="89">
        <v>19573</v>
      </c>
      <c r="H636" s="89">
        <v>22049</v>
      </c>
      <c r="I636" s="90">
        <v>46122</v>
      </c>
    </row>
    <row r="637" spans="1:9" x14ac:dyDescent="0.25">
      <c r="A637" s="88" t="s">
        <v>2656</v>
      </c>
      <c r="B637" s="89" t="s">
        <v>1323</v>
      </c>
      <c r="C637" s="89" t="s">
        <v>4004</v>
      </c>
      <c r="D637" t="str">
        <f t="shared" si="9"/>
        <v>電子上游-LED照明及光元件1</v>
      </c>
      <c r="E637" s="89">
        <v>22234</v>
      </c>
      <c r="F637" s="89">
        <v>24097</v>
      </c>
      <c r="G637" s="89">
        <v>66416</v>
      </c>
      <c r="H637" s="89">
        <v>54729</v>
      </c>
      <c r="I637" s="90">
        <v>46122</v>
      </c>
    </row>
    <row r="638" spans="1:9" x14ac:dyDescent="0.25">
      <c r="A638" s="88" t="s">
        <v>2657</v>
      </c>
      <c r="B638" s="89" t="s">
        <v>2658</v>
      </c>
      <c r="C638" s="89" t="s">
        <v>1457</v>
      </c>
      <c r="D638" t="str">
        <f t="shared" si="9"/>
        <v>電子下游-消費電子1</v>
      </c>
      <c r="E638" s="89">
        <v>17689</v>
      </c>
      <c r="F638" s="89">
        <v>3442</v>
      </c>
      <c r="G638" s="89">
        <v>26116</v>
      </c>
      <c r="H638" s="89">
        <v>14382</v>
      </c>
      <c r="I638" s="90">
        <v>46122</v>
      </c>
    </row>
    <row r="639" spans="1:9" x14ac:dyDescent="0.25">
      <c r="A639" s="88" t="s">
        <v>2659</v>
      </c>
      <c r="B639" s="89" t="s">
        <v>1628</v>
      </c>
      <c r="C639" s="89" t="s">
        <v>1443</v>
      </c>
      <c r="D639" t="str">
        <f t="shared" si="9"/>
        <v>電子中游-NB與手機零組件1</v>
      </c>
      <c r="E639" s="89">
        <v>246752</v>
      </c>
      <c r="F639" s="89">
        <v>190728</v>
      </c>
      <c r="G639" s="89">
        <v>706438</v>
      </c>
      <c r="H639" s="89">
        <v>540357</v>
      </c>
      <c r="I639" s="90">
        <v>46122</v>
      </c>
    </row>
    <row r="640" spans="1:9" x14ac:dyDescent="0.25">
      <c r="A640" s="88" t="s">
        <v>2660</v>
      </c>
      <c r="B640" s="89" t="s">
        <v>3505</v>
      </c>
      <c r="C640" s="89" t="s">
        <v>4018</v>
      </c>
      <c r="D640" t="str">
        <f t="shared" si="9"/>
        <v>傳產-綠能環保1</v>
      </c>
      <c r="E640" s="89">
        <v>13922</v>
      </c>
      <c r="F640" s="89">
        <v>4480</v>
      </c>
      <c r="G640" s="89">
        <v>63255</v>
      </c>
      <c r="H640" s="89">
        <v>11801</v>
      </c>
      <c r="I640" s="90">
        <v>46122</v>
      </c>
    </row>
    <row r="641" spans="1:9" x14ac:dyDescent="0.25">
      <c r="A641" s="88" t="s">
        <v>2661</v>
      </c>
      <c r="B641" s="89" t="s">
        <v>2662</v>
      </c>
      <c r="C641" s="89" t="s">
        <v>1449</v>
      </c>
      <c r="D641" t="str">
        <f t="shared" si="9"/>
        <v>電子中游-電源供應器1</v>
      </c>
      <c r="E641" s="89">
        <v>488745</v>
      </c>
      <c r="F641" s="89">
        <v>1097505</v>
      </c>
      <c r="G641" s="89">
        <v>1696610</v>
      </c>
      <c r="H641" s="89">
        <v>2838344</v>
      </c>
      <c r="I641" s="90">
        <v>46122</v>
      </c>
    </row>
    <row r="642" spans="1:9" x14ac:dyDescent="0.25">
      <c r="A642" s="88" t="s">
        <v>2875</v>
      </c>
      <c r="B642" s="89" t="s">
        <v>2877</v>
      </c>
      <c r="C642" s="89" t="s">
        <v>4011</v>
      </c>
      <c r="D642" t="str">
        <f t="shared" si="9"/>
        <v>電子上游-半導體元件1</v>
      </c>
      <c r="E642" s="89">
        <v>343319</v>
      </c>
      <c r="F642" s="89">
        <v>181318</v>
      </c>
      <c r="G642" s="89">
        <v>904389</v>
      </c>
      <c r="H642" s="89">
        <v>454502</v>
      </c>
      <c r="I642" s="90">
        <v>46122</v>
      </c>
    </row>
    <row r="643" spans="1:9" x14ac:dyDescent="0.25">
      <c r="A643" s="88" t="s">
        <v>2663</v>
      </c>
      <c r="B643" s="89" t="s">
        <v>1324</v>
      </c>
      <c r="C643" s="89" t="s">
        <v>1498</v>
      </c>
      <c r="D643" t="str">
        <f t="shared" si="9"/>
        <v>軟體-遊戲1</v>
      </c>
      <c r="E643" s="89">
        <v>30466</v>
      </c>
      <c r="F643" s="89">
        <v>18417</v>
      </c>
      <c r="G643" s="89">
        <v>98414</v>
      </c>
      <c r="H643" s="89">
        <v>77797</v>
      </c>
      <c r="I643" s="90">
        <v>46122</v>
      </c>
    </row>
    <row r="644" spans="1:9" x14ac:dyDescent="0.25">
      <c r="A644" s="88" t="s">
        <v>2664</v>
      </c>
      <c r="B644" s="89" t="s">
        <v>3168</v>
      </c>
      <c r="C644" s="89" t="s">
        <v>1499</v>
      </c>
      <c r="D644" t="str">
        <f t="shared" si="9"/>
        <v>軟體-其他1</v>
      </c>
      <c r="E644" s="89">
        <v>4993</v>
      </c>
      <c r="F644" s="89">
        <v>5406</v>
      </c>
      <c r="G644" s="89">
        <v>11821</v>
      </c>
      <c r="H644" s="89">
        <v>12635</v>
      </c>
      <c r="I644" s="90">
        <v>46122</v>
      </c>
    </row>
    <row r="645" spans="1:9" x14ac:dyDescent="0.25">
      <c r="A645" s="88" t="s">
        <v>2665</v>
      </c>
      <c r="B645" s="89" t="s">
        <v>1325</v>
      </c>
      <c r="C645" s="89" t="s">
        <v>1498</v>
      </c>
      <c r="D645" t="str">
        <f t="shared" si="9"/>
        <v>軟體-遊戲1</v>
      </c>
      <c r="E645" s="89">
        <v>10367</v>
      </c>
      <c r="F645" s="89">
        <v>11783</v>
      </c>
      <c r="G645" s="89">
        <v>32552</v>
      </c>
      <c r="H645" s="89">
        <v>43687</v>
      </c>
      <c r="I645" s="90"/>
    </row>
    <row r="646" spans="1:9" x14ac:dyDescent="0.25">
      <c r="A646" s="88" t="s">
        <v>2666</v>
      </c>
      <c r="B646" s="89" t="s">
        <v>2667</v>
      </c>
      <c r="C646" s="89" t="s">
        <v>1483</v>
      </c>
      <c r="D646" t="str">
        <f t="shared" si="9"/>
        <v>電子下游-工業電腦1</v>
      </c>
      <c r="E646" s="89">
        <v>832444</v>
      </c>
      <c r="F646" s="89">
        <v>637781</v>
      </c>
      <c r="G646" s="89">
        <v>2120523</v>
      </c>
      <c r="H646" s="89">
        <v>1635963</v>
      </c>
      <c r="I646" s="90">
        <v>46122</v>
      </c>
    </row>
    <row r="647" spans="1:9" x14ac:dyDescent="0.25">
      <c r="A647" s="88" t="s">
        <v>2668</v>
      </c>
      <c r="B647" s="89" t="s">
        <v>2669</v>
      </c>
      <c r="C647" s="89" t="s">
        <v>1469</v>
      </c>
      <c r="D647" t="str">
        <f t="shared" ref="D647:D710" si="10">IF(E647&lt;&gt;"",C647&amp;1,"")</f>
        <v>電子上游-被動元件1</v>
      </c>
      <c r="E647" s="89">
        <v>1560605</v>
      </c>
      <c r="F647" s="89">
        <v>1163684</v>
      </c>
      <c r="G647" s="89">
        <v>4492391</v>
      </c>
      <c r="H647" s="89">
        <v>3795673</v>
      </c>
      <c r="I647" s="90">
        <v>46122</v>
      </c>
    </row>
    <row r="648" spans="1:9" x14ac:dyDescent="0.25">
      <c r="A648" s="88" t="s">
        <v>861</v>
      </c>
      <c r="B648" s="89" t="s">
        <v>920</v>
      </c>
      <c r="C648" s="89" t="s">
        <v>1442</v>
      </c>
      <c r="D648" t="str">
        <f t="shared" si="10"/>
        <v>電子上游-連接元件1</v>
      </c>
      <c r="E648" s="89">
        <v>169153</v>
      </c>
      <c r="F648" s="89">
        <v>158388</v>
      </c>
      <c r="G648" s="89">
        <v>417460</v>
      </c>
      <c r="H648" s="89">
        <v>457199</v>
      </c>
      <c r="I648" s="90">
        <v>46122</v>
      </c>
    </row>
    <row r="649" spans="1:9" x14ac:dyDescent="0.25">
      <c r="A649" s="88" t="s">
        <v>2670</v>
      </c>
      <c r="B649" s="89" t="s">
        <v>3670</v>
      </c>
      <c r="C649" s="89" t="s">
        <v>1477</v>
      </c>
      <c r="D649" t="str">
        <f t="shared" si="10"/>
        <v>電子中游-儀器設備工程1</v>
      </c>
      <c r="E649" s="89">
        <v>49654</v>
      </c>
      <c r="F649" s="89">
        <v>343855</v>
      </c>
      <c r="G649" s="89">
        <v>267567</v>
      </c>
      <c r="H649" s="89">
        <v>572536</v>
      </c>
      <c r="I649" s="90">
        <v>46122</v>
      </c>
    </row>
    <row r="650" spans="1:9" x14ac:dyDescent="0.25">
      <c r="A650" s="88" t="s">
        <v>2671</v>
      </c>
      <c r="B650" s="89" t="s">
        <v>2672</v>
      </c>
      <c r="C650" s="89" t="s">
        <v>1478</v>
      </c>
      <c r="D650" t="str">
        <f t="shared" si="10"/>
        <v>電子上游-IC-設計1</v>
      </c>
      <c r="E650" s="89">
        <v>16498</v>
      </c>
      <c r="F650" s="89">
        <v>18628</v>
      </c>
      <c r="G650" s="89">
        <v>47205</v>
      </c>
      <c r="H650" s="89">
        <v>51593</v>
      </c>
      <c r="I650" s="90">
        <v>46122</v>
      </c>
    </row>
    <row r="651" spans="1:9" x14ac:dyDescent="0.25">
      <c r="A651" s="88" t="s">
        <v>2673</v>
      </c>
      <c r="B651" s="89" t="s">
        <v>2674</v>
      </c>
      <c r="C651" s="89" t="s">
        <v>1443</v>
      </c>
      <c r="D651" t="str">
        <f t="shared" si="10"/>
        <v>電子中游-NB與手機零組件1</v>
      </c>
      <c r="E651" s="89">
        <v>64505</v>
      </c>
      <c r="F651" s="89">
        <v>43634</v>
      </c>
      <c r="G651" s="89">
        <v>163243</v>
      </c>
      <c r="H651" s="89">
        <v>135652</v>
      </c>
      <c r="I651" s="90">
        <v>46122</v>
      </c>
    </row>
    <row r="652" spans="1:9" x14ac:dyDescent="0.25">
      <c r="A652" s="88" t="s">
        <v>1130</v>
      </c>
      <c r="B652" s="89" t="s">
        <v>1206</v>
      </c>
      <c r="C652" s="89" t="s">
        <v>1463</v>
      </c>
      <c r="D652" t="str">
        <f t="shared" si="10"/>
        <v>電子上游-IC-代工1</v>
      </c>
      <c r="E652" s="89">
        <v>1648656</v>
      </c>
      <c r="F652" s="89">
        <v>1228088</v>
      </c>
      <c r="G652" s="89">
        <v>4590060</v>
      </c>
      <c r="H652" s="89">
        <v>3575803</v>
      </c>
      <c r="I652" s="90">
        <v>46122</v>
      </c>
    </row>
    <row r="653" spans="1:9" x14ac:dyDescent="0.25">
      <c r="A653" s="88" t="s">
        <v>2675</v>
      </c>
      <c r="B653" s="89" t="s">
        <v>2676</v>
      </c>
      <c r="C653" s="89" t="s">
        <v>1474</v>
      </c>
      <c r="D653" t="str">
        <f t="shared" si="10"/>
        <v>電子下游-資訊通路1</v>
      </c>
      <c r="E653" s="89">
        <v>238326</v>
      </c>
      <c r="F653" s="89">
        <v>218430</v>
      </c>
      <c r="G653" s="89">
        <v>734092</v>
      </c>
      <c r="H653" s="89">
        <v>637270</v>
      </c>
      <c r="I653" s="90">
        <v>46122</v>
      </c>
    </row>
    <row r="654" spans="1:9" x14ac:dyDescent="0.25">
      <c r="A654" s="88" t="s">
        <v>2677</v>
      </c>
      <c r="B654" s="89" t="s">
        <v>3612</v>
      </c>
      <c r="C654" s="89" t="s">
        <v>1466</v>
      </c>
      <c r="D654" t="str">
        <f t="shared" si="10"/>
        <v>電子上游-PCB-製造1</v>
      </c>
      <c r="E654" s="89">
        <v>863</v>
      </c>
      <c r="F654" s="89">
        <v>0</v>
      </c>
      <c r="G654" s="89">
        <v>1441</v>
      </c>
      <c r="H654" s="89">
        <v>935</v>
      </c>
      <c r="I654" s="90">
        <v>46122</v>
      </c>
    </row>
    <row r="655" spans="1:9" x14ac:dyDescent="0.25">
      <c r="A655" s="88" t="s">
        <v>2678</v>
      </c>
      <c r="B655" s="89" t="s">
        <v>2679</v>
      </c>
      <c r="C655" s="89" t="s">
        <v>1452</v>
      </c>
      <c r="D655" t="str">
        <f t="shared" si="10"/>
        <v>傳產-生技1</v>
      </c>
      <c r="E655" s="89">
        <v>70322</v>
      </c>
      <c r="F655" s="89">
        <v>69832</v>
      </c>
      <c r="G655" s="89">
        <v>158856</v>
      </c>
      <c r="H655" s="89">
        <v>176871</v>
      </c>
      <c r="I655" s="90">
        <v>46122</v>
      </c>
    </row>
    <row r="656" spans="1:9" x14ac:dyDescent="0.25">
      <c r="A656" s="88" t="s">
        <v>2829</v>
      </c>
      <c r="B656" s="89" t="s">
        <v>2834</v>
      </c>
      <c r="C656" s="89" t="s">
        <v>1478</v>
      </c>
      <c r="D656" t="str">
        <f t="shared" si="10"/>
        <v>電子上游-IC-設計1</v>
      </c>
      <c r="E656" s="89">
        <v>32016</v>
      </c>
      <c r="F656" s="89">
        <v>30800</v>
      </c>
      <c r="G656" s="89">
        <v>81453</v>
      </c>
      <c r="H656" s="89">
        <v>86083</v>
      </c>
      <c r="I656" s="90">
        <v>46122</v>
      </c>
    </row>
    <row r="657" spans="1:9" x14ac:dyDescent="0.25">
      <c r="A657" s="88" t="s">
        <v>2680</v>
      </c>
      <c r="B657" s="89" t="s">
        <v>2681</v>
      </c>
      <c r="C657" s="89" t="s">
        <v>1482</v>
      </c>
      <c r="D657" t="str">
        <f t="shared" si="10"/>
        <v>電子下游-安全監控1</v>
      </c>
      <c r="E657" s="89">
        <v>87302</v>
      </c>
      <c r="F657" s="89">
        <v>89463</v>
      </c>
      <c r="G657" s="89">
        <v>268144</v>
      </c>
      <c r="H657" s="89">
        <v>295310</v>
      </c>
      <c r="I657" s="90">
        <v>46122</v>
      </c>
    </row>
    <row r="658" spans="1:9" x14ac:dyDescent="0.25">
      <c r="A658" s="88" t="s">
        <v>2682</v>
      </c>
      <c r="B658" s="89" t="s">
        <v>2683</v>
      </c>
      <c r="C658" s="89" t="s">
        <v>1499</v>
      </c>
      <c r="D658" t="str">
        <f t="shared" si="10"/>
        <v>軟體-其他1</v>
      </c>
      <c r="E658" s="89">
        <v>261639</v>
      </c>
      <c r="F658" s="89">
        <v>238080</v>
      </c>
      <c r="G658" s="89">
        <v>643703</v>
      </c>
      <c r="H658" s="89">
        <v>616764</v>
      </c>
      <c r="I658" s="90">
        <v>46122</v>
      </c>
    </row>
    <row r="659" spans="1:9" x14ac:dyDescent="0.25">
      <c r="A659" s="88" t="s">
        <v>862</v>
      </c>
      <c r="B659" s="89" t="s">
        <v>921</v>
      </c>
      <c r="C659" s="89" t="s">
        <v>1477</v>
      </c>
      <c r="D659" t="str">
        <f t="shared" si="10"/>
        <v>電子中游-儀器設備工程1</v>
      </c>
      <c r="E659" s="89">
        <v>488837</v>
      </c>
      <c r="F659" s="89">
        <v>487227</v>
      </c>
      <c r="G659" s="89">
        <v>1596363</v>
      </c>
      <c r="H659" s="89">
        <v>1240814</v>
      </c>
      <c r="I659" s="90">
        <v>46122</v>
      </c>
    </row>
    <row r="660" spans="1:9" x14ac:dyDescent="0.25">
      <c r="A660" s="88" t="s">
        <v>4044</v>
      </c>
      <c r="B660" s="89" t="s">
        <v>4048</v>
      </c>
      <c r="C660" s="89" t="s">
        <v>4010</v>
      </c>
      <c r="D660" t="str">
        <f t="shared" si="10"/>
        <v>電子上游-記憶體銷售1</v>
      </c>
      <c r="E660" s="89">
        <v>1430288</v>
      </c>
      <c r="F660" s="89">
        <v>594701</v>
      </c>
      <c r="G660" s="89">
        <v>3957692</v>
      </c>
      <c r="H660" s="89">
        <v>1423820</v>
      </c>
      <c r="I660" s="90">
        <v>46122</v>
      </c>
    </row>
    <row r="661" spans="1:9" x14ac:dyDescent="0.25">
      <c r="A661" s="88" t="s">
        <v>3471</v>
      </c>
      <c r="B661" s="89" t="s">
        <v>3506</v>
      </c>
      <c r="C661" s="89" t="s">
        <v>1467</v>
      </c>
      <c r="D661" t="str">
        <f t="shared" si="10"/>
        <v>電子中游-通訊設備1</v>
      </c>
      <c r="E661" s="89">
        <v>159440</v>
      </c>
      <c r="F661" s="89">
        <v>120665</v>
      </c>
      <c r="G661" s="89">
        <v>392194</v>
      </c>
      <c r="H661" s="89">
        <v>322986</v>
      </c>
      <c r="I661" s="90">
        <v>46122</v>
      </c>
    </row>
    <row r="662" spans="1:9" x14ac:dyDescent="0.25">
      <c r="A662" s="88" t="s">
        <v>1347</v>
      </c>
      <c r="B662" s="89" t="s">
        <v>1352</v>
      </c>
      <c r="C662" s="89" t="s">
        <v>1478</v>
      </c>
      <c r="D662" t="str">
        <f t="shared" si="10"/>
        <v>電子上游-IC-設計1</v>
      </c>
      <c r="E662" s="89">
        <v>130357</v>
      </c>
      <c r="F662" s="89">
        <v>114562</v>
      </c>
      <c r="G662" s="89">
        <v>364294</v>
      </c>
      <c r="H662" s="89">
        <v>335314</v>
      </c>
      <c r="I662" s="90">
        <v>46122</v>
      </c>
    </row>
    <row r="663" spans="1:9" x14ac:dyDescent="0.25">
      <c r="A663" s="88" t="s">
        <v>3272</v>
      </c>
      <c r="B663" s="89" t="s">
        <v>3274</v>
      </c>
      <c r="C663" s="89" t="s">
        <v>1487</v>
      </c>
      <c r="D663" t="str">
        <f t="shared" si="10"/>
        <v>軟體-系統整合1</v>
      </c>
      <c r="E663" s="89">
        <v>832188</v>
      </c>
      <c r="F663" s="89">
        <v>1384986</v>
      </c>
      <c r="G663" s="89">
        <v>2984358</v>
      </c>
      <c r="H663" s="89">
        <v>3150176</v>
      </c>
      <c r="I663" s="90">
        <v>46122</v>
      </c>
    </row>
    <row r="664" spans="1:9" x14ac:dyDescent="0.25">
      <c r="A664" s="88" t="s">
        <v>1131</v>
      </c>
      <c r="B664" s="89" t="s">
        <v>3094</v>
      </c>
      <c r="C664" s="89" t="s">
        <v>1480</v>
      </c>
      <c r="D664" t="str">
        <f t="shared" si="10"/>
        <v>電子中游-LCD-STN面板1</v>
      </c>
      <c r="E664" s="89">
        <v>143103</v>
      </c>
      <c r="F664" s="89">
        <v>191136</v>
      </c>
      <c r="G664" s="89">
        <v>590082</v>
      </c>
      <c r="H664" s="89">
        <v>470677</v>
      </c>
      <c r="I664" s="90">
        <v>46122</v>
      </c>
    </row>
    <row r="665" spans="1:9" x14ac:dyDescent="0.25">
      <c r="A665" s="88" t="s">
        <v>3853</v>
      </c>
      <c r="B665" s="89" t="s">
        <v>3861</v>
      </c>
      <c r="C665" s="89" t="s">
        <v>1472</v>
      </c>
      <c r="D665" t="str">
        <f t="shared" si="10"/>
        <v>電子上游-IC-製造1</v>
      </c>
      <c r="E665" s="89">
        <v>36496</v>
      </c>
      <c r="F665" s="89">
        <v>29924</v>
      </c>
      <c r="G665" s="89">
        <v>81088</v>
      </c>
      <c r="H665" s="89">
        <v>85922</v>
      </c>
      <c r="I665" s="90">
        <v>46122</v>
      </c>
    </row>
    <row r="666" spans="1:9" x14ac:dyDescent="0.25">
      <c r="A666" s="88" t="s">
        <v>2684</v>
      </c>
      <c r="B666" s="89" t="s">
        <v>2685</v>
      </c>
      <c r="C666" s="89" t="s">
        <v>1469</v>
      </c>
      <c r="D666" t="str">
        <f t="shared" si="10"/>
        <v>電子上游-被動元件1</v>
      </c>
      <c r="E666" s="89">
        <v>121070</v>
      </c>
      <c r="F666" s="89">
        <v>122239</v>
      </c>
      <c r="G666" s="89">
        <v>352425</v>
      </c>
      <c r="H666" s="89">
        <v>386222</v>
      </c>
      <c r="I666" s="90">
        <v>46122</v>
      </c>
    </row>
    <row r="667" spans="1:9" x14ac:dyDescent="0.25">
      <c r="A667" s="88" t="s">
        <v>4095</v>
      </c>
      <c r="B667" s="89" t="s">
        <v>4104</v>
      </c>
      <c r="C667" s="89" t="s">
        <v>1487</v>
      </c>
      <c r="D667" t="str">
        <f t="shared" si="10"/>
        <v>軟體-系統整合1</v>
      </c>
      <c r="E667" s="89">
        <v>96360</v>
      </c>
      <c r="F667" s="89">
        <v>79275</v>
      </c>
      <c r="G667" s="89">
        <v>261631</v>
      </c>
      <c r="H667" s="89">
        <v>231745</v>
      </c>
      <c r="I667" s="90">
        <v>46122</v>
      </c>
    </row>
    <row r="668" spans="1:9" x14ac:dyDescent="0.25">
      <c r="A668" s="88" t="s">
        <v>2686</v>
      </c>
      <c r="B668" s="89" t="s">
        <v>2687</v>
      </c>
      <c r="C668" s="89" t="s">
        <v>1597</v>
      </c>
      <c r="D668" t="str">
        <f t="shared" si="10"/>
        <v>傳產-自行車1</v>
      </c>
      <c r="E668" s="89">
        <v>774396</v>
      </c>
      <c r="F668" s="89">
        <v>638159</v>
      </c>
      <c r="G668" s="89">
        <v>1968695</v>
      </c>
      <c r="H668" s="89">
        <v>1839945</v>
      </c>
      <c r="I668" s="90">
        <v>46122</v>
      </c>
    </row>
    <row r="669" spans="1:9" x14ac:dyDescent="0.25">
      <c r="A669" s="88" t="s">
        <v>1262</v>
      </c>
      <c r="B669" s="89" t="s">
        <v>1326</v>
      </c>
      <c r="C669" s="89" t="s">
        <v>1467</v>
      </c>
      <c r="D669" t="str">
        <f t="shared" si="10"/>
        <v>電子中游-通訊設備1</v>
      </c>
      <c r="E669" s="89">
        <v>247473</v>
      </c>
      <c r="F669" s="89">
        <v>200110</v>
      </c>
      <c r="G669" s="89">
        <v>656095</v>
      </c>
      <c r="H669" s="89">
        <v>523911</v>
      </c>
      <c r="I669" s="90">
        <v>46122</v>
      </c>
    </row>
    <row r="670" spans="1:9" x14ac:dyDescent="0.25">
      <c r="A670" s="88" t="s">
        <v>2688</v>
      </c>
      <c r="B670" s="89" t="s">
        <v>2689</v>
      </c>
      <c r="C670" s="89" t="s">
        <v>1452</v>
      </c>
      <c r="D670" t="str">
        <f t="shared" si="10"/>
        <v>傳產-生技1</v>
      </c>
      <c r="E670" s="89">
        <v>38270</v>
      </c>
      <c r="F670" s="89">
        <v>43777</v>
      </c>
      <c r="G670" s="89">
        <v>89170</v>
      </c>
      <c r="H670" s="89">
        <v>99452</v>
      </c>
      <c r="I670" s="90">
        <v>46122</v>
      </c>
    </row>
    <row r="671" spans="1:9" x14ac:dyDescent="0.25">
      <c r="A671" s="88" t="s">
        <v>1633</v>
      </c>
      <c r="B671" s="89" t="s">
        <v>1636</v>
      </c>
      <c r="C671" s="89" t="s">
        <v>1450</v>
      </c>
      <c r="D671" t="str">
        <f t="shared" si="10"/>
        <v>傳產-電機1</v>
      </c>
      <c r="E671" s="89">
        <v>773478</v>
      </c>
      <c r="F671" s="89">
        <v>313349</v>
      </c>
      <c r="G671" s="89">
        <v>1946206</v>
      </c>
      <c r="H671" s="89">
        <v>843436</v>
      </c>
      <c r="I671" s="90">
        <v>46122</v>
      </c>
    </row>
    <row r="672" spans="1:9" x14ac:dyDescent="0.25">
      <c r="A672" s="88" t="s">
        <v>3821</v>
      </c>
      <c r="B672" s="89" t="s">
        <v>3829</v>
      </c>
      <c r="C672" s="89" t="s">
        <v>1476</v>
      </c>
      <c r="D672" t="str">
        <f t="shared" si="10"/>
        <v>電子下游-顯示器1</v>
      </c>
      <c r="E672" s="89">
        <v>339151</v>
      </c>
      <c r="F672" s="89">
        <v>306436</v>
      </c>
      <c r="G672" s="89">
        <v>869660</v>
      </c>
      <c r="H672" s="89">
        <v>816384</v>
      </c>
      <c r="I672" s="90">
        <v>46122</v>
      </c>
    </row>
    <row r="673" spans="1:9" x14ac:dyDescent="0.25">
      <c r="A673" s="88" t="s">
        <v>2690</v>
      </c>
      <c r="B673" s="89" t="s">
        <v>922</v>
      </c>
      <c r="C673" s="89" t="s">
        <v>1478</v>
      </c>
      <c r="D673" t="str">
        <f t="shared" si="10"/>
        <v>電子上游-IC-設計1</v>
      </c>
      <c r="E673" s="89">
        <v>78069</v>
      </c>
      <c r="F673" s="89">
        <v>91470</v>
      </c>
      <c r="G673" s="89">
        <v>241956</v>
      </c>
      <c r="H673" s="89">
        <v>255392</v>
      </c>
      <c r="I673" s="90">
        <v>46122</v>
      </c>
    </row>
    <row r="674" spans="1:9" x14ac:dyDescent="0.25">
      <c r="A674" s="88" t="s">
        <v>2691</v>
      </c>
      <c r="B674" s="89" t="s">
        <v>3901</v>
      </c>
      <c r="C674" s="89" t="s">
        <v>1440</v>
      </c>
      <c r="D674" t="str">
        <f t="shared" si="10"/>
        <v>傳產-塑膠1</v>
      </c>
      <c r="E674" s="89">
        <v>235762</v>
      </c>
      <c r="F674" s="89">
        <v>119594</v>
      </c>
      <c r="G674" s="89">
        <v>613240</v>
      </c>
      <c r="H674" s="89">
        <v>345260</v>
      </c>
      <c r="I674" s="90">
        <v>46122</v>
      </c>
    </row>
    <row r="675" spans="1:9" x14ac:dyDescent="0.25">
      <c r="A675" s="88" t="s">
        <v>1132</v>
      </c>
      <c r="B675" s="89" t="s">
        <v>1207</v>
      </c>
      <c r="C675" s="89" t="s">
        <v>1452</v>
      </c>
      <c r="D675" t="str">
        <f t="shared" si="10"/>
        <v>傳產-生技1</v>
      </c>
      <c r="E675" s="89">
        <v>100471</v>
      </c>
      <c r="F675" s="89">
        <v>313021</v>
      </c>
      <c r="G675" s="89">
        <v>261501</v>
      </c>
      <c r="H675" s="89">
        <v>499376</v>
      </c>
      <c r="I675" s="90">
        <v>46122</v>
      </c>
    </row>
    <row r="676" spans="1:9" x14ac:dyDescent="0.25">
      <c r="A676" s="88" t="s">
        <v>3335</v>
      </c>
      <c r="B676" s="89" t="s">
        <v>3342</v>
      </c>
      <c r="C676" s="89" t="s">
        <v>4003</v>
      </c>
      <c r="D676" t="str">
        <f t="shared" si="10"/>
        <v>電子上游-IC-半導體設備1</v>
      </c>
      <c r="E676" s="89">
        <v>142792</v>
      </c>
      <c r="F676" s="89">
        <v>104480</v>
      </c>
      <c r="G676" s="89">
        <v>296673</v>
      </c>
      <c r="H676" s="89">
        <v>322449</v>
      </c>
      <c r="I676" s="90">
        <v>46122</v>
      </c>
    </row>
    <row r="677" spans="1:9" x14ac:dyDescent="0.25">
      <c r="A677" s="88" t="s">
        <v>2692</v>
      </c>
      <c r="B677" s="89" t="s">
        <v>3069</v>
      </c>
      <c r="C677" s="89" t="s">
        <v>1447</v>
      </c>
      <c r="D677" t="str">
        <f t="shared" si="10"/>
        <v>傳產-營建1</v>
      </c>
      <c r="E677" s="89">
        <v>645100</v>
      </c>
      <c r="F677" s="89">
        <v>42225</v>
      </c>
      <c r="G677" s="89">
        <v>1603785</v>
      </c>
      <c r="H677" s="89">
        <v>162256</v>
      </c>
      <c r="I677" s="90">
        <v>46122</v>
      </c>
    </row>
    <row r="678" spans="1:9" x14ac:dyDescent="0.25">
      <c r="A678" s="88" t="s">
        <v>2693</v>
      </c>
      <c r="B678" s="89" t="s">
        <v>2694</v>
      </c>
      <c r="C678" s="89" t="s">
        <v>4017</v>
      </c>
      <c r="D678" t="str">
        <f t="shared" si="10"/>
        <v>電子上游-ABF1</v>
      </c>
      <c r="E678" s="89">
        <v>3939324</v>
      </c>
      <c r="F678" s="89">
        <v>3150041</v>
      </c>
      <c r="G678" s="89">
        <v>11104965</v>
      </c>
      <c r="H678" s="89">
        <v>8619744</v>
      </c>
      <c r="I678" s="90">
        <v>46122</v>
      </c>
    </row>
    <row r="679" spans="1:9" x14ac:dyDescent="0.25">
      <c r="A679" s="88" t="s">
        <v>2695</v>
      </c>
      <c r="B679" s="89" t="s">
        <v>3838</v>
      </c>
      <c r="C679" s="89" t="s">
        <v>1488</v>
      </c>
      <c r="D679" t="str">
        <f t="shared" si="10"/>
        <v>電子中游-變壓器與UPS1</v>
      </c>
      <c r="E679" s="89">
        <v>17967</v>
      </c>
      <c r="F679" s="89">
        <v>16986</v>
      </c>
      <c r="G679" s="89">
        <v>42027</v>
      </c>
      <c r="H679" s="89">
        <v>41306</v>
      </c>
      <c r="I679" s="90">
        <v>46122</v>
      </c>
    </row>
    <row r="680" spans="1:9" x14ac:dyDescent="0.25">
      <c r="A680" s="88" t="s">
        <v>2696</v>
      </c>
      <c r="B680" s="89" t="s">
        <v>923</v>
      </c>
      <c r="C680" s="89" t="s">
        <v>1452</v>
      </c>
      <c r="D680" t="str">
        <f t="shared" si="10"/>
        <v>傳產-生技1</v>
      </c>
      <c r="E680" s="89">
        <v>61138</v>
      </c>
      <c r="F680" s="89">
        <v>35147</v>
      </c>
      <c r="G680" s="89">
        <v>147115</v>
      </c>
      <c r="H680" s="89">
        <v>100939</v>
      </c>
      <c r="I680" s="90">
        <v>46122</v>
      </c>
    </row>
    <row r="681" spans="1:9" x14ac:dyDescent="0.25">
      <c r="A681" s="88" t="s">
        <v>2697</v>
      </c>
      <c r="B681" s="89" t="s">
        <v>2698</v>
      </c>
      <c r="C681" s="89" t="s">
        <v>4008</v>
      </c>
      <c r="D681" t="str">
        <f t="shared" si="10"/>
        <v>電子中游-聲學元件1</v>
      </c>
      <c r="E681" s="89">
        <v>247824</v>
      </c>
      <c r="F681" s="89">
        <v>288362</v>
      </c>
      <c r="G681" s="89">
        <v>730868</v>
      </c>
      <c r="H681" s="89">
        <v>830290</v>
      </c>
      <c r="I681" s="90">
        <v>46122</v>
      </c>
    </row>
    <row r="682" spans="1:9" x14ac:dyDescent="0.25">
      <c r="A682" s="88" t="s">
        <v>2699</v>
      </c>
      <c r="B682" s="89" t="s">
        <v>2700</v>
      </c>
      <c r="C682" s="89" t="s">
        <v>1469</v>
      </c>
      <c r="D682" t="str">
        <f t="shared" si="10"/>
        <v>電子上游-被動元件1</v>
      </c>
      <c r="E682" s="89">
        <v>172463</v>
      </c>
      <c r="F682" s="89">
        <v>143558</v>
      </c>
      <c r="G682" s="89">
        <v>440561</v>
      </c>
      <c r="H682" s="89">
        <v>388841</v>
      </c>
      <c r="I682" s="90">
        <v>46122</v>
      </c>
    </row>
    <row r="683" spans="1:9" x14ac:dyDescent="0.25">
      <c r="A683" s="88" t="s">
        <v>2701</v>
      </c>
      <c r="B683" s="89" t="s">
        <v>2702</v>
      </c>
      <c r="C683" s="89" t="s">
        <v>1453</v>
      </c>
      <c r="D683" t="str">
        <f t="shared" si="10"/>
        <v>電子上游-IC-通路1</v>
      </c>
      <c r="E683" s="89">
        <v>6810457</v>
      </c>
      <c r="F683" s="89">
        <v>6089153</v>
      </c>
      <c r="G683" s="89">
        <v>17067413</v>
      </c>
      <c r="H683" s="89">
        <v>14364998</v>
      </c>
      <c r="I683" s="90">
        <v>46122</v>
      </c>
    </row>
    <row r="684" spans="1:9" x14ac:dyDescent="0.25">
      <c r="A684" s="88" t="s">
        <v>2703</v>
      </c>
      <c r="B684" s="89" t="s">
        <v>1327</v>
      </c>
      <c r="C684" s="89" t="s">
        <v>4019</v>
      </c>
      <c r="D684" t="str">
        <f t="shared" si="10"/>
        <v>電子中游-二次電池1</v>
      </c>
      <c r="E684" s="89">
        <v>1468139</v>
      </c>
      <c r="F684" s="89">
        <v>832598</v>
      </c>
      <c r="G684" s="89">
        <v>3344523</v>
      </c>
      <c r="H684" s="89">
        <v>2362947</v>
      </c>
      <c r="I684" s="90">
        <v>46122</v>
      </c>
    </row>
    <row r="685" spans="1:9" x14ac:dyDescent="0.25">
      <c r="A685" s="88" t="s">
        <v>2704</v>
      </c>
      <c r="B685" s="89" t="s">
        <v>2705</v>
      </c>
      <c r="C685" s="89" t="s">
        <v>1468</v>
      </c>
      <c r="D685" t="str">
        <f t="shared" si="10"/>
        <v>電子下游-筆記型電腦1</v>
      </c>
      <c r="E685" s="89">
        <v>277382</v>
      </c>
      <c r="F685" s="89">
        <v>176416</v>
      </c>
      <c r="G685" s="89">
        <v>727753</v>
      </c>
      <c r="H685" s="89">
        <v>762694</v>
      </c>
      <c r="I685" s="90">
        <v>46122</v>
      </c>
    </row>
    <row r="686" spans="1:9" x14ac:dyDescent="0.25">
      <c r="A686" s="88" t="s">
        <v>2706</v>
      </c>
      <c r="B686" s="89" t="s">
        <v>2707</v>
      </c>
      <c r="C686" s="89" t="s">
        <v>1442</v>
      </c>
      <c r="D686" t="str">
        <f t="shared" si="10"/>
        <v>電子上游-連接元件1</v>
      </c>
      <c r="E686" s="89">
        <v>353819</v>
      </c>
      <c r="F686" s="89">
        <v>337260</v>
      </c>
      <c r="G686" s="89">
        <v>948090</v>
      </c>
      <c r="H686" s="89">
        <v>923726</v>
      </c>
      <c r="I686" s="90">
        <v>46122</v>
      </c>
    </row>
    <row r="687" spans="1:9" x14ac:dyDescent="0.25">
      <c r="A687" s="88" t="s">
        <v>2708</v>
      </c>
      <c r="B687" s="89" t="s">
        <v>2709</v>
      </c>
      <c r="C687" s="89" t="s">
        <v>1452</v>
      </c>
      <c r="D687" t="str">
        <f t="shared" si="10"/>
        <v>傳產-生技1</v>
      </c>
      <c r="E687" s="89">
        <v>368553</v>
      </c>
      <c r="F687" s="89">
        <v>363535</v>
      </c>
      <c r="G687" s="89">
        <v>1089806</v>
      </c>
      <c r="H687" s="89">
        <v>1123220</v>
      </c>
      <c r="I687" s="90">
        <v>46122</v>
      </c>
    </row>
    <row r="688" spans="1:9" x14ac:dyDescent="0.25">
      <c r="A688" s="88" t="s">
        <v>2710</v>
      </c>
      <c r="B688" s="89" t="s">
        <v>3507</v>
      </c>
      <c r="C688" s="89" t="s">
        <v>1477</v>
      </c>
      <c r="D688" t="str">
        <f t="shared" si="10"/>
        <v>電子中游-儀器設備工程1</v>
      </c>
      <c r="E688" s="89">
        <v>141409</v>
      </c>
      <c r="F688" s="89">
        <v>134878</v>
      </c>
      <c r="G688" s="89">
        <v>431614</v>
      </c>
      <c r="H688" s="89">
        <v>281535</v>
      </c>
      <c r="I688" s="90">
        <v>46122</v>
      </c>
    </row>
    <row r="689" spans="1:9" x14ac:dyDescent="0.25">
      <c r="A689" s="88" t="s">
        <v>2711</v>
      </c>
      <c r="B689" s="89" t="s">
        <v>2712</v>
      </c>
      <c r="C689" s="89" t="s">
        <v>1469</v>
      </c>
      <c r="D689" t="str">
        <f t="shared" si="10"/>
        <v>電子上游-被動元件1</v>
      </c>
      <c r="E689" s="89">
        <v>187056</v>
      </c>
      <c r="F689" s="89">
        <v>195861</v>
      </c>
      <c r="G689" s="89">
        <v>546579</v>
      </c>
      <c r="H689" s="89">
        <v>549588</v>
      </c>
      <c r="I689" s="90">
        <v>46122</v>
      </c>
    </row>
    <row r="690" spans="1:9" x14ac:dyDescent="0.25">
      <c r="A690" s="88" t="s">
        <v>2713</v>
      </c>
      <c r="B690" s="89" t="s">
        <v>2714</v>
      </c>
      <c r="C690" s="89" t="s">
        <v>4020</v>
      </c>
      <c r="D690" t="str">
        <f t="shared" si="10"/>
        <v>電子中游-電子元件通路1</v>
      </c>
      <c r="E690" s="89">
        <v>160418</v>
      </c>
      <c r="F690" s="89">
        <v>136211</v>
      </c>
      <c r="G690" s="89">
        <v>410352</v>
      </c>
      <c r="H690" s="89">
        <v>386904</v>
      </c>
      <c r="I690" s="90">
        <v>46122</v>
      </c>
    </row>
    <row r="691" spans="1:9" x14ac:dyDescent="0.25">
      <c r="A691" s="88" t="s">
        <v>2715</v>
      </c>
      <c r="B691" s="89" t="s">
        <v>3972</v>
      </c>
      <c r="C691" s="89" t="s">
        <v>1441</v>
      </c>
      <c r="D691" t="str">
        <f t="shared" si="10"/>
        <v>傳產-汽車零組件1</v>
      </c>
      <c r="E691" s="89">
        <v>114630</v>
      </c>
      <c r="F691" s="89">
        <v>160549</v>
      </c>
      <c r="G691" s="89">
        <v>339879</v>
      </c>
      <c r="H691" s="89">
        <v>526569</v>
      </c>
      <c r="I691" s="90">
        <v>46122</v>
      </c>
    </row>
    <row r="692" spans="1:9" x14ac:dyDescent="0.25">
      <c r="A692" s="88" t="s">
        <v>2716</v>
      </c>
      <c r="B692" s="89" t="s">
        <v>2717</v>
      </c>
      <c r="C692" s="89" t="s">
        <v>1478</v>
      </c>
      <c r="D692" t="str">
        <f t="shared" si="10"/>
        <v>電子上游-IC-設計1</v>
      </c>
      <c r="E692" s="89">
        <v>752006</v>
      </c>
      <c r="F692" s="89">
        <v>795139</v>
      </c>
      <c r="G692" s="89">
        <v>2209409</v>
      </c>
      <c r="H692" s="89">
        <v>2348762</v>
      </c>
      <c r="I692" s="90">
        <v>46122</v>
      </c>
    </row>
    <row r="693" spans="1:9" x14ac:dyDescent="0.25">
      <c r="A693" s="88" t="s">
        <v>2718</v>
      </c>
      <c r="B693" s="89" t="s">
        <v>2719</v>
      </c>
      <c r="C693" s="89" t="s">
        <v>1478</v>
      </c>
      <c r="D693" t="str">
        <f t="shared" si="10"/>
        <v>電子上游-IC-設計1</v>
      </c>
      <c r="E693" s="89">
        <v>26376</v>
      </c>
      <c r="F693" s="89">
        <v>23772</v>
      </c>
      <c r="G693" s="89">
        <v>75858</v>
      </c>
      <c r="H693" s="89">
        <v>75213</v>
      </c>
      <c r="I693" s="90">
        <v>46122</v>
      </c>
    </row>
    <row r="694" spans="1:9" x14ac:dyDescent="0.25">
      <c r="A694" s="88" t="s">
        <v>2720</v>
      </c>
      <c r="B694" s="89" t="s">
        <v>2721</v>
      </c>
      <c r="C694" s="89" t="s">
        <v>1466</v>
      </c>
      <c r="D694" t="str">
        <f t="shared" si="10"/>
        <v>電子上游-PCB-製造1</v>
      </c>
      <c r="E694" s="89">
        <v>152118</v>
      </c>
      <c r="F694" s="89">
        <v>87911</v>
      </c>
      <c r="G694" s="89">
        <v>342922</v>
      </c>
      <c r="H694" s="89">
        <v>235219</v>
      </c>
      <c r="I694" s="90">
        <v>46122</v>
      </c>
    </row>
    <row r="695" spans="1:9" x14ac:dyDescent="0.25">
      <c r="A695" s="88" t="s">
        <v>2722</v>
      </c>
      <c r="B695" s="89" t="s">
        <v>2723</v>
      </c>
      <c r="C695" s="89" t="s">
        <v>1475</v>
      </c>
      <c r="D695" t="str">
        <f t="shared" si="10"/>
        <v>電子中游-機殼1</v>
      </c>
      <c r="E695" s="89">
        <v>39928</v>
      </c>
      <c r="F695" s="89">
        <v>36802</v>
      </c>
      <c r="G695" s="89">
        <v>100608</v>
      </c>
      <c r="H695" s="89">
        <v>118261</v>
      </c>
      <c r="I695" s="90">
        <v>46122</v>
      </c>
    </row>
    <row r="696" spans="1:9" x14ac:dyDescent="0.25">
      <c r="A696" s="88" t="s">
        <v>2724</v>
      </c>
      <c r="B696" s="89" t="s">
        <v>2725</v>
      </c>
      <c r="C696" s="89" t="s">
        <v>1468</v>
      </c>
      <c r="D696" t="str">
        <f t="shared" si="10"/>
        <v>電子下游-筆記型電腦1</v>
      </c>
      <c r="E696" s="89">
        <v>333043315</v>
      </c>
      <c r="F696" s="89">
        <v>152984771</v>
      </c>
      <c r="G696" s="89">
        <v>846303026</v>
      </c>
      <c r="H696" s="89">
        <v>346485069</v>
      </c>
      <c r="I696" s="90">
        <v>46122</v>
      </c>
    </row>
    <row r="697" spans="1:9" x14ac:dyDescent="0.25">
      <c r="A697" s="88" t="s">
        <v>2726</v>
      </c>
      <c r="B697" s="89" t="s">
        <v>2727</v>
      </c>
      <c r="C697" s="89" t="s">
        <v>1453</v>
      </c>
      <c r="D697" t="str">
        <f t="shared" si="10"/>
        <v>電子上游-IC-通路1</v>
      </c>
      <c r="E697" s="89">
        <v>80179</v>
      </c>
      <c r="F697" s="89">
        <v>100158</v>
      </c>
      <c r="G697" s="89">
        <v>248278</v>
      </c>
      <c r="H697" s="89">
        <v>257950</v>
      </c>
      <c r="I697" s="90">
        <v>46122</v>
      </c>
    </row>
    <row r="698" spans="1:9" x14ac:dyDescent="0.25">
      <c r="A698" s="88" t="s">
        <v>863</v>
      </c>
      <c r="B698" s="89" t="s">
        <v>924</v>
      </c>
      <c r="C698" s="89" t="s">
        <v>1471</v>
      </c>
      <c r="D698" t="str">
        <f t="shared" si="10"/>
        <v>電子中游-網通1</v>
      </c>
      <c r="E698" s="89">
        <v>64206</v>
      </c>
      <c r="F698" s="89">
        <v>70679</v>
      </c>
      <c r="G698" s="89">
        <v>182685</v>
      </c>
      <c r="H698" s="89">
        <v>206119</v>
      </c>
      <c r="I698" s="90">
        <v>46122</v>
      </c>
    </row>
    <row r="699" spans="1:9" x14ac:dyDescent="0.25">
      <c r="A699" s="88" t="s">
        <v>2728</v>
      </c>
      <c r="B699" s="89" t="s">
        <v>2729</v>
      </c>
      <c r="C699" s="89" t="s">
        <v>1469</v>
      </c>
      <c r="D699" t="str">
        <f t="shared" si="10"/>
        <v>電子上游-被動元件1</v>
      </c>
      <c r="E699" s="89">
        <v>184336</v>
      </c>
      <c r="F699" s="89">
        <v>162949</v>
      </c>
      <c r="G699" s="89">
        <v>537543</v>
      </c>
      <c r="H699" s="89">
        <v>449986</v>
      </c>
      <c r="I699" s="90">
        <v>46122</v>
      </c>
    </row>
    <row r="700" spans="1:9" x14ac:dyDescent="0.25">
      <c r="A700" s="88" t="s">
        <v>2730</v>
      </c>
      <c r="B700" s="89" t="s">
        <v>1328</v>
      </c>
      <c r="C700" s="89" t="s">
        <v>1439</v>
      </c>
      <c r="D700" t="str">
        <f t="shared" si="10"/>
        <v>傳產-觀光1</v>
      </c>
      <c r="E700" s="89">
        <v>45227</v>
      </c>
      <c r="F700" s="89">
        <v>42277</v>
      </c>
      <c r="G700" s="89">
        <v>141057</v>
      </c>
      <c r="H700" s="89">
        <v>132448</v>
      </c>
      <c r="I700" s="90">
        <v>46122</v>
      </c>
    </row>
    <row r="701" spans="1:9" x14ac:dyDescent="0.25">
      <c r="A701" s="88" t="s">
        <v>864</v>
      </c>
      <c r="B701" s="89" t="s">
        <v>925</v>
      </c>
      <c r="C701" s="89" t="s">
        <v>1478</v>
      </c>
      <c r="D701" t="str">
        <f t="shared" si="10"/>
        <v>電子上游-IC-設計1</v>
      </c>
      <c r="E701" s="89">
        <v>48056</v>
      </c>
      <c r="F701" s="89">
        <v>74557</v>
      </c>
      <c r="G701" s="89">
        <v>130520</v>
      </c>
      <c r="H701" s="89">
        <v>195952</v>
      </c>
      <c r="I701" s="90">
        <v>46122</v>
      </c>
    </row>
    <row r="702" spans="1:9" x14ac:dyDescent="0.25">
      <c r="A702" s="88" t="s">
        <v>2731</v>
      </c>
      <c r="B702" s="89" t="s">
        <v>2732</v>
      </c>
      <c r="C702" s="89" t="s">
        <v>1478</v>
      </c>
      <c r="D702" t="str">
        <f t="shared" si="10"/>
        <v>電子上游-IC-設計1</v>
      </c>
      <c r="E702" s="89">
        <v>16624</v>
      </c>
      <c r="F702" s="89">
        <v>19348</v>
      </c>
      <c r="G702" s="89">
        <v>45725</v>
      </c>
      <c r="H702" s="89">
        <v>51946</v>
      </c>
      <c r="I702" s="90">
        <v>46122</v>
      </c>
    </row>
    <row r="703" spans="1:9" x14ac:dyDescent="0.25">
      <c r="A703" s="88" t="s">
        <v>2733</v>
      </c>
      <c r="B703" s="89" t="s">
        <v>2734</v>
      </c>
      <c r="C703" s="89" t="s">
        <v>4010</v>
      </c>
      <c r="D703" t="str">
        <f t="shared" si="10"/>
        <v>電子上游-記憶體銷售1</v>
      </c>
      <c r="E703" s="89">
        <v>10536851</v>
      </c>
      <c r="F703" s="89">
        <v>3743335</v>
      </c>
      <c r="G703" s="89">
        <v>26112058</v>
      </c>
      <c r="H703" s="89">
        <v>9900105</v>
      </c>
      <c r="I703" s="90">
        <v>46122</v>
      </c>
    </row>
    <row r="704" spans="1:9" x14ac:dyDescent="0.25">
      <c r="A704" s="88" t="s">
        <v>2735</v>
      </c>
      <c r="B704" s="89" t="s">
        <v>2736</v>
      </c>
      <c r="C704" s="89" t="s">
        <v>1448</v>
      </c>
      <c r="D704" t="str">
        <f t="shared" si="10"/>
        <v>電子上游-IC-封測1</v>
      </c>
      <c r="E704" s="89">
        <v>1421480</v>
      </c>
      <c r="F704" s="89">
        <v>1119130</v>
      </c>
      <c r="G704" s="89">
        <v>3983402</v>
      </c>
      <c r="H704" s="89">
        <v>3212727</v>
      </c>
      <c r="I704" s="90">
        <v>46122</v>
      </c>
    </row>
    <row r="705" spans="1:9" x14ac:dyDescent="0.25">
      <c r="A705" s="88" t="s">
        <v>2737</v>
      </c>
      <c r="B705" s="89" t="s">
        <v>2738</v>
      </c>
      <c r="C705" s="89" t="s">
        <v>1448</v>
      </c>
      <c r="D705" t="str">
        <f t="shared" si="10"/>
        <v>電子上游-IC-封測1</v>
      </c>
      <c r="E705" s="89">
        <v>468141</v>
      </c>
      <c r="F705" s="89">
        <v>373657</v>
      </c>
      <c r="G705" s="89">
        <v>1307800</v>
      </c>
      <c r="H705" s="89">
        <v>1083861</v>
      </c>
      <c r="I705" s="90">
        <v>46122</v>
      </c>
    </row>
    <row r="706" spans="1:9" x14ac:dyDescent="0.25">
      <c r="A706" s="88" t="s">
        <v>2739</v>
      </c>
      <c r="B706" s="89" t="s">
        <v>1417</v>
      </c>
      <c r="C706" s="89" t="s">
        <v>1447</v>
      </c>
      <c r="D706" t="str">
        <f t="shared" si="10"/>
        <v>傳產-營建1</v>
      </c>
      <c r="E706" s="89">
        <v>193587</v>
      </c>
      <c r="F706" s="89">
        <v>84218</v>
      </c>
      <c r="G706" s="89">
        <v>508760</v>
      </c>
      <c r="H706" s="89">
        <v>250991</v>
      </c>
      <c r="I706" s="90">
        <v>46122</v>
      </c>
    </row>
    <row r="707" spans="1:9" x14ac:dyDescent="0.25">
      <c r="A707" s="88" t="s">
        <v>2740</v>
      </c>
      <c r="B707" s="89" t="s">
        <v>2741</v>
      </c>
      <c r="C707" s="89" t="s">
        <v>1478</v>
      </c>
      <c r="D707" t="str">
        <f t="shared" si="10"/>
        <v>電子上游-IC-設計1</v>
      </c>
      <c r="E707" s="89">
        <v>102898</v>
      </c>
      <c r="F707" s="89">
        <v>73144</v>
      </c>
      <c r="G707" s="89">
        <v>214192</v>
      </c>
      <c r="H707" s="89">
        <v>189653</v>
      </c>
      <c r="I707" s="90">
        <v>46122</v>
      </c>
    </row>
    <row r="708" spans="1:9" x14ac:dyDescent="0.25">
      <c r="A708" s="88" t="s">
        <v>2775</v>
      </c>
      <c r="B708" s="89" t="s">
        <v>2780</v>
      </c>
      <c r="C708" s="89" t="s">
        <v>4006</v>
      </c>
      <c r="D708" t="str">
        <f t="shared" si="10"/>
        <v>電子下游-電腦周邊1</v>
      </c>
      <c r="E708" s="89">
        <v>254746</v>
      </c>
      <c r="F708" s="89">
        <v>276048</v>
      </c>
      <c r="G708" s="89">
        <v>651621</v>
      </c>
      <c r="H708" s="89">
        <v>754560</v>
      </c>
      <c r="I708" s="90">
        <v>46122</v>
      </c>
    </row>
    <row r="709" spans="1:9" x14ac:dyDescent="0.25">
      <c r="A709" s="88" t="s">
        <v>2742</v>
      </c>
      <c r="B709" s="89" t="s">
        <v>2743</v>
      </c>
      <c r="C709" s="89" t="s">
        <v>1466</v>
      </c>
      <c r="D709" t="str">
        <f t="shared" si="10"/>
        <v>電子上游-PCB-製造1</v>
      </c>
      <c r="E709" s="89">
        <v>67662</v>
      </c>
      <c r="F709" s="89">
        <v>49936</v>
      </c>
      <c r="G709" s="89">
        <v>138645</v>
      </c>
      <c r="H709" s="89">
        <v>137094</v>
      </c>
      <c r="I709" s="90">
        <v>46122</v>
      </c>
    </row>
    <row r="710" spans="1:9" x14ac:dyDescent="0.25">
      <c r="A710" s="88" t="s">
        <v>2744</v>
      </c>
      <c r="B710" s="89" t="s">
        <v>2745</v>
      </c>
      <c r="C710" s="89" t="s">
        <v>1446</v>
      </c>
      <c r="D710" t="str">
        <f t="shared" si="10"/>
        <v>傳產-其他1</v>
      </c>
      <c r="E710" s="89">
        <v>97831</v>
      </c>
      <c r="F710" s="89">
        <v>95748</v>
      </c>
      <c r="G710" s="89">
        <v>225089</v>
      </c>
      <c r="H710" s="89">
        <v>234556</v>
      </c>
      <c r="I710" s="90">
        <v>46122</v>
      </c>
    </row>
    <row r="711" spans="1:9" x14ac:dyDescent="0.25">
      <c r="A711" s="88" t="s">
        <v>1133</v>
      </c>
      <c r="B711" s="89" t="s">
        <v>1208</v>
      </c>
      <c r="C711" s="89" t="s">
        <v>1457</v>
      </c>
      <c r="D711" t="str">
        <f t="shared" ref="D711:D774" si="11">IF(E711&lt;&gt;"",C711&amp;1,"")</f>
        <v>電子下游-消費電子1</v>
      </c>
      <c r="E711" s="89">
        <v>66834</v>
      </c>
      <c r="F711" s="89">
        <v>52393</v>
      </c>
      <c r="G711" s="89">
        <v>221882</v>
      </c>
      <c r="H711" s="89">
        <v>138659</v>
      </c>
      <c r="I711" s="90">
        <v>46122</v>
      </c>
    </row>
    <row r="712" spans="1:9" x14ac:dyDescent="0.25">
      <c r="A712" s="88" t="s">
        <v>2746</v>
      </c>
      <c r="B712" s="89" t="s">
        <v>1209</v>
      </c>
      <c r="C712" s="89" t="s">
        <v>4006</v>
      </c>
      <c r="D712" t="str">
        <f t="shared" si="11"/>
        <v>電子下游-電腦周邊1</v>
      </c>
      <c r="E712" s="89">
        <v>71688</v>
      </c>
      <c r="F712" s="89">
        <v>69143</v>
      </c>
      <c r="G712" s="89">
        <v>216670</v>
      </c>
      <c r="H712" s="89">
        <v>194434</v>
      </c>
      <c r="I712" s="90">
        <v>46122</v>
      </c>
    </row>
    <row r="713" spans="1:9" x14ac:dyDescent="0.25">
      <c r="A713" s="88" t="s">
        <v>2747</v>
      </c>
      <c r="B713" s="89" t="s">
        <v>2748</v>
      </c>
      <c r="C713" s="89" t="s">
        <v>1478</v>
      </c>
      <c r="D713" t="str">
        <f t="shared" si="11"/>
        <v>電子上游-IC-設計1</v>
      </c>
      <c r="E713" s="89">
        <v>9032</v>
      </c>
      <c r="F713" s="89">
        <v>7536</v>
      </c>
      <c r="G713" s="89">
        <v>18029</v>
      </c>
      <c r="H713" s="89">
        <v>17322</v>
      </c>
      <c r="I713" s="90">
        <v>46122</v>
      </c>
    </row>
    <row r="714" spans="1:9" x14ac:dyDescent="0.25">
      <c r="A714" s="88" t="s">
        <v>2749</v>
      </c>
      <c r="B714" s="89" t="s">
        <v>2750</v>
      </c>
      <c r="C714" s="89" t="s">
        <v>1473</v>
      </c>
      <c r="D714" t="str">
        <f t="shared" si="11"/>
        <v>電子上游-IC-其他1</v>
      </c>
      <c r="E714" s="89">
        <v>349903</v>
      </c>
      <c r="F714" s="89">
        <v>393808</v>
      </c>
      <c r="G714" s="89">
        <v>1083458</v>
      </c>
      <c r="H714" s="89">
        <v>1131486</v>
      </c>
      <c r="I714" s="90">
        <v>46122</v>
      </c>
    </row>
    <row r="715" spans="1:9" x14ac:dyDescent="0.25">
      <c r="A715" s="88" t="s">
        <v>2751</v>
      </c>
      <c r="B715" s="89" t="s">
        <v>2752</v>
      </c>
      <c r="C715" s="89" t="s">
        <v>1442</v>
      </c>
      <c r="D715" t="str">
        <f t="shared" si="11"/>
        <v>電子上游-連接元件1</v>
      </c>
      <c r="E715" s="89">
        <v>288289</v>
      </c>
      <c r="F715" s="89">
        <v>171526</v>
      </c>
      <c r="G715" s="89">
        <v>902201</v>
      </c>
      <c r="H715" s="89">
        <v>491147</v>
      </c>
      <c r="I715" s="90">
        <v>46122</v>
      </c>
    </row>
    <row r="716" spans="1:9" x14ac:dyDescent="0.25">
      <c r="A716" s="88" t="s">
        <v>2753</v>
      </c>
      <c r="B716" s="89" t="s">
        <v>2754</v>
      </c>
      <c r="C716" s="89" t="s">
        <v>1498</v>
      </c>
      <c r="D716" t="str">
        <f t="shared" si="11"/>
        <v>軟體-遊戲1</v>
      </c>
      <c r="E716" s="89">
        <v>2193286</v>
      </c>
      <c r="F716" s="89">
        <v>1861721</v>
      </c>
      <c r="G716" s="89">
        <v>6264670</v>
      </c>
      <c r="H716" s="89">
        <v>5359242</v>
      </c>
      <c r="I716" s="90">
        <v>46122</v>
      </c>
    </row>
    <row r="717" spans="1:9" x14ac:dyDescent="0.25">
      <c r="A717" s="88" t="s">
        <v>2755</v>
      </c>
      <c r="B717" s="89" t="s">
        <v>2756</v>
      </c>
      <c r="C717" s="89" t="s">
        <v>1475</v>
      </c>
      <c r="D717" t="str">
        <f t="shared" si="11"/>
        <v>電子中游-機殼1</v>
      </c>
      <c r="E717" s="89">
        <v>237908</v>
      </c>
      <c r="F717" s="89">
        <v>237156</v>
      </c>
      <c r="G717" s="89">
        <v>680593</v>
      </c>
      <c r="H717" s="89">
        <v>678957</v>
      </c>
      <c r="I717" s="90">
        <v>46122</v>
      </c>
    </row>
    <row r="718" spans="1:9" x14ac:dyDescent="0.25">
      <c r="A718" s="88" t="s">
        <v>2757</v>
      </c>
      <c r="B718" s="89" t="s">
        <v>2758</v>
      </c>
      <c r="C718" s="89" t="s">
        <v>1449</v>
      </c>
      <c r="D718" t="str">
        <f t="shared" si="11"/>
        <v>電子中游-電源供應器1</v>
      </c>
      <c r="E718" s="89">
        <v>119567</v>
      </c>
      <c r="F718" s="89">
        <v>141452</v>
      </c>
      <c r="G718" s="89">
        <v>333302</v>
      </c>
      <c r="H718" s="89">
        <v>379225</v>
      </c>
      <c r="I718" s="90">
        <v>46122</v>
      </c>
    </row>
    <row r="719" spans="1:9" x14ac:dyDescent="0.25">
      <c r="A719" s="88" t="s">
        <v>2759</v>
      </c>
      <c r="B719" s="89" t="s">
        <v>2760</v>
      </c>
      <c r="C719" s="89" t="s">
        <v>1482</v>
      </c>
      <c r="D719" t="str">
        <f t="shared" si="11"/>
        <v>電子下游-安全監控1</v>
      </c>
      <c r="E719" s="89">
        <v>27393</v>
      </c>
      <c r="F719" s="89">
        <v>15819</v>
      </c>
      <c r="G719" s="89">
        <v>50212</v>
      </c>
      <c r="H719" s="89">
        <v>45269</v>
      </c>
      <c r="I719" s="90">
        <v>46122</v>
      </c>
    </row>
    <row r="720" spans="1:9" x14ac:dyDescent="0.25">
      <c r="A720" s="88" t="s">
        <v>2761</v>
      </c>
      <c r="B720" s="89" t="s">
        <v>2762</v>
      </c>
      <c r="C720" s="89" t="s">
        <v>1454</v>
      </c>
      <c r="D720" t="str">
        <f t="shared" si="11"/>
        <v>電子中游-其他1</v>
      </c>
      <c r="E720" s="89">
        <v>268866</v>
      </c>
      <c r="F720" s="89">
        <v>261405</v>
      </c>
      <c r="G720" s="89">
        <v>774438</v>
      </c>
      <c r="H720" s="89">
        <v>745292</v>
      </c>
      <c r="I720" s="90">
        <v>46122</v>
      </c>
    </row>
    <row r="721" spans="1:9" x14ac:dyDescent="0.25">
      <c r="A721" s="88" t="s">
        <v>2763</v>
      </c>
      <c r="B721" s="89" t="s">
        <v>2764</v>
      </c>
      <c r="C721" s="89" t="s">
        <v>1455</v>
      </c>
      <c r="D721" t="str">
        <f t="shared" si="11"/>
        <v>電子上游-PCB-材料設備1</v>
      </c>
      <c r="E721" s="89">
        <v>1379707</v>
      </c>
      <c r="F721" s="89">
        <v>798705</v>
      </c>
      <c r="G721" s="89">
        <v>3725262</v>
      </c>
      <c r="H721" s="89">
        <v>2328501</v>
      </c>
      <c r="I721" s="90">
        <v>46122</v>
      </c>
    </row>
    <row r="722" spans="1:9" x14ac:dyDescent="0.25">
      <c r="A722" s="88" t="s">
        <v>2765</v>
      </c>
      <c r="B722" s="89" t="s">
        <v>1329</v>
      </c>
      <c r="C722" s="89" t="s">
        <v>1467</v>
      </c>
      <c r="D722" t="str">
        <f t="shared" si="11"/>
        <v>電子中游-通訊設備1</v>
      </c>
      <c r="E722" s="89">
        <v>99050</v>
      </c>
      <c r="F722" s="89">
        <v>121691</v>
      </c>
      <c r="G722" s="89">
        <v>246640</v>
      </c>
      <c r="H722" s="89">
        <v>220762</v>
      </c>
      <c r="I722" s="90">
        <v>46122</v>
      </c>
    </row>
    <row r="723" spans="1:9" x14ac:dyDescent="0.25">
      <c r="A723" s="88" t="s">
        <v>2766</v>
      </c>
      <c r="B723" s="89" t="s">
        <v>2767</v>
      </c>
      <c r="C723" s="89" t="s">
        <v>1449</v>
      </c>
      <c r="D723" t="str">
        <f t="shared" si="11"/>
        <v>電子中游-電源供應器1</v>
      </c>
      <c r="E723" s="89">
        <v>530</v>
      </c>
      <c r="F723" s="89">
        <v>560</v>
      </c>
      <c r="G723" s="89">
        <v>1568</v>
      </c>
      <c r="H723" s="89">
        <v>1636</v>
      </c>
      <c r="I723" s="90">
        <v>46122</v>
      </c>
    </row>
    <row r="724" spans="1:9" x14ac:dyDescent="0.25">
      <c r="A724" s="88" t="s">
        <v>0</v>
      </c>
      <c r="B724" s="89" t="s">
        <v>3319</v>
      </c>
      <c r="C724" s="89" t="s">
        <v>1442</v>
      </c>
      <c r="D724" t="str">
        <f t="shared" si="11"/>
        <v>電子上游-連接元件1</v>
      </c>
      <c r="E724" s="89">
        <v>140452</v>
      </c>
      <c r="F724" s="89">
        <v>361399</v>
      </c>
      <c r="G724" s="89">
        <v>412601</v>
      </c>
      <c r="H724" s="89">
        <v>1404207</v>
      </c>
      <c r="I724" s="90">
        <v>46122</v>
      </c>
    </row>
    <row r="725" spans="1:9" x14ac:dyDescent="0.25">
      <c r="A725" s="88" t="s">
        <v>9</v>
      </c>
      <c r="B725" s="89" t="s">
        <v>10</v>
      </c>
      <c r="C725" s="89" t="s">
        <v>1441</v>
      </c>
      <c r="D725" t="str">
        <f t="shared" si="11"/>
        <v>傳產-汽車零組件1</v>
      </c>
      <c r="E725" s="89">
        <v>197542</v>
      </c>
      <c r="F725" s="89">
        <v>224216</v>
      </c>
      <c r="G725" s="89">
        <v>527357</v>
      </c>
      <c r="H725" s="89">
        <v>607512</v>
      </c>
      <c r="I725" s="90">
        <v>46122</v>
      </c>
    </row>
    <row r="726" spans="1:9" x14ac:dyDescent="0.25">
      <c r="A726" s="88" t="s">
        <v>11</v>
      </c>
      <c r="B726" s="89" t="s">
        <v>3259</v>
      </c>
      <c r="C726" s="89" t="s">
        <v>1453</v>
      </c>
      <c r="D726" t="str">
        <f t="shared" si="11"/>
        <v>電子上游-IC-通路1</v>
      </c>
      <c r="E726" s="89">
        <v>2201956</v>
      </c>
      <c r="F726" s="89">
        <v>2132364</v>
      </c>
      <c r="G726" s="89">
        <v>5660657</v>
      </c>
      <c r="H726" s="89">
        <v>5707162</v>
      </c>
      <c r="I726" s="90">
        <v>46122</v>
      </c>
    </row>
    <row r="727" spans="1:9" x14ac:dyDescent="0.25">
      <c r="A727" s="88" t="s">
        <v>12</v>
      </c>
      <c r="B727" s="89" t="s">
        <v>13</v>
      </c>
      <c r="C727" s="89" t="s">
        <v>1447</v>
      </c>
      <c r="D727" t="str">
        <f t="shared" si="11"/>
        <v>傳產-營建1</v>
      </c>
      <c r="E727" s="89">
        <v>251</v>
      </c>
      <c r="F727" s="89">
        <v>183</v>
      </c>
      <c r="G727" s="89">
        <v>4957</v>
      </c>
      <c r="H727" s="89">
        <v>537</v>
      </c>
      <c r="I727" s="90">
        <v>46122</v>
      </c>
    </row>
    <row r="728" spans="1:9" x14ac:dyDescent="0.25">
      <c r="A728" s="88" t="s">
        <v>14</v>
      </c>
      <c r="B728" s="89" t="s">
        <v>1330</v>
      </c>
      <c r="C728" s="89" t="s">
        <v>1478</v>
      </c>
      <c r="D728" t="str">
        <f t="shared" si="11"/>
        <v>電子上游-IC-設計1</v>
      </c>
      <c r="E728" s="89">
        <v>249784</v>
      </c>
      <c r="F728" s="89">
        <v>221928</v>
      </c>
      <c r="G728" s="89">
        <v>708192</v>
      </c>
      <c r="H728" s="89">
        <v>629614</v>
      </c>
      <c r="I728" s="90">
        <v>46122</v>
      </c>
    </row>
    <row r="729" spans="1:9" x14ac:dyDescent="0.25">
      <c r="A729" s="88" t="s">
        <v>2917</v>
      </c>
      <c r="B729" s="89" t="s">
        <v>2925</v>
      </c>
      <c r="C729" s="89" t="s">
        <v>1466</v>
      </c>
      <c r="D729" t="str">
        <f t="shared" si="11"/>
        <v>電子上游-PCB-製造1</v>
      </c>
      <c r="E729" s="89">
        <v>180162</v>
      </c>
      <c r="F729" s="89">
        <v>168698</v>
      </c>
      <c r="G729" s="89">
        <v>440905</v>
      </c>
      <c r="H729" s="89">
        <v>456986</v>
      </c>
      <c r="I729" s="90">
        <v>46122</v>
      </c>
    </row>
    <row r="730" spans="1:9" x14ac:dyDescent="0.25">
      <c r="A730" s="88" t="s">
        <v>15</v>
      </c>
      <c r="B730" s="89" t="s">
        <v>926</v>
      </c>
      <c r="C730" s="89" t="s">
        <v>1442</v>
      </c>
      <c r="D730" t="str">
        <f t="shared" si="11"/>
        <v>電子上游-連接元件1</v>
      </c>
      <c r="E730" s="89">
        <v>270605</v>
      </c>
      <c r="F730" s="89">
        <v>231054</v>
      </c>
      <c r="G730" s="89">
        <v>784415</v>
      </c>
      <c r="H730" s="89">
        <v>750212</v>
      </c>
      <c r="I730" s="90">
        <v>46122</v>
      </c>
    </row>
    <row r="731" spans="1:9" x14ac:dyDescent="0.25">
      <c r="A731" s="88" t="s">
        <v>16</v>
      </c>
      <c r="B731" s="89" t="s">
        <v>17</v>
      </c>
      <c r="C731" s="89" t="s">
        <v>1443</v>
      </c>
      <c r="D731" t="str">
        <f t="shared" si="11"/>
        <v>電子中游-NB與手機零組件1</v>
      </c>
      <c r="E731" s="89">
        <v>335320</v>
      </c>
      <c r="F731" s="89">
        <v>388276</v>
      </c>
      <c r="G731" s="89">
        <v>1024145</v>
      </c>
      <c r="H731" s="89">
        <v>1109638</v>
      </c>
      <c r="I731" s="90">
        <v>46122</v>
      </c>
    </row>
    <row r="732" spans="1:9" x14ac:dyDescent="0.25">
      <c r="A732" s="88" t="s">
        <v>18</v>
      </c>
      <c r="B732" s="89" t="s">
        <v>19</v>
      </c>
      <c r="C732" s="89" t="s">
        <v>4009</v>
      </c>
      <c r="D732" t="str">
        <f t="shared" si="11"/>
        <v>電子中游-散熱零組件1</v>
      </c>
      <c r="E732" s="89">
        <v>3329237</v>
      </c>
      <c r="F732" s="89">
        <v>1736460</v>
      </c>
      <c r="G732" s="89">
        <v>8549537</v>
      </c>
      <c r="H732" s="89">
        <v>4414111</v>
      </c>
      <c r="I732" s="90">
        <v>46122</v>
      </c>
    </row>
    <row r="733" spans="1:9" x14ac:dyDescent="0.25">
      <c r="A733" s="88" t="s">
        <v>20</v>
      </c>
      <c r="B733" s="89" t="s">
        <v>21</v>
      </c>
      <c r="C733" s="89" t="s">
        <v>1475</v>
      </c>
      <c r="D733" t="str">
        <f t="shared" si="11"/>
        <v>電子中游-機殼1</v>
      </c>
      <c r="E733" s="89">
        <v>59058</v>
      </c>
      <c r="F733" s="89">
        <v>112416</v>
      </c>
      <c r="G733" s="89">
        <v>231001</v>
      </c>
      <c r="H733" s="89">
        <v>300549</v>
      </c>
      <c r="I733" s="90">
        <v>46122</v>
      </c>
    </row>
    <row r="734" spans="1:9" x14ac:dyDescent="0.25">
      <c r="A734" s="88" t="s">
        <v>22</v>
      </c>
      <c r="B734" s="89" t="s">
        <v>23</v>
      </c>
      <c r="C734" s="89" t="s">
        <v>1449</v>
      </c>
      <c r="D734" t="str">
        <f t="shared" si="11"/>
        <v>電子中游-電源供應器1</v>
      </c>
      <c r="E734" s="89">
        <v>164791</v>
      </c>
      <c r="F734" s="89">
        <v>143610</v>
      </c>
      <c r="G734" s="89">
        <v>472392</v>
      </c>
      <c r="H734" s="89">
        <v>396122</v>
      </c>
      <c r="I734" s="90">
        <v>46122</v>
      </c>
    </row>
    <row r="735" spans="1:9" x14ac:dyDescent="0.25">
      <c r="A735" s="88" t="s">
        <v>1645</v>
      </c>
      <c r="B735" s="89" t="s">
        <v>1656</v>
      </c>
      <c r="C735" s="89" t="s">
        <v>4009</v>
      </c>
      <c r="D735" t="str">
        <f t="shared" si="11"/>
        <v>電子中游-散熱零組件1</v>
      </c>
      <c r="E735" s="89">
        <v>354918</v>
      </c>
      <c r="F735" s="89">
        <v>337369</v>
      </c>
      <c r="G735" s="89">
        <v>859457</v>
      </c>
      <c r="H735" s="89">
        <v>937577</v>
      </c>
      <c r="I735" s="90">
        <v>46122</v>
      </c>
    </row>
    <row r="736" spans="1:9" x14ac:dyDescent="0.25">
      <c r="A736" s="88" t="s">
        <v>24</v>
      </c>
      <c r="B736" s="89" t="s">
        <v>3093</v>
      </c>
      <c r="C736" s="89" t="s">
        <v>4004</v>
      </c>
      <c r="D736" t="str">
        <f t="shared" si="11"/>
        <v>電子上游-LED照明及光元件1</v>
      </c>
      <c r="E736" s="89">
        <v>72697</v>
      </c>
      <c r="F736" s="89">
        <v>47185</v>
      </c>
      <c r="G736" s="89">
        <v>204345</v>
      </c>
      <c r="H736" s="89">
        <v>134203</v>
      </c>
      <c r="I736" s="90">
        <v>46122</v>
      </c>
    </row>
    <row r="737" spans="1:9" x14ac:dyDescent="0.25">
      <c r="A737" s="88" t="s">
        <v>3123</v>
      </c>
      <c r="B737" s="89" t="s">
        <v>3129</v>
      </c>
      <c r="C737" s="89" t="s">
        <v>1441</v>
      </c>
      <c r="D737" t="str">
        <f t="shared" si="11"/>
        <v>傳產-汽車零組件1</v>
      </c>
      <c r="E737" s="89">
        <v>627008</v>
      </c>
      <c r="F737" s="89">
        <v>707758</v>
      </c>
      <c r="G737" s="89">
        <v>1694217</v>
      </c>
      <c r="H737" s="89">
        <v>2049249</v>
      </c>
      <c r="I737" s="90">
        <v>46122</v>
      </c>
    </row>
    <row r="738" spans="1:9" x14ac:dyDescent="0.25">
      <c r="A738" s="88" t="s">
        <v>3589</v>
      </c>
      <c r="B738" s="89" t="s">
        <v>3613</v>
      </c>
      <c r="C738" s="89" t="s">
        <v>4006</v>
      </c>
      <c r="D738" t="str">
        <f t="shared" si="11"/>
        <v>電子下游-電腦周邊1</v>
      </c>
      <c r="E738" s="89">
        <v>23971</v>
      </c>
      <c r="F738" s="89">
        <v>26503</v>
      </c>
      <c r="G738" s="89">
        <v>61245</v>
      </c>
      <c r="H738" s="89">
        <v>97357</v>
      </c>
      <c r="I738" s="90">
        <v>46122</v>
      </c>
    </row>
    <row r="739" spans="1:9" x14ac:dyDescent="0.25">
      <c r="A739" s="88" t="s">
        <v>25</v>
      </c>
      <c r="B739" s="89" t="s">
        <v>3114</v>
      </c>
      <c r="C739" s="89" t="s">
        <v>1466</v>
      </c>
      <c r="D739" t="str">
        <f t="shared" si="11"/>
        <v>電子上游-PCB-製造1</v>
      </c>
      <c r="E739" s="89">
        <v>11291</v>
      </c>
      <c r="F739" s="89">
        <v>9912</v>
      </c>
      <c r="G739" s="89">
        <v>28513</v>
      </c>
      <c r="H739" s="89">
        <v>26109</v>
      </c>
      <c r="I739" s="90">
        <v>46122</v>
      </c>
    </row>
    <row r="740" spans="1:9" x14ac:dyDescent="0.25">
      <c r="A740" s="88" t="s">
        <v>26</v>
      </c>
      <c r="B740" s="89" t="s">
        <v>27</v>
      </c>
      <c r="C740" s="89" t="s">
        <v>1482</v>
      </c>
      <c r="D740" t="str">
        <f t="shared" si="11"/>
        <v>電子下游-安全監控1</v>
      </c>
      <c r="E740" s="89">
        <v>111633</v>
      </c>
      <c r="F740" s="89">
        <v>100927</v>
      </c>
      <c r="G740" s="89">
        <v>281264</v>
      </c>
      <c r="H740" s="89">
        <v>260272</v>
      </c>
      <c r="I740" s="90">
        <v>46122</v>
      </c>
    </row>
    <row r="741" spans="1:9" x14ac:dyDescent="0.25">
      <c r="A741" s="88" t="s">
        <v>3472</v>
      </c>
      <c r="B741" s="89" t="s">
        <v>3508</v>
      </c>
      <c r="C741" s="89" t="s">
        <v>1469</v>
      </c>
      <c r="D741" t="str">
        <f t="shared" si="11"/>
        <v>電子上游-被動元件1</v>
      </c>
      <c r="E741" s="89">
        <v>655956</v>
      </c>
      <c r="F741" s="89">
        <v>585349</v>
      </c>
      <c r="G741" s="89">
        <v>1735489</v>
      </c>
      <c r="H741" s="89">
        <v>1559426</v>
      </c>
      <c r="I741" s="90">
        <v>46122</v>
      </c>
    </row>
    <row r="742" spans="1:9" x14ac:dyDescent="0.25">
      <c r="A742" s="88" t="s">
        <v>28</v>
      </c>
      <c r="B742" s="89" t="s">
        <v>29</v>
      </c>
      <c r="C742" s="89" t="s">
        <v>1453</v>
      </c>
      <c r="D742" t="str">
        <f t="shared" si="11"/>
        <v>電子上游-IC-通路1</v>
      </c>
      <c r="E742" s="89">
        <v>672156</v>
      </c>
      <c r="F742" s="89">
        <v>515549</v>
      </c>
      <c r="G742" s="89">
        <v>2313281</v>
      </c>
      <c r="H742" s="89">
        <v>1345068</v>
      </c>
      <c r="I742" s="90">
        <v>46122</v>
      </c>
    </row>
    <row r="743" spans="1:9" x14ac:dyDescent="0.25">
      <c r="A743" s="88" t="s">
        <v>30</v>
      </c>
      <c r="B743" s="89" t="s">
        <v>31</v>
      </c>
      <c r="C743" s="89" t="s">
        <v>1496</v>
      </c>
      <c r="D743" t="str">
        <f t="shared" si="11"/>
        <v>電子中游-光學鏡片1</v>
      </c>
      <c r="E743" s="89">
        <v>416114</v>
      </c>
      <c r="F743" s="89">
        <v>356941</v>
      </c>
      <c r="G743" s="89">
        <v>1107793</v>
      </c>
      <c r="H743" s="89">
        <v>1009823</v>
      </c>
      <c r="I743" s="90">
        <v>46122</v>
      </c>
    </row>
    <row r="744" spans="1:9" x14ac:dyDescent="0.25">
      <c r="A744" s="88" t="s">
        <v>865</v>
      </c>
      <c r="B744" s="89" t="s">
        <v>927</v>
      </c>
      <c r="C744" s="89" t="s">
        <v>1469</v>
      </c>
      <c r="D744" t="str">
        <f t="shared" si="11"/>
        <v>電子上游-被動元件1</v>
      </c>
      <c r="E744" s="89">
        <v>117274</v>
      </c>
      <c r="F744" s="89">
        <v>157864</v>
      </c>
      <c r="G744" s="89">
        <v>381969</v>
      </c>
      <c r="H744" s="89">
        <v>411403</v>
      </c>
      <c r="I744" s="90">
        <v>46122</v>
      </c>
    </row>
    <row r="745" spans="1:9" x14ac:dyDescent="0.25">
      <c r="A745" s="88" t="s">
        <v>32</v>
      </c>
      <c r="B745" s="89" t="s">
        <v>33</v>
      </c>
      <c r="C745" s="89" t="s">
        <v>1448</v>
      </c>
      <c r="D745" t="str">
        <f t="shared" si="11"/>
        <v>電子上游-IC-封測1</v>
      </c>
      <c r="E745" s="89">
        <v>114091</v>
      </c>
      <c r="F745" s="89">
        <v>85861</v>
      </c>
      <c r="G745" s="89">
        <v>309683</v>
      </c>
      <c r="H745" s="89">
        <v>227899</v>
      </c>
      <c r="I745" s="90">
        <v>46122</v>
      </c>
    </row>
    <row r="746" spans="1:9" x14ac:dyDescent="0.25">
      <c r="A746" s="88" t="s">
        <v>34</v>
      </c>
      <c r="B746" s="89" t="s">
        <v>35</v>
      </c>
      <c r="C746" s="89" t="s">
        <v>1452</v>
      </c>
      <c r="D746" t="str">
        <f t="shared" si="11"/>
        <v>傳產-生技1</v>
      </c>
      <c r="E746" s="89">
        <v>32286</v>
      </c>
      <c r="F746" s="89">
        <v>36266</v>
      </c>
      <c r="G746" s="89">
        <v>93484</v>
      </c>
      <c r="H746" s="89">
        <v>91608</v>
      </c>
      <c r="I746" s="90">
        <v>46122</v>
      </c>
    </row>
    <row r="747" spans="1:9" x14ac:dyDescent="0.25">
      <c r="A747" s="88" t="s">
        <v>2841</v>
      </c>
      <c r="B747" s="89" t="s">
        <v>2847</v>
      </c>
      <c r="C747" s="89" t="s">
        <v>1448</v>
      </c>
      <c r="D747" t="str">
        <f t="shared" si="11"/>
        <v>電子上游-IC-封測1</v>
      </c>
      <c r="E747" s="89">
        <v>699498</v>
      </c>
      <c r="F747" s="89">
        <v>612263</v>
      </c>
      <c r="G747" s="89">
        <v>1913716</v>
      </c>
      <c r="H747" s="89">
        <v>1545411</v>
      </c>
      <c r="I747" s="90">
        <v>46122</v>
      </c>
    </row>
    <row r="748" spans="1:9" x14ac:dyDescent="0.25">
      <c r="A748" s="88" t="s">
        <v>36</v>
      </c>
      <c r="B748" s="89" t="s">
        <v>37</v>
      </c>
      <c r="C748" s="89" t="s">
        <v>1442</v>
      </c>
      <c r="D748" t="str">
        <f t="shared" si="11"/>
        <v>電子上游-連接元件1</v>
      </c>
      <c r="E748" s="89">
        <v>805570</v>
      </c>
      <c r="F748" s="89">
        <v>891105</v>
      </c>
      <c r="G748" s="89">
        <v>2352701</v>
      </c>
      <c r="H748" s="89">
        <v>2805533</v>
      </c>
      <c r="I748" s="90">
        <v>46122</v>
      </c>
    </row>
    <row r="749" spans="1:9" x14ac:dyDescent="0.25">
      <c r="A749" s="88" t="s">
        <v>1134</v>
      </c>
      <c r="B749" s="89" t="s">
        <v>1210</v>
      </c>
      <c r="C749" s="89" t="s">
        <v>1450</v>
      </c>
      <c r="D749" t="str">
        <f t="shared" si="11"/>
        <v>傳產-電機1</v>
      </c>
      <c r="E749" s="89">
        <v>32373</v>
      </c>
      <c r="F749" s="89">
        <v>95351</v>
      </c>
      <c r="G749" s="89">
        <v>184353</v>
      </c>
      <c r="H749" s="89">
        <v>273520</v>
      </c>
      <c r="I749" s="90">
        <v>46122</v>
      </c>
    </row>
    <row r="750" spans="1:9" x14ac:dyDescent="0.25">
      <c r="A750" s="88" t="s">
        <v>38</v>
      </c>
      <c r="B750" s="89" t="s">
        <v>39</v>
      </c>
      <c r="C750" s="89" t="s">
        <v>1471</v>
      </c>
      <c r="D750" t="str">
        <f t="shared" si="11"/>
        <v>電子中游-網通1</v>
      </c>
      <c r="E750" s="89">
        <v>2497667</v>
      </c>
      <c r="F750" s="89">
        <v>1659723</v>
      </c>
      <c r="G750" s="89">
        <v>5314548</v>
      </c>
      <c r="H750" s="89">
        <v>4524158</v>
      </c>
      <c r="I750" s="90">
        <v>46122</v>
      </c>
    </row>
    <row r="751" spans="1:9" x14ac:dyDescent="0.25">
      <c r="A751" s="88" t="s">
        <v>40</v>
      </c>
      <c r="B751" s="89" t="s">
        <v>41</v>
      </c>
      <c r="C751" s="89" t="s">
        <v>1453</v>
      </c>
      <c r="D751" t="str">
        <f t="shared" si="11"/>
        <v>電子上游-IC-通路1</v>
      </c>
      <c r="E751" s="89">
        <v>799740</v>
      </c>
      <c r="F751" s="89">
        <v>634270</v>
      </c>
      <c r="G751" s="89">
        <v>2005983</v>
      </c>
      <c r="H751" s="89">
        <v>1778542</v>
      </c>
      <c r="I751" s="90">
        <v>46122</v>
      </c>
    </row>
    <row r="752" spans="1:9" x14ac:dyDescent="0.25">
      <c r="A752" s="88" t="s">
        <v>42</v>
      </c>
      <c r="B752" s="89" t="s">
        <v>43</v>
      </c>
      <c r="C752" s="89" t="s">
        <v>1466</v>
      </c>
      <c r="D752" t="str">
        <f t="shared" si="11"/>
        <v>電子上游-PCB-製造1</v>
      </c>
      <c r="E752" s="89">
        <v>78457</v>
      </c>
      <c r="F752" s="89">
        <v>63730</v>
      </c>
      <c r="G752" s="89">
        <v>211177</v>
      </c>
      <c r="H752" s="89">
        <v>195002</v>
      </c>
      <c r="I752" s="90">
        <v>46122</v>
      </c>
    </row>
    <row r="753" spans="1:9" x14ac:dyDescent="0.25">
      <c r="A753" s="88" t="s">
        <v>44</v>
      </c>
      <c r="B753" s="89" t="s">
        <v>45</v>
      </c>
      <c r="C753" s="89" t="s">
        <v>1477</v>
      </c>
      <c r="D753" t="str">
        <f t="shared" si="11"/>
        <v>電子中游-儀器設備工程1</v>
      </c>
      <c r="E753" s="89">
        <v>468495</v>
      </c>
      <c r="F753" s="89">
        <v>437411</v>
      </c>
      <c r="G753" s="89">
        <v>1372885</v>
      </c>
      <c r="H753" s="89">
        <v>1241060</v>
      </c>
      <c r="I753" s="90">
        <v>46122</v>
      </c>
    </row>
    <row r="754" spans="1:9" x14ac:dyDescent="0.25">
      <c r="A754" s="88" t="s">
        <v>46</v>
      </c>
      <c r="B754" s="89" t="s">
        <v>47</v>
      </c>
      <c r="C754" s="89" t="s">
        <v>1496</v>
      </c>
      <c r="D754" t="str">
        <f t="shared" si="11"/>
        <v>電子中游-光學鏡片1</v>
      </c>
      <c r="E754" s="89">
        <v>2164171</v>
      </c>
      <c r="F754" s="89">
        <v>1893079</v>
      </c>
      <c r="G754" s="89">
        <v>6140248</v>
      </c>
      <c r="H754" s="89">
        <v>5321347</v>
      </c>
      <c r="I754" s="90">
        <v>46122</v>
      </c>
    </row>
    <row r="755" spans="1:9" x14ac:dyDescent="0.25">
      <c r="A755" s="88" t="s">
        <v>2876</v>
      </c>
      <c r="B755" s="89" t="s">
        <v>2878</v>
      </c>
      <c r="C755" s="89" t="s">
        <v>4003</v>
      </c>
      <c r="D755" t="str">
        <f t="shared" si="11"/>
        <v>電子上游-IC-半導體設備1</v>
      </c>
      <c r="E755" s="89">
        <v>2023006</v>
      </c>
      <c r="F755" s="89">
        <v>1595834</v>
      </c>
      <c r="G755" s="89">
        <v>5561563</v>
      </c>
      <c r="H755" s="89">
        <v>4869371</v>
      </c>
      <c r="I755" s="90">
        <v>46122</v>
      </c>
    </row>
    <row r="756" spans="1:9" x14ac:dyDescent="0.25">
      <c r="A756" s="88" t="s">
        <v>48</v>
      </c>
      <c r="B756" s="89" t="s">
        <v>49</v>
      </c>
      <c r="C756" s="89" t="s">
        <v>1483</v>
      </c>
      <c r="D756" t="str">
        <f t="shared" si="11"/>
        <v>電子下游-工業電腦1</v>
      </c>
      <c r="E756" s="89">
        <v>351686</v>
      </c>
      <c r="F756" s="89">
        <v>309238</v>
      </c>
      <c r="G756" s="89">
        <v>946676</v>
      </c>
      <c r="H756" s="89">
        <v>800867</v>
      </c>
      <c r="I756" s="90">
        <v>46122</v>
      </c>
    </row>
    <row r="757" spans="1:9" x14ac:dyDescent="0.25">
      <c r="A757" s="88" t="s">
        <v>50</v>
      </c>
      <c r="B757" s="89" t="s">
        <v>51</v>
      </c>
      <c r="C757" s="89" t="s">
        <v>1471</v>
      </c>
      <c r="D757" t="str">
        <f t="shared" si="11"/>
        <v>電子中游-網通1</v>
      </c>
      <c r="E757" s="89">
        <v>167259</v>
      </c>
      <c r="F757" s="89">
        <v>166529</v>
      </c>
      <c r="G757" s="89">
        <v>435723</v>
      </c>
      <c r="H757" s="89">
        <v>413277</v>
      </c>
      <c r="I757" s="90">
        <v>46122</v>
      </c>
    </row>
    <row r="758" spans="1:9" x14ac:dyDescent="0.25">
      <c r="A758" s="88" t="s">
        <v>3124</v>
      </c>
      <c r="B758" s="89" t="s">
        <v>3130</v>
      </c>
      <c r="C758" s="89" t="s">
        <v>1450</v>
      </c>
      <c r="D758" t="str">
        <f t="shared" si="11"/>
        <v>傳產-電機1</v>
      </c>
      <c r="E758" s="89">
        <v>56006</v>
      </c>
      <c r="F758" s="89">
        <v>70685</v>
      </c>
      <c r="G758" s="89">
        <v>146331</v>
      </c>
      <c r="H758" s="89">
        <v>201814</v>
      </c>
      <c r="I758" s="90">
        <v>46122</v>
      </c>
    </row>
    <row r="759" spans="1:9" x14ac:dyDescent="0.25">
      <c r="A759" s="88" t="s">
        <v>3636</v>
      </c>
      <c r="B759" s="89" t="s">
        <v>3643</v>
      </c>
      <c r="C759" s="89" t="s">
        <v>1458</v>
      </c>
      <c r="D759" t="str">
        <f t="shared" si="11"/>
        <v>傳產-化學工業1</v>
      </c>
      <c r="E759" s="89">
        <v>201073</v>
      </c>
      <c r="F759" s="89">
        <v>115458</v>
      </c>
      <c r="G759" s="89">
        <v>499180</v>
      </c>
      <c r="H759" s="89">
        <v>379744</v>
      </c>
      <c r="I759" s="90">
        <v>46122</v>
      </c>
    </row>
    <row r="760" spans="1:9" x14ac:dyDescent="0.25">
      <c r="A760" s="88" t="s">
        <v>866</v>
      </c>
      <c r="B760" s="89" t="s">
        <v>928</v>
      </c>
      <c r="C760" s="89" t="s">
        <v>1442</v>
      </c>
      <c r="D760" t="str">
        <f t="shared" si="11"/>
        <v>電子上游-連接元件1</v>
      </c>
      <c r="E760" s="89">
        <v>29905</v>
      </c>
      <c r="F760" s="89">
        <v>7523</v>
      </c>
      <c r="G760" s="89">
        <v>67584</v>
      </c>
      <c r="H760" s="89">
        <v>14226</v>
      </c>
      <c r="I760" s="90">
        <v>46122</v>
      </c>
    </row>
    <row r="761" spans="1:9" x14ac:dyDescent="0.25">
      <c r="A761" s="88" t="s">
        <v>52</v>
      </c>
      <c r="B761" s="89" t="s">
        <v>53</v>
      </c>
      <c r="C761" s="89" t="s">
        <v>1482</v>
      </c>
      <c r="D761" t="str">
        <f t="shared" si="11"/>
        <v>電子下游-安全監控1</v>
      </c>
      <c r="E761" s="89">
        <v>60692</v>
      </c>
      <c r="F761" s="89">
        <v>93366</v>
      </c>
      <c r="G761" s="89">
        <v>116171</v>
      </c>
      <c r="H761" s="89">
        <v>228048</v>
      </c>
      <c r="I761" s="90">
        <v>46122</v>
      </c>
    </row>
    <row r="762" spans="1:9" x14ac:dyDescent="0.25">
      <c r="A762" s="88" t="s">
        <v>2768</v>
      </c>
      <c r="B762" s="89" t="s">
        <v>2769</v>
      </c>
      <c r="C762" s="89" t="s">
        <v>4004</v>
      </c>
      <c r="D762" t="str">
        <f t="shared" si="11"/>
        <v>電子上游-LED照明及光元件1</v>
      </c>
      <c r="E762" s="89">
        <v>121231</v>
      </c>
      <c r="F762" s="89">
        <v>154881</v>
      </c>
      <c r="G762" s="89">
        <v>348481</v>
      </c>
      <c r="H762" s="89">
        <v>455029</v>
      </c>
      <c r="I762" s="90">
        <v>46122</v>
      </c>
    </row>
    <row r="763" spans="1:9" x14ac:dyDescent="0.25">
      <c r="A763" s="88" t="s">
        <v>54</v>
      </c>
      <c r="B763" s="89" t="s">
        <v>55</v>
      </c>
      <c r="C763" s="89" t="s">
        <v>1478</v>
      </c>
      <c r="D763" t="str">
        <f t="shared" si="11"/>
        <v>電子上游-IC-設計1</v>
      </c>
      <c r="E763" s="89">
        <v>66729</v>
      </c>
      <c r="F763" s="89">
        <v>87999</v>
      </c>
      <c r="G763" s="89">
        <v>198374</v>
      </c>
      <c r="H763" s="89">
        <v>258078</v>
      </c>
      <c r="I763" s="90">
        <v>46122</v>
      </c>
    </row>
    <row r="764" spans="1:9" x14ac:dyDescent="0.25">
      <c r="A764" s="88" t="s">
        <v>867</v>
      </c>
      <c r="B764" s="89" t="s">
        <v>929</v>
      </c>
      <c r="C764" s="89" t="s">
        <v>1496</v>
      </c>
      <c r="D764" t="str">
        <f t="shared" si="11"/>
        <v>電子中游-光學鏡片1</v>
      </c>
      <c r="E764" s="89">
        <v>51182</v>
      </c>
      <c r="F764" s="89">
        <v>36494</v>
      </c>
      <c r="G764" s="89">
        <v>113335</v>
      </c>
      <c r="H764" s="89">
        <v>91023</v>
      </c>
      <c r="I764" s="90">
        <v>46122</v>
      </c>
    </row>
    <row r="765" spans="1:9" x14ac:dyDescent="0.25">
      <c r="A765" s="88" t="s">
        <v>56</v>
      </c>
      <c r="B765" s="89" t="s">
        <v>57</v>
      </c>
      <c r="C765" s="89" t="s">
        <v>4016</v>
      </c>
      <c r="D765" t="str">
        <f t="shared" si="11"/>
        <v>電子上游-IP/ASIC1</v>
      </c>
      <c r="E765" s="89">
        <v>3860470</v>
      </c>
      <c r="F765" s="89">
        <v>2892233</v>
      </c>
      <c r="G765" s="89">
        <v>11447812</v>
      </c>
      <c r="H765" s="89">
        <v>7023644</v>
      </c>
      <c r="I765" s="90">
        <v>46122</v>
      </c>
    </row>
    <row r="766" spans="1:9" x14ac:dyDescent="0.25">
      <c r="A766" s="88" t="s">
        <v>58</v>
      </c>
      <c r="B766" s="89" t="s">
        <v>59</v>
      </c>
      <c r="C766" s="89" t="s">
        <v>1453</v>
      </c>
      <c r="D766" t="str">
        <f t="shared" si="11"/>
        <v>電子上游-IC-通路1</v>
      </c>
      <c r="E766" s="89">
        <v>115331</v>
      </c>
      <c r="F766" s="89">
        <v>105819</v>
      </c>
      <c r="G766" s="89">
        <v>315951</v>
      </c>
      <c r="H766" s="89">
        <v>301151</v>
      </c>
      <c r="I766" s="90">
        <v>46122</v>
      </c>
    </row>
    <row r="767" spans="1:9" x14ac:dyDescent="0.25">
      <c r="A767" s="88" t="s">
        <v>3675</v>
      </c>
      <c r="B767" s="89" t="s">
        <v>3680</v>
      </c>
      <c r="C767" s="89" t="s">
        <v>1474</v>
      </c>
      <c r="D767" t="str">
        <f t="shared" si="11"/>
        <v>電子下游-資訊通路1</v>
      </c>
      <c r="E767" s="89">
        <v>296514</v>
      </c>
      <c r="F767" s="89">
        <v>270305</v>
      </c>
      <c r="G767" s="89">
        <v>823559</v>
      </c>
      <c r="H767" s="89">
        <v>756488</v>
      </c>
      <c r="I767" s="90">
        <v>46122</v>
      </c>
    </row>
    <row r="768" spans="1:9" x14ac:dyDescent="0.25">
      <c r="A768" s="88" t="s">
        <v>60</v>
      </c>
      <c r="B768" s="89" t="s">
        <v>61</v>
      </c>
      <c r="C768" s="89" t="s">
        <v>1448</v>
      </c>
      <c r="D768" t="str">
        <f t="shared" si="11"/>
        <v>電子上游-IC-封測1</v>
      </c>
      <c r="E768" s="89">
        <v>727713</v>
      </c>
      <c r="F768" s="89">
        <v>977959</v>
      </c>
      <c r="G768" s="89">
        <v>2086881</v>
      </c>
      <c r="H768" s="89">
        <v>2758002</v>
      </c>
      <c r="I768" s="90">
        <v>46122</v>
      </c>
    </row>
    <row r="769" spans="1:9" x14ac:dyDescent="0.25">
      <c r="A769" s="88" t="s">
        <v>62</v>
      </c>
      <c r="B769" s="89" t="s">
        <v>63</v>
      </c>
      <c r="C769" s="89" t="s">
        <v>1455</v>
      </c>
      <c r="D769" t="str">
        <f t="shared" si="11"/>
        <v>電子上游-PCB-材料設備1</v>
      </c>
      <c r="E769" s="89">
        <v>34650</v>
      </c>
      <c r="F769" s="89">
        <v>211021</v>
      </c>
      <c r="G769" s="89">
        <v>147174</v>
      </c>
      <c r="H769" s="89">
        <v>363057</v>
      </c>
      <c r="I769" s="90">
        <v>46122</v>
      </c>
    </row>
    <row r="770" spans="1:9" x14ac:dyDescent="0.25">
      <c r="A770" s="88" t="s">
        <v>64</v>
      </c>
      <c r="B770" s="89" t="s">
        <v>3367</v>
      </c>
      <c r="C770" s="89" t="s">
        <v>1457</v>
      </c>
      <c r="D770" t="str">
        <f t="shared" si="11"/>
        <v>電子下游-消費電子1</v>
      </c>
      <c r="E770" s="89">
        <v>130376</v>
      </c>
      <c r="F770" s="89">
        <v>196232</v>
      </c>
      <c r="G770" s="89">
        <v>337099</v>
      </c>
      <c r="H770" s="89">
        <v>442613</v>
      </c>
      <c r="I770" s="90">
        <v>46122</v>
      </c>
    </row>
    <row r="771" spans="1:9" x14ac:dyDescent="0.25">
      <c r="A771" s="88" t="s">
        <v>65</v>
      </c>
      <c r="B771" s="89" t="s">
        <v>3759</v>
      </c>
      <c r="C771" s="89" t="s">
        <v>1467</v>
      </c>
      <c r="D771" t="str">
        <f t="shared" si="11"/>
        <v>電子中游-通訊設備1</v>
      </c>
      <c r="E771" s="89">
        <v>46063</v>
      </c>
      <c r="F771" s="89">
        <v>5678</v>
      </c>
      <c r="G771" s="89">
        <v>51916</v>
      </c>
      <c r="H771" s="89">
        <v>10566</v>
      </c>
      <c r="I771" s="90">
        <v>46122</v>
      </c>
    </row>
    <row r="772" spans="1:9" x14ac:dyDescent="0.25">
      <c r="A772" s="88" t="s">
        <v>3982</v>
      </c>
      <c r="B772" s="89" t="s">
        <v>3987</v>
      </c>
      <c r="C772" s="89" t="s">
        <v>1473</v>
      </c>
      <c r="D772" t="str">
        <f t="shared" si="11"/>
        <v>電子上游-IC-其他1</v>
      </c>
      <c r="E772" s="89">
        <v>62567</v>
      </c>
      <c r="F772" s="89">
        <v>49478</v>
      </c>
      <c r="G772" s="89">
        <v>168561</v>
      </c>
      <c r="H772" s="89">
        <v>153328</v>
      </c>
      <c r="I772" s="90">
        <v>46122</v>
      </c>
    </row>
    <row r="773" spans="1:9" x14ac:dyDescent="0.25">
      <c r="A773" s="88" t="s">
        <v>868</v>
      </c>
      <c r="B773" s="89" t="s">
        <v>930</v>
      </c>
      <c r="C773" s="89" t="s">
        <v>1483</v>
      </c>
      <c r="D773" t="str">
        <f t="shared" si="11"/>
        <v>電子下游-工業電腦1</v>
      </c>
      <c r="E773" s="89">
        <v>823725</v>
      </c>
      <c r="F773" s="89">
        <v>677871</v>
      </c>
      <c r="G773" s="89">
        <v>2143821</v>
      </c>
      <c r="H773" s="89">
        <v>1931412</v>
      </c>
      <c r="I773" s="90">
        <v>46122</v>
      </c>
    </row>
    <row r="774" spans="1:9" x14ac:dyDescent="0.25">
      <c r="A774" s="88" t="s">
        <v>66</v>
      </c>
      <c r="B774" s="89" t="s">
        <v>1418</v>
      </c>
      <c r="C774" s="89" t="s">
        <v>1484</v>
      </c>
      <c r="D774" t="str">
        <f t="shared" si="11"/>
        <v>電子中游-LCD-TFT面板1</v>
      </c>
      <c r="E774" s="89">
        <v>24976861</v>
      </c>
      <c r="F774" s="89">
        <v>18765253</v>
      </c>
      <c r="G774" s="89">
        <v>66656445</v>
      </c>
      <c r="H774" s="89">
        <v>55932281</v>
      </c>
      <c r="I774" s="90">
        <v>46122</v>
      </c>
    </row>
    <row r="775" spans="1:9" x14ac:dyDescent="0.25">
      <c r="A775" s="88" t="s">
        <v>67</v>
      </c>
      <c r="B775" s="89" t="s">
        <v>68</v>
      </c>
      <c r="C775" s="89" t="s">
        <v>4009</v>
      </c>
      <c r="D775" t="str">
        <f t="shared" ref="D775:D838" si="12">IF(E775&lt;&gt;"",C775&amp;1,"")</f>
        <v>電子中游-散熱零組件1</v>
      </c>
      <c r="E775" s="89">
        <v>826384</v>
      </c>
      <c r="F775" s="89">
        <v>612319</v>
      </c>
      <c r="G775" s="89">
        <v>2016480</v>
      </c>
      <c r="H775" s="89">
        <v>1783491</v>
      </c>
      <c r="I775" s="90">
        <v>46122</v>
      </c>
    </row>
    <row r="776" spans="1:9" x14ac:dyDescent="0.25">
      <c r="A776" s="88" t="s">
        <v>69</v>
      </c>
      <c r="B776" s="89" t="s">
        <v>70</v>
      </c>
      <c r="C776" s="89" t="s">
        <v>1442</v>
      </c>
      <c r="D776" t="str">
        <f t="shared" si="12"/>
        <v>電子上游-連接元件1</v>
      </c>
      <c r="E776" s="89">
        <v>384178</v>
      </c>
      <c r="F776" s="89">
        <v>403693</v>
      </c>
      <c r="G776" s="89">
        <v>1078721</v>
      </c>
      <c r="H776" s="89">
        <v>1127796</v>
      </c>
      <c r="I776" s="90">
        <v>46122</v>
      </c>
    </row>
    <row r="777" spans="1:9" x14ac:dyDescent="0.25">
      <c r="A777" s="88" t="s">
        <v>71</v>
      </c>
      <c r="B777" s="89" t="s">
        <v>1608</v>
      </c>
      <c r="C777" s="89" t="s">
        <v>1447</v>
      </c>
      <c r="D777" t="str">
        <f t="shared" si="12"/>
        <v>傳產-營建1</v>
      </c>
      <c r="E777" s="89">
        <v>79443</v>
      </c>
      <c r="F777" s="89">
        <v>33663</v>
      </c>
      <c r="G777" s="89">
        <v>271895</v>
      </c>
      <c r="H777" s="89">
        <v>122204</v>
      </c>
      <c r="I777" s="90">
        <v>46122</v>
      </c>
    </row>
    <row r="778" spans="1:9" x14ac:dyDescent="0.25">
      <c r="A778" s="88" t="s">
        <v>72</v>
      </c>
      <c r="B778" s="89" t="s">
        <v>73</v>
      </c>
      <c r="C778" s="89" t="s">
        <v>1477</v>
      </c>
      <c r="D778" t="str">
        <f t="shared" si="12"/>
        <v>電子中游-儀器設備工程1</v>
      </c>
      <c r="E778" s="89">
        <v>17569</v>
      </c>
      <c r="F778" s="89">
        <v>20466</v>
      </c>
      <c r="G778" s="89">
        <v>48721</v>
      </c>
      <c r="H778" s="89">
        <v>47722</v>
      </c>
      <c r="I778" s="90">
        <v>46122</v>
      </c>
    </row>
    <row r="779" spans="1:9" x14ac:dyDescent="0.25">
      <c r="A779" s="88" t="s">
        <v>74</v>
      </c>
      <c r="B779" s="89" t="s">
        <v>75</v>
      </c>
      <c r="C779" s="89" t="s">
        <v>1467</v>
      </c>
      <c r="D779" t="str">
        <f t="shared" si="12"/>
        <v>電子中游-通訊設備1</v>
      </c>
      <c r="E779" s="89">
        <v>328775</v>
      </c>
      <c r="F779" s="89">
        <v>241306</v>
      </c>
      <c r="G779" s="89">
        <v>1020155</v>
      </c>
      <c r="H779" s="89">
        <v>620099</v>
      </c>
      <c r="I779" s="90">
        <v>46122</v>
      </c>
    </row>
    <row r="780" spans="1:9" x14ac:dyDescent="0.25">
      <c r="A780" s="88" t="s">
        <v>2861</v>
      </c>
      <c r="B780" s="89" t="s">
        <v>2864</v>
      </c>
      <c r="C780" s="89" t="s">
        <v>1442</v>
      </c>
      <c r="D780" t="str">
        <f t="shared" si="12"/>
        <v>電子上游-連接元件1</v>
      </c>
      <c r="E780" s="89">
        <v>65368</v>
      </c>
      <c r="F780" s="89">
        <v>76083</v>
      </c>
      <c r="G780" s="89">
        <v>196231</v>
      </c>
      <c r="H780" s="89">
        <v>221264</v>
      </c>
      <c r="I780" s="90">
        <v>46122</v>
      </c>
    </row>
    <row r="781" spans="1:9" x14ac:dyDescent="0.25">
      <c r="A781" s="88" t="s">
        <v>76</v>
      </c>
      <c r="B781" s="89" t="s">
        <v>77</v>
      </c>
      <c r="C781" s="89" t="s">
        <v>4006</v>
      </c>
      <c r="D781" t="str">
        <f t="shared" si="12"/>
        <v>電子下游-電腦周邊1</v>
      </c>
      <c r="E781" s="89">
        <v>98456</v>
      </c>
      <c r="F781" s="89">
        <v>84444</v>
      </c>
      <c r="G781" s="89">
        <v>248181</v>
      </c>
      <c r="H781" s="89">
        <v>210813</v>
      </c>
      <c r="I781" s="90">
        <v>46122</v>
      </c>
    </row>
    <row r="782" spans="1:9" x14ac:dyDescent="0.25">
      <c r="A782" s="88" t="s">
        <v>78</v>
      </c>
      <c r="B782" s="89" t="s">
        <v>3326</v>
      </c>
      <c r="C782" s="89" t="s">
        <v>1477</v>
      </c>
      <c r="D782" t="str">
        <f t="shared" si="12"/>
        <v>電子中游-儀器設備工程1</v>
      </c>
      <c r="E782" s="89">
        <v>75810</v>
      </c>
      <c r="F782" s="89">
        <v>29504</v>
      </c>
      <c r="G782" s="89">
        <v>250818</v>
      </c>
      <c r="H782" s="89">
        <v>141423</v>
      </c>
      <c r="I782" s="90">
        <v>46122</v>
      </c>
    </row>
    <row r="783" spans="1:9" x14ac:dyDescent="0.25">
      <c r="A783" s="88" t="s">
        <v>79</v>
      </c>
      <c r="B783" s="89" t="s">
        <v>80</v>
      </c>
      <c r="C783" s="89" t="s">
        <v>1467</v>
      </c>
      <c r="D783" t="str">
        <f t="shared" si="12"/>
        <v>電子中游-通訊設備1</v>
      </c>
      <c r="E783" s="89">
        <v>25725</v>
      </c>
      <c r="F783" s="89">
        <v>31999</v>
      </c>
      <c r="G783" s="89">
        <v>60711</v>
      </c>
      <c r="H783" s="89">
        <v>85538</v>
      </c>
      <c r="I783" s="90">
        <v>46122</v>
      </c>
    </row>
    <row r="784" spans="1:9" x14ac:dyDescent="0.25">
      <c r="A784" s="88" t="s">
        <v>81</v>
      </c>
      <c r="B784" s="89" t="s">
        <v>82</v>
      </c>
      <c r="C784" s="89" t="s">
        <v>1442</v>
      </c>
      <c r="D784" t="str">
        <f t="shared" si="12"/>
        <v>電子上游-連接元件1</v>
      </c>
      <c r="E784" s="89">
        <v>465389</v>
      </c>
      <c r="F784" s="89">
        <v>531749</v>
      </c>
      <c r="G784" s="89">
        <v>1259960</v>
      </c>
      <c r="H784" s="89">
        <v>1462388</v>
      </c>
      <c r="I784" s="90">
        <v>46122</v>
      </c>
    </row>
    <row r="785" spans="1:9" x14ac:dyDescent="0.25">
      <c r="A785" s="88" t="s">
        <v>83</v>
      </c>
      <c r="B785" s="89" t="s">
        <v>84</v>
      </c>
      <c r="C785" s="89" t="s">
        <v>1496</v>
      </c>
      <c r="D785" t="str">
        <f t="shared" si="12"/>
        <v>電子中游-光學鏡片1</v>
      </c>
      <c r="E785" s="89">
        <v>282011</v>
      </c>
      <c r="F785" s="89">
        <v>231972</v>
      </c>
      <c r="G785" s="89">
        <v>684957</v>
      </c>
      <c r="H785" s="89">
        <v>650049</v>
      </c>
      <c r="I785" s="90">
        <v>46122</v>
      </c>
    </row>
    <row r="786" spans="1:9" x14ac:dyDescent="0.25">
      <c r="A786" s="88" t="s">
        <v>85</v>
      </c>
      <c r="B786" s="89" t="s">
        <v>86</v>
      </c>
      <c r="C786" s="89" t="s">
        <v>1475</v>
      </c>
      <c r="D786" t="str">
        <f t="shared" si="12"/>
        <v>電子中游-機殼1</v>
      </c>
      <c r="E786" s="89">
        <v>90192</v>
      </c>
      <c r="F786" s="89">
        <v>69925</v>
      </c>
      <c r="G786" s="89">
        <v>227353</v>
      </c>
      <c r="H786" s="89">
        <v>226775</v>
      </c>
      <c r="I786" s="90">
        <v>46122</v>
      </c>
    </row>
    <row r="787" spans="1:9" x14ac:dyDescent="0.25">
      <c r="A787" s="88" t="s">
        <v>87</v>
      </c>
      <c r="B787" s="89" t="s">
        <v>931</v>
      </c>
      <c r="C787" s="89" t="s">
        <v>1442</v>
      </c>
      <c r="D787" t="str">
        <f t="shared" si="12"/>
        <v>電子上游-連接元件1</v>
      </c>
      <c r="E787" s="89">
        <v>173726</v>
      </c>
      <c r="F787" s="89">
        <v>161068</v>
      </c>
      <c r="G787" s="89">
        <v>466927</v>
      </c>
      <c r="H787" s="89">
        <v>461773</v>
      </c>
      <c r="I787" s="90">
        <v>46122</v>
      </c>
    </row>
    <row r="788" spans="1:9" x14ac:dyDescent="0.25">
      <c r="A788" s="88" t="s">
        <v>88</v>
      </c>
      <c r="B788" s="89" t="s">
        <v>3300</v>
      </c>
      <c r="C788" s="89" t="s">
        <v>1447</v>
      </c>
      <c r="D788" t="str">
        <f t="shared" si="12"/>
        <v>傳產-營建1</v>
      </c>
      <c r="E788" s="89">
        <v>11367</v>
      </c>
      <c r="F788" s="89">
        <v>207006</v>
      </c>
      <c r="G788" s="89">
        <v>212880</v>
      </c>
      <c r="H788" s="89">
        <v>707612</v>
      </c>
      <c r="I788" s="90">
        <v>46122</v>
      </c>
    </row>
    <row r="789" spans="1:9" x14ac:dyDescent="0.25">
      <c r="A789" s="88" t="s">
        <v>89</v>
      </c>
      <c r="B789" s="89" t="s">
        <v>90</v>
      </c>
      <c r="C789" s="89" t="s">
        <v>1470</v>
      </c>
      <c r="D789" t="str">
        <f t="shared" si="12"/>
        <v>電子中游-主機板1</v>
      </c>
      <c r="E789" s="89">
        <v>4930284</v>
      </c>
      <c r="F789" s="89">
        <v>3179611</v>
      </c>
      <c r="G789" s="89">
        <v>13366639</v>
      </c>
      <c r="H789" s="89">
        <v>10462205</v>
      </c>
      <c r="I789" s="90">
        <v>46122</v>
      </c>
    </row>
    <row r="790" spans="1:9" x14ac:dyDescent="0.25">
      <c r="A790" s="88" t="s">
        <v>91</v>
      </c>
      <c r="B790" s="89" t="s">
        <v>92</v>
      </c>
      <c r="C790" s="89" t="s">
        <v>1497</v>
      </c>
      <c r="D790" t="str">
        <f t="shared" si="12"/>
        <v>電子中游-LCD-零組件1</v>
      </c>
      <c r="E790" s="89">
        <v>95897</v>
      </c>
      <c r="F790" s="89">
        <v>63209</v>
      </c>
      <c r="G790" s="89">
        <v>290817</v>
      </c>
      <c r="H790" s="89">
        <v>220809</v>
      </c>
      <c r="I790" s="90">
        <v>46122</v>
      </c>
    </row>
    <row r="791" spans="1:9" x14ac:dyDescent="0.25">
      <c r="A791" s="88" t="s">
        <v>93</v>
      </c>
      <c r="B791" s="89" t="s">
        <v>94</v>
      </c>
      <c r="C791" s="89" t="s">
        <v>1446</v>
      </c>
      <c r="D791" t="str">
        <f t="shared" si="12"/>
        <v>傳產-其他1</v>
      </c>
      <c r="E791" s="89">
        <v>19282</v>
      </c>
      <c r="F791" s="89">
        <v>32274</v>
      </c>
      <c r="G791" s="89">
        <v>61943</v>
      </c>
      <c r="H791" s="89">
        <v>74050</v>
      </c>
      <c r="I791" s="90">
        <v>46122</v>
      </c>
    </row>
    <row r="792" spans="1:9" x14ac:dyDescent="0.25">
      <c r="A792" s="88" t="s">
        <v>95</v>
      </c>
      <c r="B792" s="89" t="s">
        <v>3463</v>
      </c>
      <c r="C792" s="89" t="s">
        <v>1442</v>
      </c>
      <c r="D792" t="str">
        <f t="shared" si="12"/>
        <v>電子上游-連接元件1</v>
      </c>
      <c r="E792" s="89">
        <v>108380</v>
      </c>
      <c r="F792" s="89">
        <v>98475</v>
      </c>
      <c r="G792" s="89">
        <v>305953</v>
      </c>
      <c r="H792" s="89">
        <v>241386</v>
      </c>
      <c r="I792" s="90">
        <v>46122</v>
      </c>
    </row>
    <row r="793" spans="1:9" x14ac:dyDescent="0.25">
      <c r="A793" s="88" t="s">
        <v>96</v>
      </c>
      <c r="B793" s="89" t="s">
        <v>4152</v>
      </c>
      <c r="C793" s="89" t="s">
        <v>1447</v>
      </c>
      <c r="D793" t="str">
        <f t="shared" si="12"/>
        <v>傳產-營建1</v>
      </c>
      <c r="E793" s="89">
        <v>9112</v>
      </c>
      <c r="F793" s="89">
        <v>15874</v>
      </c>
      <c r="G793" s="89">
        <v>10438</v>
      </c>
      <c r="H793" s="89">
        <v>17844</v>
      </c>
      <c r="I793" s="90">
        <v>46122</v>
      </c>
    </row>
    <row r="794" spans="1:9" x14ac:dyDescent="0.25">
      <c r="A794" s="88" t="s">
        <v>97</v>
      </c>
      <c r="B794" s="89" t="s">
        <v>3902</v>
      </c>
      <c r="C794" s="89" t="s">
        <v>1439</v>
      </c>
      <c r="D794" t="str">
        <f t="shared" si="12"/>
        <v>傳產-觀光1</v>
      </c>
      <c r="E794" s="89">
        <v>127396</v>
      </c>
      <c r="F794" s="89">
        <v>95310</v>
      </c>
      <c r="G794" s="89">
        <v>469396</v>
      </c>
      <c r="H794" s="89">
        <v>402315</v>
      </c>
      <c r="I794" s="90">
        <v>46122</v>
      </c>
    </row>
    <row r="795" spans="1:9" x14ac:dyDescent="0.25">
      <c r="A795" s="88" t="s">
        <v>98</v>
      </c>
      <c r="B795" s="89" t="s">
        <v>99</v>
      </c>
      <c r="C795" s="89" t="s">
        <v>1497</v>
      </c>
      <c r="D795" t="str">
        <f t="shared" si="12"/>
        <v>電子中游-LCD-零組件1</v>
      </c>
      <c r="E795" s="89">
        <v>5701</v>
      </c>
      <c r="F795" s="89">
        <v>11567</v>
      </c>
      <c r="G795" s="89">
        <v>13219</v>
      </c>
      <c r="H795" s="89">
        <v>29885</v>
      </c>
      <c r="I795" s="90">
        <v>46122</v>
      </c>
    </row>
    <row r="796" spans="1:9" x14ac:dyDescent="0.25">
      <c r="A796" s="88" t="s">
        <v>100</v>
      </c>
      <c r="B796" s="89" t="s">
        <v>101</v>
      </c>
      <c r="C796" s="89" t="s">
        <v>1442</v>
      </c>
      <c r="D796" t="str">
        <f t="shared" si="12"/>
        <v>電子上游-連接元件1</v>
      </c>
      <c r="E796" s="89">
        <v>420753</v>
      </c>
      <c r="F796" s="89">
        <v>354161</v>
      </c>
      <c r="G796" s="89">
        <v>1100013</v>
      </c>
      <c r="H796" s="89">
        <v>924116</v>
      </c>
      <c r="I796" s="90">
        <v>46122</v>
      </c>
    </row>
    <row r="797" spans="1:9" x14ac:dyDescent="0.25">
      <c r="A797" s="88" t="s">
        <v>102</v>
      </c>
      <c r="B797" s="89" t="s">
        <v>103</v>
      </c>
      <c r="C797" s="89" t="s">
        <v>1478</v>
      </c>
      <c r="D797" t="str">
        <f t="shared" si="12"/>
        <v>電子上游-IC-設計1</v>
      </c>
      <c r="E797" s="89">
        <v>140204</v>
      </c>
      <c r="F797" s="89">
        <v>175166</v>
      </c>
      <c r="G797" s="89">
        <v>343983</v>
      </c>
      <c r="H797" s="89">
        <v>386326</v>
      </c>
      <c r="I797" s="90">
        <v>46122</v>
      </c>
    </row>
    <row r="798" spans="1:9" x14ac:dyDescent="0.25">
      <c r="A798" s="88" t="s">
        <v>1135</v>
      </c>
      <c r="B798" s="89" t="s">
        <v>1211</v>
      </c>
      <c r="C798" s="89" t="s">
        <v>1453</v>
      </c>
      <c r="D798" t="str">
        <f t="shared" si="12"/>
        <v>電子上游-IC-通路1</v>
      </c>
      <c r="E798" s="89">
        <v>1363557</v>
      </c>
      <c r="F798" s="89">
        <v>586610</v>
      </c>
      <c r="G798" s="89">
        <v>3501682</v>
      </c>
      <c r="H798" s="89">
        <v>1726137</v>
      </c>
      <c r="I798" s="90">
        <v>46122</v>
      </c>
    </row>
    <row r="799" spans="1:9" x14ac:dyDescent="0.25">
      <c r="A799" s="88" t="s">
        <v>869</v>
      </c>
      <c r="B799" s="89" t="s">
        <v>932</v>
      </c>
      <c r="C799" s="89" t="s">
        <v>4016</v>
      </c>
      <c r="D799" t="str">
        <f t="shared" si="12"/>
        <v>電子上游-IP/ASIC1</v>
      </c>
      <c r="E799" s="89">
        <v>121169</v>
      </c>
      <c r="F799" s="89">
        <v>92956</v>
      </c>
      <c r="G799" s="89">
        <v>1093993</v>
      </c>
      <c r="H799" s="89">
        <v>911734</v>
      </c>
      <c r="I799" s="90">
        <v>46122</v>
      </c>
    </row>
    <row r="800" spans="1:9" x14ac:dyDescent="0.25">
      <c r="A800" s="88" t="s">
        <v>3286</v>
      </c>
      <c r="B800" s="89" t="s">
        <v>3292</v>
      </c>
      <c r="C800" s="89" t="s">
        <v>1478</v>
      </c>
      <c r="D800" t="str">
        <f t="shared" si="12"/>
        <v>電子上游-IC-設計1</v>
      </c>
      <c r="E800" s="89">
        <v>193389</v>
      </c>
      <c r="F800" s="89">
        <v>126871</v>
      </c>
      <c r="G800" s="89">
        <v>541943</v>
      </c>
      <c r="H800" s="89">
        <v>346515</v>
      </c>
      <c r="I800" s="90">
        <v>46122</v>
      </c>
    </row>
    <row r="801" spans="1:9" x14ac:dyDescent="0.25">
      <c r="A801" s="88" t="s">
        <v>104</v>
      </c>
      <c r="B801" s="89" t="s">
        <v>105</v>
      </c>
      <c r="C801" s="89" t="s">
        <v>4004</v>
      </c>
      <c r="D801" t="str">
        <f t="shared" si="12"/>
        <v>電子上游-LED照明及光元件1</v>
      </c>
      <c r="E801" s="89">
        <v>103012</v>
      </c>
      <c r="F801" s="89">
        <v>124714</v>
      </c>
      <c r="G801" s="89">
        <v>273062</v>
      </c>
      <c r="H801" s="89">
        <v>365274</v>
      </c>
      <c r="I801" s="90">
        <v>46122</v>
      </c>
    </row>
    <row r="802" spans="1:9" x14ac:dyDescent="0.25">
      <c r="A802" s="88" t="s">
        <v>106</v>
      </c>
      <c r="B802" s="89" t="s">
        <v>107</v>
      </c>
      <c r="C802" s="89" t="s">
        <v>4015</v>
      </c>
      <c r="D802" t="str">
        <f t="shared" si="12"/>
        <v>電子上游-晶圓材料1</v>
      </c>
      <c r="E802" s="89">
        <v>1192555</v>
      </c>
      <c r="F802" s="89">
        <v>1030059</v>
      </c>
      <c r="G802" s="89">
        <v>3308768</v>
      </c>
      <c r="H802" s="89">
        <v>2984378</v>
      </c>
      <c r="I802" s="90">
        <v>46122</v>
      </c>
    </row>
    <row r="803" spans="1:9" x14ac:dyDescent="0.25">
      <c r="A803" s="88" t="s">
        <v>108</v>
      </c>
      <c r="B803" s="89" t="s">
        <v>109</v>
      </c>
      <c r="C803" s="89" t="s">
        <v>1442</v>
      </c>
      <c r="D803" t="str">
        <f t="shared" si="12"/>
        <v>電子上游-連接元件1</v>
      </c>
      <c r="E803" s="89">
        <v>3543998</v>
      </c>
      <c r="F803" s="89">
        <v>2871847</v>
      </c>
      <c r="G803" s="89">
        <v>9384082</v>
      </c>
      <c r="H803" s="89">
        <v>7757573</v>
      </c>
      <c r="I803" s="90">
        <v>46122</v>
      </c>
    </row>
    <row r="804" spans="1:9" x14ac:dyDescent="0.25">
      <c r="A804" s="88" t="s">
        <v>110</v>
      </c>
      <c r="B804" s="89" t="s">
        <v>111</v>
      </c>
      <c r="C804" s="89" t="s">
        <v>1477</v>
      </c>
      <c r="D804" t="str">
        <f t="shared" si="12"/>
        <v>電子中游-儀器設備工程1</v>
      </c>
      <c r="E804" s="89">
        <v>42346</v>
      </c>
      <c r="F804" s="89">
        <v>46670</v>
      </c>
      <c r="G804" s="89">
        <v>325299</v>
      </c>
      <c r="H804" s="89">
        <v>50909</v>
      </c>
      <c r="I804" s="90">
        <v>46122</v>
      </c>
    </row>
    <row r="805" spans="1:9" x14ac:dyDescent="0.25">
      <c r="A805" s="88" t="s">
        <v>112</v>
      </c>
      <c r="B805" s="89" t="s">
        <v>113</v>
      </c>
      <c r="C805" s="89" t="s">
        <v>1453</v>
      </c>
      <c r="D805" t="str">
        <f t="shared" si="12"/>
        <v>電子上游-IC-通路1</v>
      </c>
      <c r="E805" s="89">
        <v>246302</v>
      </c>
      <c r="F805" s="89">
        <v>245885</v>
      </c>
      <c r="G805" s="89">
        <v>731365</v>
      </c>
      <c r="H805" s="89">
        <v>686594</v>
      </c>
      <c r="I805" s="90">
        <v>46122</v>
      </c>
    </row>
    <row r="806" spans="1:9" x14ac:dyDescent="0.25">
      <c r="A806" s="88" t="s">
        <v>114</v>
      </c>
      <c r="B806" s="89" t="s">
        <v>115</v>
      </c>
      <c r="C806" s="89" t="s">
        <v>4006</v>
      </c>
      <c r="D806" t="str">
        <f t="shared" si="12"/>
        <v>電子下游-電腦周邊1</v>
      </c>
      <c r="E806" s="89">
        <v>410659</v>
      </c>
      <c r="F806" s="89">
        <v>463831</v>
      </c>
      <c r="G806" s="89">
        <v>1269154</v>
      </c>
      <c r="H806" s="89">
        <v>1319466</v>
      </c>
      <c r="I806" s="90">
        <v>46122</v>
      </c>
    </row>
    <row r="807" spans="1:9" x14ac:dyDescent="0.25">
      <c r="A807" s="88" t="s">
        <v>116</v>
      </c>
      <c r="B807" s="89" t="s">
        <v>117</v>
      </c>
      <c r="C807" s="89" t="s">
        <v>1457</v>
      </c>
      <c r="D807" t="str">
        <f t="shared" si="12"/>
        <v>電子下游-消費電子1</v>
      </c>
      <c r="E807" s="89">
        <v>102004</v>
      </c>
      <c r="F807" s="89">
        <v>105241</v>
      </c>
      <c r="G807" s="89">
        <v>242277</v>
      </c>
      <c r="H807" s="89">
        <v>253075</v>
      </c>
      <c r="I807" s="90">
        <v>46122</v>
      </c>
    </row>
    <row r="808" spans="1:9" x14ac:dyDescent="0.25">
      <c r="A808" s="88" t="s">
        <v>3451</v>
      </c>
      <c r="B808" s="89" t="s">
        <v>3452</v>
      </c>
      <c r="C808" s="89" t="s">
        <v>1484</v>
      </c>
      <c r="D808" t="str">
        <f t="shared" si="12"/>
        <v>電子中游-LCD-TFT面板1</v>
      </c>
      <c r="E808" s="89">
        <v>294077</v>
      </c>
      <c r="F808" s="89">
        <v>322486</v>
      </c>
      <c r="G808" s="89">
        <v>836726</v>
      </c>
      <c r="H808" s="89">
        <v>890413</v>
      </c>
      <c r="I808" s="90">
        <v>46122</v>
      </c>
    </row>
    <row r="809" spans="1:9" x14ac:dyDescent="0.25">
      <c r="A809" s="88" t="s">
        <v>118</v>
      </c>
      <c r="B809" s="89" t="s">
        <v>2848</v>
      </c>
      <c r="C809" s="89" t="s">
        <v>1478</v>
      </c>
      <c r="D809" t="str">
        <f t="shared" si="12"/>
        <v>電子上游-IC-設計1</v>
      </c>
      <c r="E809" s="89">
        <v>900490</v>
      </c>
      <c r="F809" s="89">
        <v>1051535</v>
      </c>
      <c r="G809" s="89">
        <v>2473850</v>
      </c>
      <c r="H809" s="89">
        <v>2992570</v>
      </c>
      <c r="I809" s="90">
        <v>46122</v>
      </c>
    </row>
    <row r="810" spans="1:9" x14ac:dyDescent="0.25">
      <c r="A810" s="88" t="s">
        <v>119</v>
      </c>
      <c r="B810" s="89" t="s">
        <v>120</v>
      </c>
      <c r="C810" s="89" t="s">
        <v>1498</v>
      </c>
      <c r="D810" t="str">
        <f t="shared" si="12"/>
        <v>軟體-遊戲1</v>
      </c>
      <c r="E810" s="89">
        <v>160488</v>
      </c>
      <c r="F810" s="89">
        <v>108584</v>
      </c>
      <c r="G810" s="89">
        <v>519508</v>
      </c>
      <c r="H810" s="89">
        <v>346054</v>
      </c>
      <c r="I810" s="90">
        <v>46122</v>
      </c>
    </row>
    <row r="811" spans="1:9" x14ac:dyDescent="0.25">
      <c r="A811" s="88" t="s">
        <v>121</v>
      </c>
      <c r="B811" s="89" t="s">
        <v>122</v>
      </c>
      <c r="C811" s="89" t="s">
        <v>1442</v>
      </c>
      <c r="D811" t="str">
        <f t="shared" si="12"/>
        <v>電子上游-連接元件1</v>
      </c>
      <c r="E811" s="89">
        <v>637147</v>
      </c>
      <c r="F811" s="89">
        <v>1004123</v>
      </c>
      <c r="G811" s="89">
        <v>1693588</v>
      </c>
      <c r="H811" s="89">
        <v>2627905</v>
      </c>
      <c r="I811" s="90">
        <v>46122</v>
      </c>
    </row>
    <row r="812" spans="1:9" x14ac:dyDescent="0.25">
      <c r="A812" s="88" t="s">
        <v>870</v>
      </c>
      <c r="B812" s="89" t="s">
        <v>933</v>
      </c>
      <c r="C812" s="89" t="s">
        <v>1477</v>
      </c>
      <c r="D812" t="str">
        <f t="shared" si="12"/>
        <v>電子中游-儀器設備工程1</v>
      </c>
      <c r="E812" s="89">
        <v>459184</v>
      </c>
      <c r="F812" s="89">
        <v>353468</v>
      </c>
      <c r="G812" s="89">
        <v>1007809</v>
      </c>
      <c r="H812" s="89">
        <v>828723</v>
      </c>
      <c r="I812" s="90">
        <v>46122</v>
      </c>
    </row>
    <row r="813" spans="1:9" x14ac:dyDescent="0.25">
      <c r="A813" s="88" t="s">
        <v>123</v>
      </c>
      <c r="B813" s="89" t="s">
        <v>124</v>
      </c>
      <c r="C813" s="89" t="s">
        <v>1477</v>
      </c>
      <c r="D813" t="str">
        <f t="shared" si="12"/>
        <v>電子中游-儀器設備工程1</v>
      </c>
      <c r="E813" s="89">
        <v>275071</v>
      </c>
      <c r="F813" s="89">
        <v>243439</v>
      </c>
      <c r="G813" s="89">
        <v>810912</v>
      </c>
      <c r="H813" s="89">
        <v>680783</v>
      </c>
      <c r="I813" s="90">
        <v>46122</v>
      </c>
    </row>
    <row r="814" spans="1:9" x14ac:dyDescent="0.25">
      <c r="A814" s="88" t="s">
        <v>125</v>
      </c>
      <c r="B814" s="89" t="s">
        <v>934</v>
      </c>
      <c r="C814" s="89" t="s">
        <v>1441</v>
      </c>
      <c r="D814" t="str">
        <f t="shared" si="12"/>
        <v>傳產-汽車零組件1</v>
      </c>
      <c r="E814" s="89">
        <v>521690</v>
      </c>
      <c r="F814" s="89">
        <v>707647</v>
      </c>
      <c r="G814" s="89">
        <v>1734733</v>
      </c>
      <c r="H814" s="89">
        <v>2045381</v>
      </c>
      <c r="I814" s="90">
        <v>46122</v>
      </c>
    </row>
    <row r="815" spans="1:9" x14ac:dyDescent="0.25">
      <c r="A815" s="88" t="s">
        <v>1136</v>
      </c>
      <c r="B815" s="89" t="s">
        <v>3752</v>
      </c>
      <c r="C815" s="89" t="s">
        <v>1452</v>
      </c>
      <c r="D815" t="str">
        <f t="shared" si="12"/>
        <v>傳產-生技1</v>
      </c>
      <c r="E815" s="89">
        <v>102925</v>
      </c>
      <c r="F815" s="89">
        <v>2135</v>
      </c>
      <c r="G815" s="89">
        <v>273286</v>
      </c>
      <c r="H815" s="89">
        <v>6353</v>
      </c>
      <c r="I815" s="90">
        <v>46122</v>
      </c>
    </row>
    <row r="816" spans="1:9" x14ac:dyDescent="0.25">
      <c r="A816" s="88" t="s">
        <v>126</v>
      </c>
      <c r="B816" s="89" t="s">
        <v>127</v>
      </c>
      <c r="C816" s="89" t="s">
        <v>1478</v>
      </c>
      <c r="D816" t="str">
        <f t="shared" si="12"/>
        <v>電子上游-IC-設計1</v>
      </c>
      <c r="E816" s="89">
        <v>117846</v>
      </c>
      <c r="F816" s="89">
        <v>94721</v>
      </c>
      <c r="G816" s="89">
        <v>309177</v>
      </c>
      <c r="H816" s="89">
        <v>251224</v>
      </c>
      <c r="I816" s="90">
        <v>46122</v>
      </c>
    </row>
    <row r="817" spans="1:9" x14ac:dyDescent="0.25">
      <c r="A817" s="88" t="s">
        <v>128</v>
      </c>
      <c r="B817" s="89" t="s">
        <v>3205</v>
      </c>
      <c r="C817" s="89" t="s">
        <v>1446</v>
      </c>
      <c r="D817" t="str">
        <f t="shared" si="12"/>
        <v>傳產-其他1</v>
      </c>
      <c r="E817" s="89">
        <v>463797</v>
      </c>
      <c r="F817" s="89">
        <v>723662</v>
      </c>
      <c r="G817" s="89">
        <v>1431210</v>
      </c>
      <c r="H817" s="89">
        <v>2000496</v>
      </c>
      <c r="I817" s="90">
        <v>46122</v>
      </c>
    </row>
    <row r="818" spans="1:9" x14ac:dyDescent="0.25">
      <c r="A818" s="88" t="s">
        <v>1646</v>
      </c>
      <c r="B818" s="89" t="s">
        <v>1657</v>
      </c>
      <c r="C818" s="89" t="s">
        <v>1471</v>
      </c>
      <c r="D818" t="str">
        <f t="shared" si="12"/>
        <v>電子中游-網通1</v>
      </c>
      <c r="E818" s="89">
        <v>1026464</v>
      </c>
      <c r="F818" s="89">
        <v>1423247</v>
      </c>
      <c r="G818" s="89">
        <v>3058205</v>
      </c>
      <c r="H818" s="89">
        <v>3994126</v>
      </c>
      <c r="I818" s="90">
        <v>46122</v>
      </c>
    </row>
    <row r="819" spans="1:9" x14ac:dyDescent="0.25">
      <c r="A819" s="88" t="s">
        <v>871</v>
      </c>
      <c r="B819" s="89" t="s">
        <v>935</v>
      </c>
      <c r="C819" s="89" t="s">
        <v>1477</v>
      </c>
      <c r="D819" t="str">
        <f t="shared" si="12"/>
        <v>電子中游-儀器設備工程1</v>
      </c>
      <c r="E819" s="89">
        <v>338514</v>
      </c>
      <c r="F819" s="89">
        <v>304683</v>
      </c>
      <c r="G819" s="89">
        <v>863663</v>
      </c>
      <c r="H819" s="89">
        <v>791795</v>
      </c>
      <c r="I819" s="90">
        <v>46122</v>
      </c>
    </row>
    <row r="820" spans="1:9" x14ac:dyDescent="0.25">
      <c r="A820" s="88" t="s">
        <v>1668</v>
      </c>
      <c r="B820" s="89" t="s">
        <v>1690</v>
      </c>
      <c r="C820" s="89" t="s">
        <v>1483</v>
      </c>
      <c r="D820" t="str">
        <f t="shared" si="12"/>
        <v>電子下游-工業電腦1</v>
      </c>
      <c r="E820" s="89">
        <v>204278</v>
      </c>
      <c r="F820" s="89">
        <v>186691</v>
      </c>
      <c r="G820" s="89">
        <v>559664</v>
      </c>
      <c r="H820" s="89">
        <v>500783</v>
      </c>
      <c r="I820" s="90">
        <v>46122</v>
      </c>
    </row>
    <row r="821" spans="1:9" x14ac:dyDescent="0.25">
      <c r="A821" s="88" t="s">
        <v>872</v>
      </c>
      <c r="B821" s="89" t="s">
        <v>936</v>
      </c>
      <c r="C821" s="89" t="s">
        <v>1448</v>
      </c>
      <c r="D821" t="str">
        <f t="shared" si="12"/>
        <v>電子上游-IC-封測1</v>
      </c>
      <c r="E821" s="89">
        <v>24205</v>
      </c>
      <c r="F821" s="89">
        <v>23104</v>
      </c>
      <c r="G821" s="89">
        <v>62555</v>
      </c>
      <c r="H821" s="89">
        <v>67207</v>
      </c>
      <c r="I821" s="90">
        <v>46122</v>
      </c>
    </row>
    <row r="822" spans="1:9" x14ac:dyDescent="0.25">
      <c r="A822" s="88" t="s">
        <v>129</v>
      </c>
      <c r="B822" s="89" t="s">
        <v>130</v>
      </c>
      <c r="C822" s="89" t="s">
        <v>1487</v>
      </c>
      <c r="D822" t="str">
        <f t="shared" si="12"/>
        <v>軟體-系統整合1</v>
      </c>
      <c r="E822" s="89">
        <v>211821</v>
      </c>
      <c r="F822" s="89">
        <v>279385</v>
      </c>
      <c r="G822" s="89">
        <v>682437</v>
      </c>
      <c r="H822" s="89">
        <v>743436</v>
      </c>
      <c r="I822" s="90">
        <v>46122</v>
      </c>
    </row>
    <row r="823" spans="1:9" x14ac:dyDescent="0.25">
      <c r="A823" s="88" t="s">
        <v>131</v>
      </c>
      <c r="B823" s="89" t="s">
        <v>3343</v>
      </c>
      <c r="C823" s="89" t="s">
        <v>1500</v>
      </c>
      <c r="D823" t="str">
        <f t="shared" si="12"/>
        <v>電子下游-太陽能1</v>
      </c>
      <c r="E823" s="89">
        <v>264035</v>
      </c>
      <c r="F823" s="89">
        <v>450473</v>
      </c>
      <c r="G823" s="89">
        <v>520029</v>
      </c>
      <c r="H823" s="89">
        <v>978858</v>
      </c>
      <c r="I823" s="90">
        <v>46122</v>
      </c>
    </row>
    <row r="824" spans="1:9" x14ac:dyDescent="0.25">
      <c r="A824" s="88" t="s">
        <v>132</v>
      </c>
      <c r="B824" s="89" t="s">
        <v>937</v>
      </c>
      <c r="C824" s="89" t="s">
        <v>1483</v>
      </c>
      <c r="D824" t="str">
        <f t="shared" si="12"/>
        <v>電子下游-工業電腦1</v>
      </c>
      <c r="E824" s="89">
        <v>169021</v>
      </c>
      <c r="F824" s="89">
        <v>88890</v>
      </c>
      <c r="G824" s="89">
        <v>387396</v>
      </c>
      <c r="H824" s="89">
        <v>315715</v>
      </c>
      <c r="I824" s="90">
        <v>46122</v>
      </c>
    </row>
    <row r="825" spans="1:9" x14ac:dyDescent="0.25">
      <c r="A825" s="88" t="s">
        <v>873</v>
      </c>
      <c r="B825" s="89" t="s">
        <v>938</v>
      </c>
      <c r="C825" s="89" t="s">
        <v>1477</v>
      </c>
      <c r="D825" t="str">
        <f t="shared" si="12"/>
        <v>電子中游-儀器設備工程1</v>
      </c>
      <c r="E825" s="89">
        <v>24397</v>
      </c>
      <c r="F825" s="89">
        <v>31159</v>
      </c>
      <c r="G825" s="89">
        <v>64359</v>
      </c>
      <c r="H825" s="89">
        <v>91433</v>
      </c>
      <c r="I825" s="90">
        <v>46122</v>
      </c>
    </row>
    <row r="826" spans="1:9" x14ac:dyDescent="0.25">
      <c r="A826" s="88" t="s">
        <v>2830</v>
      </c>
      <c r="B826" s="89" t="s">
        <v>2835</v>
      </c>
      <c r="C826" s="89" t="s">
        <v>1448</v>
      </c>
      <c r="D826" t="str">
        <f t="shared" si="12"/>
        <v>電子上游-IC-封測1</v>
      </c>
      <c r="E826" s="89">
        <v>152639</v>
      </c>
      <c r="F826" s="89">
        <v>109282</v>
      </c>
      <c r="G826" s="89">
        <v>405160</v>
      </c>
      <c r="H826" s="89">
        <v>356559</v>
      </c>
      <c r="I826" s="90">
        <v>46122</v>
      </c>
    </row>
    <row r="827" spans="1:9" x14ac:dyDescent="0.25">
      <c r="A827" s="88" t="s">
        <v>1409</v>
      </c>
      <c r="B827" s="89" t="s">
        <v>1419</v>
      </c>
      <c r="C827" s="89" t="s">
        <v>4003</v>
      </c>
      <c r="D827" t="str">
        <f t="shared" si="12"/>
        <v>電子上游-IC-半導體設備1</v>
      </c>
      <c r="E827" s="89">
        <v>1053411</v>
      </c>
      <c r="F827" s="89">
        <v>993079</v>
      </c>
      <c r="G827" s="89">
        <v>3120322</v>
      </c>
      <c r="H827" s="89">
        <v>2813530</v>
      </c>
      <c r="I827" s="90">
        <v>46122</v>
      </c>
    </row>
    <row r="828" spans="1:9" x14ac:dyDescent="0.25">
      <c r="A828" s="88" t="s">
        <v>133</v>
      </c>
      <c r="B828" s="89" t="s">
        <v>134</v>
      </c>
      <c r="C828" s="89" t="s">
        <v>1473</v>
      </c>
      <c r="D828" t="str">
        <f t="shared" si="12"/>
        <v>電子上游-IC-其他1</v>
      </c>
      <c r="E828" s="89">
        <v>538162</v>
      </c>
      <c r="F828" s="89">
        <v>443776</v>
      </c>
      <c r="G828" s="89">
        <v>1424420</v>
      </c>
      <c r="H828" s="89">
        <v>1238293</v>
      </c>
      <c r="I828" s="90">
        <v>46122</v>
      </c>
    </row>
    <row r="829" spans="1:9" x14ac:dyDescent="0.25">
      <c r="A829" s="88" t="s">
        <v>135</v>
      </c>
      <c r="B829" s="89" t="s">
        <v>136</v>
      </c>
      <c r="C829" s="89" t="s">
        <v>1478</v>
      </c>
      <c r="D829" t="str">
        <f t="shared" si="12"/>
        <v>電子上游-IC-設計1</v>
      </c>
      <c r="E829" s="89">
        <v>151269</v>
      </c>
      <c r="F829" s="89">
        <v>117510</v>
      </c>
      <c r="G829" s="89">
        <v>397055</v>
      </c>
      <c r="H829" s="89">
        <v>344790</v>
      </c>
      <c r="I829" s="90">
        <v>46122</v>
      </c>
    </row>
    <row r="830" spans="1:9" x14ac:dyDescent="0.25">
      <c r="A830" s="88" t="s">
        <v>874</v>
      </c>
      <c r="B830" s="89" t="s">
        <v>939</v>
      </c>
      <c r="C830" s="89" t="s">
        <v>4004</v>
      </c>
      <c r="D830" t="str">
        <f t="shared" si="12"/>
        <v>電子上游-LED照明及光元件1</v>
      </c>
      <c r="E830" s="89">
        <v>201467</v>
      </c>
      <c r="F830" s="89">
        <v>180485</v>
      </c>
      <c r="G830" s="89">
        <v>581640</v>
      </c>
      <c r="H830" s="89">
        <v>572783</v>
      </c>
      <c r="I830" s="90">
        <v>46122</v>
      </c>
    </row>
    <row r="831" spans="1:9" x14ac:dyDescent="0.25">
      <c r="A831" s="88" t="s">
        <v>3573</v>
      </c>
      <c r="B831" s="89" t="s">
        <v>3578</v>
      </c>
      <c r="C831" s="89" t="s">
        <v>1478</v>
      </c>
      <c r="D831" t="str">
        <f t="shared" si="12"/>
        <v>電子上游-IC-設計1</v>
      </c>
      <c r="E831" s="89">
        <v>2000222</v>
      </c>
      <c r="F831" s="89">
        <v>1985726</v>
      </c>
      <c r="G831" s="89">
        <v>5437400</v>
      </c>
      <c r="H831" s="89">
        <v>5826314</v>
      </c>
      <c r="I831" s="90">
        <v>46122</v>
      </c>
    </row>
    <row r="832" spans="1:9" x14ac:dyDescent="0.25">
      <c r="A832" s="88" t="s">
        <v>137</v>
      </c>
      <c r="B832" s="89" t="s">
        <v>138</v>
      </c>
      <c r="C832" s="89" t="s">
        <v>1475</v>
      </c>
      <c r="D832" t="str">
        <f t="shared" si="12"/>
        <v>電子中游-機殼1</v>
      </c>
      <c r="E832" s="89">
        <v>55038</v>
      </c>
      <c r="F832" s="89">
        <v>110134</v>
      </c>
      <c r="G832" s="89">
        <v>132743</v>
      </c>
      <c r="H832" s="89">
        <v>240191</v>
      </c>
      <c r="I832" s="90">
        <v>46122</v>
      </c>
    </row>
    <row r="833" spans="1:9" x14ac:dyDescent="0.25">
      <c r="A833" s="88" t="s">
        <v>1410</v>
      </c>
      <c r="B833" s="89" t="s">
        <v>1420</v>
      </c>
      <c r="C833" s="89" t="s">
        <v>1483</v>
      </c>
      <c r="D833" t="str">
        <f t="shared" si="12"/>
        <v>電子下游-工業電腦1</v>
      </c>
      <c r="E833" s="89">
        <v>225560</v>
      </c>
      <c r="F833" s="89">
        <v>140740</v>
      </c>
      <c r="G833" s="89">
        <v>515697</v>
      </c>
      <c r="H833" s="89">
        <v>391176</v>
      </c>
      <c r="I833" s="90">
        <v>46122</v>
      </c>
    </row>
    <row r="834" spans="1:9" x14ac:dyDescent="0.25">
      <c r="A834" s="88" t="s">
        <v>139</v>
      </c>
      <c r="B834" s="89" t="s">
        <v>140</v>
      </c>
      <c r="C834" s="89" t="s">
        <v>1471</v>
      </c>
      <c r="D834" t="str">
        <f t="shared" si="12"/>
        <v>電子中游-網通1</v>
      </c>
      <c r="E834" s="89">
        <v>4525133</v>
      </c>
      <c r="F834" s="89">
        <v>4451915</v>
      </c>
      <c r="G834" s="89">
        <v>12784117</v>
      </c>
      <c r="H834" s="89">
        <v>12702682</v>
      </c>
      <c r="I834" s="90">
        <v>46122</v>
      </c>
    </row>
    <row r="835" spans="1:9" x14ac:dyDescent="0.25">
      <c r="A835" s="88" t="s">
        <v>3442</v>
      </c>
      <c r="B835" s="89" t="s">
        <v>3446</v>
      </c>
      <c r="C835" s="89" t="s">
        <v>1442</v>
      </c>
      <c r="D835" t="str">
        <f t="shared" si="12"/>
        <v>電子上游-連接元件1</v>
      </c>
      <c r="E835" s="89">
        <v>71445</v>
      </c>
      <c r="F835" s="89">
        <v>72800</v>
      </c>
      <c r="G835" s="89">
        <v>198150</v>
      </c>
      <c r="H835" s="89">
        <v>201721</v>
      </c>
      <c r="I835" s="90">
        <v>46122</v>
      </c>
    </row>
    <row r="836" spans="1:9" x14ac:dyDescent="0.25">
      <c r="A836" s="88" t="s">
        <v>141</v>
      </c>
      <c r="B836" s="89" t="s">
        <v>142</v>
      </c>
      <c r="C836" s="89" t="s">
        <v>1442</v>
      </c>
      <c r="D836" t="str">
        <f t="shared" si="12"/>
        <v>電子上游-連接元件1</v>
      </c>
      <c r="E836" s="89">
        <v>981796</v>
      </c>
      <c r="F836" s="89">
        <v>949951</v>
      </c>
      <c r="G836" s="89">
        <v>2821542</v>
      </c>
      <c r="H836" s="89">
        <v>2577280</v>
      </c>
      <c r="I836" s="90">
        <v>46122</v>
      </c>
    </row>
    <row r="837" spans="1:9" x14ac:dyDescent="0.25">
      <c r="A837" s="88" t="s">
        <v>143</v>
      </c>
      <c r="B837" s="89" t="s">
        <v>144</v>
      </c>
      <c r="C837" s="89" t="s">
        <v>1475</v>
      </c>
      <c r="D837" t="str">
        <f t="shared" si="12"/>
        <v>電子中游-機殼1</v>
      </c>
      <c r="E837" s="89">
        <v>248934</v>
      </c>
      <c r="F837" s="89">
        <v>228283</v>
      </c>
      <c r="G837" s="89">
        <v>638600</v>
      </c>
      <c r="H837" s="89">
        <v>643963</v>
      </c>
      <c r="I837" s="90">
        <v>46122</v>
      </c>
    </row>
    <row r="838" spans="1:9" x14ac:dyDescent="0.25">
      <c r="A838" s="88" t="s">
        <v>875</v>
      </c>
      <c r="B838" s="89" t="s">
        <v>3549</v>
      </c>
      <c r="C838" s="89" t="s">
        <v>4004</v>
      </c>
      <c r="D838" t="str">
        <f t="shared" si="12"/>
        <v>電子上游-LED照明及光元件1</v>
      </c>
      <c r="E838" s="89">
        <v>26793</v>
      </c>
      <c r="F838" s="89">
        <v>20349</v>
      </c>
      <c r="G838" s="89">
        <v>83889</v>
      </c>
      <c r="H838" s="89">
        <v>139251</v>
      </c>
      <c r="I838" s="90">
        <v>46122</v>
      </c>
    </row>
    <row r="839" spans="1:9" x14ac:dyDescent="0.25">
      <c r="A839" s="88" t="s">
        <v>145</v>
      </c>
      <c r="B839" s="89" t="s">
        <v>146</v>
      </c>
      <c r="C839" s="89" t="s">
        <v>1483</v>
      </c>
      <c r="D839" t="str">
        <f t="shared" ref="D839:D902" si="13">IF(E839&lt;&gt;"",C839&amp;1,"")</f>
        <v>電子下游-工業電腦1</v>
      </c>
      <c r="E839" s="89">
        <v>1024084</v>
      </c>
      <c r="F839" s="89">
        <v>1017720</v>
      </c>
      <c r="G839" s="89">
        <v>2766414</v>
      </c>
      <c r="H839" s="89">
        <v>2861638</v>
      </c>
      <c r="I839" s="90">
        <v>46122</v>
      </c>
    </row>
    <row r="840" spans="1:9" x14ac:dyDescent="0.25">
      <c r="A840" s="88" t="s">
        <v>147</v>
      </c>
      <c r="B840" s="89" t="s">
        <v>3198</v>
      </c>
      <c r="C840" s="89" t="s">
        <v>1480</v>
      </c>
      <c r="D840" t="str">
        <f t="shared" si="13"/>
        <v>電子中游-LCD-STN面板1</v>
      </c>
      <c r="E840" s="89">
        <v>74252</v>
      </c>
      <c r="F840" s="89">
        <v>102698</v>
      </c>
      <c r="G840" s="89">
        <v>202886</v>
      </c>
      <c r="H840" s="89">
        <v>248355</v>
      </c>
      <c r="I840" s="90">
        <v>46122</v>
      </c>
    </row>
    <row r="841" spans="1:9" x14ac:dyDescent="0.25">
      <c r="A841" s="88" t="s">
        <v>152</v>
      </c>
      <c r="B841" s="89" t="s">
        <v>942</v>
      </c>
      <c r="C841" s="89" t="s">
        <v>1488</v>
      </c>
      <c r="D841" t="str">
        <f t="shared" si="13"/>
        <v>電子中游-變壓器與UPS1</v>
      </c>
      <c r="E841" s="89">
        <v>1142156</v>
      </c>
      <c r="F841" s="89">
        <v>1068010</v>
      </c>
      <c r="G841" s="89">
        <v>2925320</v>
      </c>
      <c r="H841" s="89">
        <v>2868968</v>
      </c>
      <c r="I841" s="90">
        <v>46122</v>
      </c>
    </row>
    <row r="842" spans="1:9" x14ac:dyDescent="0.25">
      <c r="A842" s="88" t="s">
        <v>153</v>
      </c>
      <c r="B842" s="89" t="s">
        <v>154</v>
      </c>
      <c r="C842" s="89" t="s">
        <v>1480</v>
      </c>
      <c r="D842" t="str">
        <f t="shared" si="13"/>
        <v>電子中游-LCD-STN面板1</v>
      </c>
      <c r="E842" s="89">
        <v>106244</v>
      </c>
      <c r="F842" s="89">
        <v>108830</v>
      </c>
      <c r="G842" s="89">
        <v>363419</v>
      </c>
      <c r="H842" s="89">
        <v>373974</v>
      </c>
      <c r="I842" s="90">
        <v>46122</v>
      </c>
    </row>
    <row r="843" spans="1:9" x14ac:dyDescent="0.25">
      <c r="A843" s="88" t="s">
        <v>2939</v>
      </c>
      <c r="B843" s="89" t="s">
        <v>2941</v>
      </c>
      <c r="C843" s="89" t="s">
        <v>1480</v>
      </c>
      <c r="D843" t="str">
        <f t="shared" si="13"/>
        <v>電子中游-LCD-STN面板1</v>
      </c>
      <c r="E843" s="89">
        <v>29220</v>
      </c>
      <c r="F843" s="89">
        <v>30297</v>
      </c>
      <c r="G843" s="89">
        <v>81991</v>
      </c>
      <c r="H843" s="89">
        <v>73068</v>
      </c>
      <c r="I843" s="90">
        <v>46122</v>
      </c>
    </row>
    <row r="844" spans="1:9" x14ac:dyDescent="0.25">
      <c r="A844" s="88" t="s">
        <v>876</v>
      </c>
      <c r="B844" s="89" t="s">
        <v>943</v>
      </c>
      <c r="C844" s="89" t="s">
        <v>1469</v>
      </c>
      <c r="D844" t="str">
        <f t="shared" si="13"/>
        <v>電子上游-被動元件1</v>
      </c>
      <c r="E844" s="89">
        <v>285463</v>
      </c>
      <c r="F844" s="89">
        <v>218624</v>
      </c>
      <c r="G844" s="89">
        <v>727980</v>
      </c>
      <c r="H844" s="89">
        <v>618995</v>
      </c>
      <c r="I844" s="90">
        <v>46122</v>
      </c>
    </row>
    <row r="845" spans="1:9" x14ac:dyDescent="0.25">
      <c r="A845" s="88" t="s">
        <v>155</v>
      </c>
      <c r="B845" s="89" t="s">
        <v>156</v>
      </c>
      <c r="C845" s="89" t="s">
        <v>1443</v>
      </c>
      <c r="D845" t="str">
        <f t="shared" si="13"/>
        <v>電子中游-NB與手機零組件1</v>
      </c>
      <c r="E845" s="89">
        <v>45820</v>
      </c>
      <c r="F845" s="89">
        <v>40086</v>
      </c>
      <c r="G845" s="89">
        <v>120771</v>
      </c>
      <c r="H845" s="89">
        <v>104984</v>
      </c>
      <c r="I845" s="90">
        <v>46122</v>
      </c>
    </row>
    <row r="846" spans="1:9" x14ac:dyDescent="0.25">
      <c r="A846" s="88" t="s">
        <v>877</v>
      </c>
      <c r="B846" s="89" t="s">
        <v>1331</v>
      </c>
      <c r="C846" s="89" t="s">
        <v>1488</v>
      </c>
      <c r="D846" t="str">
        <f t="shared" si="13"/>
        <v>電子中游-變壓器與UPS1</v>
      </c>
      <c r="E846" s="89">
        <v>285478</v>
      </c>
      <c r="F846" s="89">
        <v>274369</v>
      </c>
      <c r="G846" s="89">
        <v>804199</v>
      </c>
      <c r="H846" s="89">
        <v>698128</v>
      </c>
      <c r="I846" s="90">
        <v>46122</v>
      </c>
    </row>
    <row r="847" spans="1:9" x14ac:dyDescent="0.25">
      <c r="A847" s="88" t="s">
        <v>878</v>
      </c>
      <c r="B847" s="89" t="s">
        <v>3255</v>
      </c>
      <c r="C847" s="89" t="s">
        <v>1446</v>
      </c>
      <c r="D847" t="str">
        <f t="shared" si="13"/>
        <v>傳產-其他1</v>
      </c>
      <c r="E847" s="89">
        <v>135</v>
      </c>
      <c r="F847" s="89">
        <v>12</v>
      </c>
      <c r="G847" s="89">
        <v>7951</v>
      </c>
      <c r="H847" s="89">
        <v>18</v>
      </c>
      <c r="I847" s="90">
        <v>46122</v>
      </c>
    </row>
    <row r="848" spans="1:9" x14ac:dyDescent="0.25">
      <c r="A848" s="88" t="s">
        <v>846</v>
      </c>
      <c r="B848" s="89" t="s">
        <v>847</v>
      </c>
      <c r="C848" s="89" t="s">
        <v>1496</v>
      </c>
      <c r="D848" t="str">
        <f t="shared" si="13"/>
        <v>電子中游-光學鏡片1</v>
      </c>
      <c r="E848" s="89">
        <v>212481</v>
      </c>
      <c r="F848" s="89">
        <v>185830</v>
      </c>
      <c r="G848" s="89">
        <v>640621</v>
      </c>
      <c r="H848" s="89">
        <v>506750</v>
      </c>
      <c r="I848" s="90">
        <v>46122</v>
      </c>
    </row>
    <row r="849" spans="1:9" x14ac:dyDescent="0.25">
      <c r="A849" s="88" t="s">
        <v>879</v>
      </c>
      <c r="B849" s="89" t="s">
        <v>944</v>
      </c>
      <c r="C849" s="89" t="s">
        <v>1466</v>
      </c>
      <c r="D849" t="str">
        <f t="shared" si="13"/>
        <v>電子上游-PCB-製造1</v>
      </c>
      <c r="E849" s="89">
        <v>5367</v>
      </c>
      <c r="F849" s="89">
        <v>1995</v>
      </c>
      <c r="G849" s="89">
        <v>8966</v>
      </c>
      <c r="H849" s="89">
        <v>10557</v>
      </c>
      <c r="I849" s="90">
        <v>46122</v>
      </c>
    </row>
    <row r="850" spans="1:9" x14ac:dyDescent="0.25">
      <c r="A850" s="88" t="s">
        <v>880</v>
      </c>
      <c r="B850" s="89" t="s">
        <v>945</v>
      </c>
      <c r="C850" s="89" t="s">
        <v>1487</v>
      </c>
      <c r="D850" t="str">
        <f t="shared" si="13"/>
        <v>軟體-系統整合1</v>
      </c>
      <c r="E850" s="89">
        <v>30533</v>
      </c>
      <c r="F850" s="89">
        <v>22162</v>
      </c>
      <c r="G850" s="89">
        <v>70672</v>
      </c>
      <c r="H850" s="89">
        <v>64624</v>
      </c>
      <c r="I850" s="90">
        <v>46122</v>
      </c>
    </row>
    <row r="851" spans="1:9" x14ac:dyDescent="0.25">
      <c r="A851" s="88" t="s">
        <v>1137</v>
      </c>
      <c r="B851" s="89" t="s">
        <v>1212</v>
      </c>
      <c r="C851" s="89" t="s">
        <v>1466</v>
      </c>
      <c r="D851" t="str">
        <f t="shared" si="13"/>
        <v>電子上游-PCB-製造1</v>
      </c>
      <c r="E851" s="89">
        <v>228955</v>
      </c>
      <c r="F851" s="89">
        <v>184872</v>
      </c>
      <c r="G851" s="89">
        <v>564138</v>
      </c>
      <c r="H851" s="89">
        <v>555015</v>
      </c>
      <c r="I851" s="90">
        <v>46122</v>
      </c>
    </row>
    <row r="852" spans="1:9" x14ac:dyDescent="0.25">
      <c r="A852" s="88" t="s">
        <v>1138</v>
      </c>
      <c r="B852" s="89" t="s">
        <v>1213</v>
      </c>
      <c r="C852" s="89" t="s">
        <v>1442</v>
      </c>
      <c r="D852" t="str">
        <f t="shared" si="13"/>
        <v>電子上游-連接元件1</v>
      </c>
      <c r="E852" s="89">
        <v>59700</v>
      </c>
      <c r="F852" s="89">
        <v>62659</v>
      </c>
      <c r="G852" s="89">
        <v>167289</v>
      </c>
      <c r="H852" s="89">
        <v>165336</v>
      </c>
      <c r="I852" s="90">
        <v>46122</v>
      </c>
    </row>
    <row r="853" spans="1:9" x14ac:dyDescent="0.25">
      <c r="A853" s="88" t="s">
        <v>157</v>
      </c>
      <c r="B853" s="89" t="s">
        <v>158</v>
      </c>
      <c r="C853" s="89" t="s">
        <v>1483</v>
      </c>
      <c r="D853" t="str">
        <f t="shared" si="13"/>
        <v>電子下游-工業電腦1</v>
      </c>
      <c r="E853" s="89">
        <v>236040</v>
      </c>
      <c r="F853" s="89">
        <v>216812</v>
      </c>
      <c r="G853" s="89">
        <v>620782</v>
      </c>
      <c r="H853" s="89">
        <v>563722</v>
      </c>
      <c r="I853" s="90">
        <v>46122</v>
      </c>
    </row>
    <row r="854" spans="1:9" x14ac:dyDescent="0.25">
      <c r="A854" s="88" t="s">
        <v>159</v>
      </c>
      <c r="B854" s="89" t="s">
        <v>160</v>
      </c>
      <c r="C854" s="89" t="s">
        <v>4009</v>
      </c>
      <c r="D854" t="str">
        <f t="shared" si="13"/>
        <v>電子中游-散熱零組件1</v>
      </c>
      <c r="E854" s="89">
        <v>2163675</v>
      </c>
      <c r="F854" s="89">
        <v>1820358</v>
      </c>
      <c r="G854" s="89">
        <v>5305216</v>
      </c>
      <c r="H854" s="89">
        <v>4752302</v>
      </c>
      <c r="I854" s="90">
        <v>46122</v>
      </c>
    </row>
    <row r="855" spans="1:9" x14ac:dyDescent="0.25">
      <c r="A855" s="88" t="s">
        <v>2798</v>
      </c>
      <c r="B855" s="89" t="s">
        <v>2995</v>
      </c>
      <c r="C855" s="89" t="s">
        <v>4016</v>
      </c>
      <c r="D855" t="str">
        <f t="shared" si="13"/>
        <v>電子上游-IP/ASIC1</v>
      </c>
      <c r="E855" s="89">
        <v>1933218</v>
      </c>
      <c r="F855" s="89">
        <v>3618515</v>
      </c>
      <c r="G855" s="89">
        <v>4186215</v>
      </c>
      <c r="H855" s="89">
        <v>10485531</v>
      </c>
      <c r="I855" s="90">
        <v>46122</v>
      </c>
    </row>
    <row r="856" spans="1:9" x14ac:dyDescent="0.25">
      <c r="A856" s="88" t="s">
        <v>1263</v>
      </c>
      <c r="B856" s="89" t="s">
        <v>1332</v>
      </c>
      <c r="C856" s="89" t="s">
        <v>1446</v>
      </c>
      <c r="D856" t="str">
        <f t="shared" si="13"/>
        <v>傳產-其他1</v>
      </c>
      <c r="E856" s="89">
        <v>751102</v>
      </c>
      <c r="F856" s="89">
        <v>456378</v>
      </c>
      <c r="G856" s="89">
        <v>2448860</v>
      </c>
      <c r="H856" s="89">
        <v>1148937</v>
      </c>
      <c r="I856" s="90">
        <v>46122</v>
      </c>
    </row>
    <row r="857" spans="1:9" x14ac:dyDescent="0.25">
      <c r="A857" s="88" t="s">
        <v>881</v>
      </c>
      <c r="B857" s="89" t="s">
        <v>2996</v>
      </c>
      <c r="C857" s="89" t="s">
        <v>1482</v>
      </c>
      <c r="D857" t="str">
        <f t="shared" si="13"/>
        <v>電子下游-安全監控1</v>
      </c>
      <c r="E857" s="89">
        <v>16351</v>
      </c>
      <c r="F857" s="89">
        <v>114007</v>
      </c>
      <c r="G857" s="89">
        <v>54719</v>
      </c>
      <c r="H857" s="89">
        <v>145598</v>
      </c>
      <c r="I857" s="90">
        <v>46122</v>
      </c>
    </row>
    <row r="858" spans="1:9" x14ac:dyDescent="0.25">
      <c r="A858" s="88" t="s">
        <v>1139</v>
      </c>
      <c r="B858" s="89" t="s">
        <v>2997</v>
      </c>
      <c r="C858" s="89" t="s">
        <v>1442</v>
      </c>
      <c r="D858" t="str">
        <f t="shared" si="13"/>
        <v>電子上游-連接元件1</v>
      </c>
      <c r="E858" s="89">
        <v>7013696</v>
      </c>
      <c r="F858" s="89">
        <v>5738989</v>
      </c>
      <c r="G858" s="89">
        <v>20857368</v>
      </c>
      <c r="H858" s="89">
        <v>16296705</v>
      </c>
      <c r="I858" s="90">
        <v>46122</v>
      </c>
    </row>
    <row r="859" spans="1:9" x14ac:dyDescent="0.25">
      <c r="A859" s="88" t="s">
        <v>2796</v>
      </c>
      <c r="B859" s="89" t="s">
        <v>2797</v>
      </c>
      <c r="C859" s="89" t="s">
        <v>1497</v>
      </c>
      <c r="D859" t="str">
        <f t="shared" si="13"/>
        <v>電子中游-LCD-零組件1</v>
      </c>
      <c r="E859" s="89">
        <v>36009</v>
      </c>
      <c r="F859" s="89">
        <v>58255</v>
      </c>
      <c r="G859" s="89">
        <v>99221</v>
      </c>
      <c r="H859" s="89">
        <v>156518</v>
      </c>
      <c r="I859" s="90">
        <v>46122</v>
      </c>
    </row>
    <row r="860" spans="1:9" x14ac:dyDescent="0.25">
      <c r="A860" s="88" t="s">
        <v>1140</v>
      </c>
      <c r="B860" s="89" t="s">
        <v>1214</v>
      </c>
      <c r="C860" s="89" t="s">
        <v>1467</v>
      </c>
      <c r="D860" t="str">
        <f t="shared" si="13"/>
        <v>電子中游-通訊設備1</v>
      </c>
      <c r="E860" s="89">
        <v>296556</v>
      </c>
      <c r="F860" s="89">
        <v>229803</v>
      </c>
      <c r="G860" s="89">
        <v>689061</v>
      </c>
      <c r="H860" s="89">
        <v>557953</v>
      </c>
      <c r="I860" s="90">
        <v>46122</v>
      </c>
    </row>
    <row r="861" spans="1:9" x14ac:dyDescent="0.25">
      <c r="A861" s="88" t="s">
        <v>2857</v>
      </c>
      <c r="B861" s="89" t="s">
        <v>2858</v>
      </c>
      <c r="C861" s="89" t="s">
        <v>1467</v>
      </c>
      <c r="D861" t="str">
        <f t="shared" si="13"/>
        <v>電子中游-通訊設備1</v>
      </c>
      <c r="E861" s="89">
        <v>33499</v>
      </c>
      <c r="F861" s="89">
        <v>22487</v>
      </c>
      <c r="G861" s="89">
        <v>59265</v>
      </c>
      <c r="H861" s="89">
        <v>94259</v>
      </c>
      <c r="I861" s="90">
        <v>46122</v>
      </c>
    </row>
    <row r="862" spans="1:9" x14ac:dyDescent="0.25">
      <c r="A862" s="88" t="s">
        <v>882</v>
      </c>
      <c r="B862" s="89" t="s">
        <v>2998</v>
      </c>
      <c r="C862" s="89" t="s">
        <v>1480</v>
      </c>
      <c r="D862" t="str">
        <f t="shared" si="13"/>
        <v>電子中游-LCD-STN面板1</v>
      </c>
      <c r="E862" s="89">
        <v>6257398</v>
      </c>
      <c r="F862" s="89">
        <v>5063027</v>
      </c>
      <c r="G862" s="89">
        <v>17886696</v>
      </c>
      <c r="H862" s="89">
        <v>13703548</v>
      </c>
      <c r="I862" s="90">
        <v>46122</v>
      </c>
    </row>
    <row r="863" spans="1:9" x14ac:dyDescent="0.25">
      <c r="A863" s="88" t="s">
        <v>1141</v>
      </c>
      <c r="B863" s="89" t="s">
        <v>1215</v>
      </c>
      <c r="C863" s="89" t="s">
        <v>1472</v>
      </c>
      <c r="D863" t="str">
        <f t="shared" si="13"/>
        <v>電子上游-IC-製造1</v>
      </c>
      <c r="E863" s="89">
        <v>238028</v>
      </c>
      <c r="F863" s="89">
        <v>211536</v>
      </c>
      <c r="G863" s="89">
        <v>684598</v>
      </c>
      <c r="H863" s="89">
        <v>625260</v>
      </c>
      <c r="I863" s="90">
        <v>46122</v>
      </c>
    </row>
    <row r="864" spans="1:9" x14ac:dyDescent="0.25">
      <c r="A864" s="88" t="s">
        <v>1142</v>
      </c>
      <c r="B864" s="89" t="s">
        <v>1216</v>
      </c>
      <c r="C864" s="89" t="s">
        <v>1442</v>
      </c>
      <c r="D864" t="str">
        <f t="shared" si="13"/>
        <v>電子上游-連接元件1</v>
      </c>
      <c r="E864" s="89">
        <v>379014</v>
      </c>
      <c r="F864" s="89">
        <v>415980</v>
      </c>
      <c r="G864" s="89">
        <v>1027201</v>
      </c>
      <c r="H864" s="89">
        <v>1213196</v>
      </c>
      <c r="I864" s="90">
        <v>46122</v>
      </c>
    </row>
    <row r="865" spans="1:9" x14ac:dyDescent="0.25">
      <c r="A865" s="88" t="s">
        <v>1143</v>
      </c>
      <c r="B865" s="89" t="s">
        <v>1217</v>
      </c>
      <c r="C865" s="89" t="s">
        <v>4003</v>
      </c>
      <c r="D865" t="str">
        <f t="shared" si="13"/>
        <v>電子上游-IC-半導體設備1</v>
      </c>
      <c r="E865" s="89">
        <v>660536</v>
      </c>
      <c r="F865" s="89">
        <v>862695</v>
      </c>
      <c r="G865" s="89">
        <v>1864267</v>
      </c>
      <c r="H865" s="89">
        <v>1708647</v>
      </c>
      <c r="I865" s="90">
        <v>46122</v>
      </c>
    </row>
    <row r="866" spans="1:9" x14ac:dyDescent="0.25">
      <c r="A866" s="88" t="s">
        <v>1348</v>
      </c>
      <c r="B866" s="89" t="s">
        <v>1353</v>
      </c>
      <c r="C866" s="89" t="s">
        <v>1467</v>
      </c>
      <c r="D866" t="str">
        <f t="shared" si="13"/>
        <v>電子中游-通訊設備1</v>
      </c>
      <c r="E866" s="89">
        <v>82509</v>
      </c>
      <c r="F866" s="89">
        <v>85139</v>
      </c>
      <c r="G866" s="89">
        <v>257050</v>
      </c>
      <c r="H866" s="89">
        <v>229154</v>
      </c>
      <c r="I866" s="90">
        <v>46122</v>
      </c>
    </row>
    <row r="867" spans="1:9" x14ac:dyDescent="0.25">
      <c r="A867" s="88" t="s">
        <v>883</v>
      </c>
      <c r="B867" s="89" t="s">
        <v>3060</v>
      </c>
      <c r="C867" s="89" t="s">
        <v>1450</v>
      </c>
      <c r="D867" t="str">
        <f t="shared" si="13"/>
        <v>傳產-電機1</v>
      </c>
      <c r="E867" s="89">
        <v>169195</v>
      </c>
      <c r="F867" s="89">
        <v>88860</v>
      </c>
      <c r="G867" s="89">
        <v>356819</v>
      </c>
      <c r="H867" s="89">
        <v>240859</v>
      </c>
      <c r="I867" s="90">
        <v>46122</v>
      </c>
    </row>
    <row r="868" spans="1:9" x14ac:dyDescent="0.25">
      <c r="A868" s="88" t="s">
        <v>884</v>
      </c>
      <c r="B868" s="89" t="s">
        <v>946</v>
      </c>
      <c r="C868" s="89" t="s">
        <v>1500</v>
      </c>
      <c r="D868" t="str">
        <f t="shared" si="13"/>
        <v>電子下游-太陽能1</v>
      </c>
      <c r="E868" s="89">
        <v>8781</v>
      </c>
      <c r="F868" s="89">
        <v>4723</v>
      </c>
      <c r="G868" s="89">
        <v>23673</v>
      </c>
      <c r="H868" s="89">
        <v>18833</v>
      </c>
      <c r="I868" s="90">
        <v>46122</v>
      </c>
    </row>
    <row r="869" spans="1:9" x14ac:dyDescent="0.25">
      <c r="A869" s="88" t="s">
        <v>885</v>
      </c>
      <c r="B869" s="89" t="s">
        <v>947</v>
      </c>
      <c r="C869" s="89" t="s">
        <v>1499</v>
      </c>
      <c r="D869" t="str">
        <f t="shared" si="13"/>
        <v>軟體-其他1</v>
      </c>
      <c r="E869" s="89">
        <v>182176</v>
      </c>
      <c r="F869" s="89">
        <v>161240</v>
      </c>
      <c r="G869" s="89">
        <v>483171</v>
      </c>
      <c r="H869" s="89">
        <v>426114</v>
      </c>
      <c r="I869" s="90">
        <v>46122</v>
      </c>
    </row>
    <row r="870" spans="1:9" x14ac:dyDescent="0.25">
      <c r="A870" s="88" t="s">
        <v>1264</v>
      </c>
      <c r="B870" s="89" t="s">
        <v>1333</v>
      </c>
      <c r="C870" s="89" t="s">
        <v>1442</v>
      </c>
      <c r="D870" t="str">
        <f t="shared" si="13"/>
        <v>電子上游-連接元件1</v>
      </c>
      <c r="E870" s="89">
        <v>730004</v>
      </c>
      <c r="F870" s="89">
        <v>514818</v>
      </c>
      <c r="G870" s="89">
        <v>1923907</v>
      </c>
      <c r="H870" s="89">
        <v>1487232</v>
      </c>
      <c r="I870" s="90">
        <v>46122</v>
      </c>
    </row>
    <row r="871" spans="1:9" x14ac:dyDescent="0.25">
      <c r="A871" s="88" t="s">
        <v>886</v>
      </c>
      <c r="B871" s="89" t="s">
        <v>948</v>
      </c>
      <c r="C871" s="89" t="s">
        <v>1500</v>
      </c>
      <c r="D871" t="str">
        <f t="shared" si="13"/>
        <v>電子下游-太陽能1</v>
      </c>
      <c r="E871" s="89">
        <v>918616</v>
      </c>
      <c r="F871" s="89">
        <v>341625</v>
      </c>
      <c r="G871" s="89">
        <v>2509149</v>
      </c>
      <c r="H871" s="89">
        <v>893131</v>
      </c>
      <c r="I871" s="90">
        <v>46122</v>
      </c>
    </row>
    <row r="872" spans="1:9" x14ac:dyDescent="0.25">
      <c r="A872" s="88" t="s">
        <v>1669</v>
      </c>
      <c r="B872" s="89" t="s">
        <v>1691</v>
      </c>
      <c r="C872" s="89" t="s">
        <v>1475</v>
      </c>
      <c r="D872" t="str">
        <f t="shared" si="13"/>
        <v>電子中游-機殼1</v>
      </c>
      <c r="E872" s="89">
        <v>682838</v>
      </c>
      <c r="F872" s="89">
        <v>908244</v>
      </c>
      <c r="G872" s="89">
        <v>1554338</v>
      </c>
      <c r="H872" s="89">
        <v>2456518</v>
      </c>
      <c r="I872" s="90">
        <v>46122</v>
      </c>
    </row>
    <row r="873" spans="1:9" x14ac:dyDescent="0.25">
      <c r="A873" s="88" t="s">
        <v>1144</v>
      </c>
      <c r="B873" s="89" t="s">
        <v>1218</v>
      </c>
      <c r="C873" s="89" t="s">
        <v>1471</v>
      </c>
      <c r="D873" t="str">
        <f t="shared" si="13"/>
        <v>電子中游-網通1</v>
      </c>
      <c r="E873" s="89">
        <v>1188874</v>
      </c>
      <c r="F873" s="89">
        <v>933691</v>
      </c>
      <c r="G873" s="89">
        <v>3021746</v>
      </c>
      <c r="H873" s="89">
        <v>2387634</v>
      </c>
      <c r="I873" s="90">
        <v>46122</v>
      </c>
    </row>
    <row r="874" spans="1:9" x14ac:dyDescent="0.25">
      <c r="A874" s="88" t="s">
        <v>161</v>
      </c>
      <c r="B874" s="89" t="s">
        <v>3332</v>
      </c>
      <c r="C874" s="89" t="s">
        <v>1465</v>
      </c>
      <c r="D874" t="str">
        <f t="shared" si="13"/>
        <v>電子中游-EMS1</v>
      </c>
      <c r="E874" s="89">
        <v>713431</v>
      </c>
      <c r="F874" s="89">
        <v>1024262</v>
      </c>
      <c r="G874" s="89">
        <v>2003778</v>
      </c>
      <c r="H874" s="89">
        <v>2828134</v>
      </c>
      <c r="I874" s="90">
        <v>46122</v>
      </c>
    </row>
    <row r="875" spans="1:9" x14ac:dyDescent="0.25">
      <c r="A875" s="88" t="s">
        <v>162</v>
      </c>
      <c r="B875" s="89" t="s">
        <v>163</v>
      </c>
      <c r="C875" s="89" t="s">
        <v>1453</v>
      </c>
      <c r="D875" t="str">
        <f t="shared" si="13"/>
        <v>電子上游-IC-通路1</v>
      </c>
      <c r="E875" s="89">
        <v>141648494</v>
      </c>
      <c r="F875" s="89">
        <v>110167665</v>
      </c>
      <c r="G875" s="89">
        <v>316500483</v>
      </c>
      <c r="H875" s="89">
        <v>248833981</v>
      </c>
      <c r="I875" s="90">
        <v>46122</v>
      </c>
    </row>
    <row r="876" spans="1:9" x14ac:dyDescent="0.25">
      <c r="A876" s="88" t="s">
        <v>164</v>
      </c>
      <c r="B876" s="89" t="s">
        <v>165</v>
      </c>
      <c r="C876" s="89" t="s">
        <v>1447</v>
      </c>
      <c r="D876" t="str">
        <f t="shared" si="13"/>
        <v>傳產-營建1</v>
      </c>
      <c r="E876" s="89">
        <v>2607602</v>
      </c>
      <c r="F876" s="89">
        <v>2586309</v>
      </c>
      <c r="G876" s="89">
        <v>6361105</v>
      </c>
      <c r="H876" s="89">
        <v>7402881</v>
      </c>
      <c r="I876" s="90">
        <v>46122</v>
      </c>
    </row>
    <row r="877" spans="1:9" x14ac:dyDescent="0.25">
      <c r="A877" s="88" t="s">
        <v>887</v>
      </c>
      <c r="B877" s="89" t="s">
        <v>949</v>
      </c>
      <c r="C877" s="89" t="s">
        <v>1471</v>
      </c>
      <c r="D877" t="str">
        <f t="shared" si="13"/>
        <v>電子中游-網通1</v>
      </c>
      <c r="E877" s="89">
        <v>2773070</v>
      </c>
      <c r="F877" s="89">
        <v>2215821</v>
      </c>
      <c r="G877" s="89">
        <v>6310208</v>
      </c>
      <c r="H877" s="89">
        <v>7034915</v>
      </c>
      <c r="I877" s="90">
        <v>46122</v>
      </c>
    </row>
    <row r="878" spans="1:9" x14ac:dyDescent="0.25">
      <c r="A878" s="88" t="s">
        <v>888</v>
      </c>
      <c r="B878" s="89" t="s">
        <v>1990</v>
      </c>
      <c r="C878" s="89" t="s">
        <v>1452</v>
      </c>
      <c r="D878" t="str">
        <f t="shared" si="13"/>
        <v>傳產-生技1</v>
      </c>
      <c r="E878" s="89">
        <v>620239</v>
      </c>
      <c r="F878" s="89">
        <v>813034</v>
      </c>
      <c r="G878" s="89">
        <v>1840865</v>
      </c>
      <c r="H878" s="89">
        <v>2179486</v>
      </c>
      <c r="I878" s="90">
        <v>46122</v>
      </c>
    </row>
    <row r="879" spans="1:9" x14ac:dyDescent="0.25">
      <c r="A879" s="88" t="s">
        <v>1603</v>
      </c>
      <c r="B879" s="89" t="s">
        <v>1609</v>
      </c>
      <c r="C879" s="89" t="s">
        <v>1465</v>
      </c>
      <c r="D879" t="str">
        <f t="shared" si="13"/>
        <v>電子中游-EMS1</v>
      </c>
      <c r="E879" s="89">
        <v>12156647</v>
      </c>
      <c r="F879" s="89">
        <v>8490733</v>
      </c>
      <c r="G879" s="89">
        <v>31863922</v>
      </c>
      <c r="H879" s="89">
        <v>23665159</v>
      </c>
      <c r="I879" s="90">
        <v>46122</v>
      </c>
    </row>
    <row r="880" spans="1:9" x14ac:dyDescent="0.25">
      <c r="A880" s="88" t="s">
        <v>2785</v>
      </c>
      <c r="B880" s="89" t="s">
        <v>994</v>
      </c>
      <c r="C880" s="89" t="s">
        <v>4015</v>
      </c>
      <c r="D880" t="str">
        <f t="shared" si="13"/>
        <v>電子上游-晶圓材料1</v>
      </c>
      <c r="E880" s="89">
        <v>542801</v>
      </c>
      <c r="F880" s="89">
        <v>443759</v>
      </c>
      <c r="G880" s="89">
        <v>1534730</v>
      </c>
      <c r="H880" s="89">
        <v>1277317</v>
      </c>
      <c r="I880" s="90">
        <v>46122</v>
      </c>
    </row>
    <row r="881" spans="1:9" x14ac:dyDescent="0.25">
      <c r="A881" s="88" t="s">
        <v>3068</v>
      </c>
      <c r="B881" s="89" t="s">
        <v>3070</v>
      </c>
      <c r="C881" s="89" t="s">
        <v>4018</v>
      </c>
      <c r="D881" t="str">
        <f t="shared" si="13"/>
        <v>傳產-綠能環保1</v>
      </c>
      <c r="E881" s="89">
        <v>108332</v>
      </c>
      <c r="F881" s="89">
        <v>100961</v>
      </c>
      <c r="G881" s="89">
        <v>188810</v>
      </c>
      <c r="H881" s="89">
        <v>345573</v>
      </c>
      <c r="I881" s="90">
        <v>46122</v>
      </c>
    </row>
    <row r="882" spans="1:9" x14ac:dyDescent="0.25">
      <c r="A882" s="88" t="s">
        <v>3171</v>
      </c>
      <c r="B882" s="89" t="s">
        <v>3175</v>
      </c>
      <c r="C882" s="89" t="s">
        <v>1474</v>
      </c>
      <c r="D882" t="str">
        <f t="shared" si="13"/>
        <v>電子下游-資訊通路1</v>
      </c>
      <c r="E882" s="89">
        <v>4836632</v>
      </c>
      <c r="F882" s="89">
        <v>3922063</v>
      </c>
      <c r="G882" s="89">
        <v>11809621</v>
      </c>
      <c r="H882" s="89">
        <v>8818259</v>
      </c>
      <c r="I882" s="90">
        <v>46122</v>
      </c>
    </row>
    <row r="883" spans="1:9" x14ac:dyDescent="0.25">
      <c r="A883" s="88" t="s">
        <v>3221</v>
      </c>
      <c r="B883" s="89" t="s">
        <v>3226</v>
      </c>
      <c r="C883" s="89" t="s">
        <v>1442</v>
      </c>
      <c r="D883" t="str">
        <f t="shared" si="13"/>
        <v>電子上游-連接元件1</v>
      </c>
      <c r="E883" s="89">
        <v>616407</v>
      </c>
      <c r="F883" s="89">
        <v>600877</v>
      </c>
      <c r="G883" s="89">
        <v>1798018</v>
      </c>
      <c r="H883" s="89">
        <v>1726386</v>
      </c>
      <c r="I883" s="90">
        <v>46122</v>
      </c>
    </row>
    <row r="884" spans="1:9" x14ac:dyDescent="0.25">
      <c r="A884" s="88" t="s">
        <v>3262</v>
      </c>
      <c r="B884" s="89" t="s">
        <v>3268</v>
      </c>
      <c r="C884" s="89" t="s">
        <v>1448</v>
      </c>
      <c r="D884" t="str">
        <f t="shared" si="13"/>
        <v>電子上游-IC-封測1</v>
      </c>
      <c r="E884" s="89">
        <v>61576674</v>
      </c>
      <c r="F884" s="89">
        <v>53748213</v>
      </c>
      <c r="G884" s="89">
        <v>173662152</v>
      </c>
      <c r="H884" s="89">
        <v>148153262</v>
      </c>
      <c r="I884" s="90">
        <v>46122</v>
      </c>
    </row>
    <row r="885" spans="1:9" x14ac:dyDescent="0.25">
      <c r="A885" s="88" t="s">
        <v>3306</v>
      </c>
      <c r="B885" s="89" t="s">
        <v>3313</v>
      </c>
      <c r="C885" s="89" t="s">
        <v>4018</v>
      </c>
      <c r="D885" t="str">
        <f t="shared" si="13"/>
        <v>傳產-綠能環保1</v>
      </c>
      <c r="E885" s="89">
        <v>1489428</v>
      </c>
      <c r="F885" s="89">
        <v>1631291</v>
      </c>
      <c r="G885" s="89">
        <v>4058918</v>
      </c>
      <c r="H885" s="89">
        <v>7370220</v>
      </c>
      <c r="I885" s="90">
        <v>46122</v>
      </c>
    </row>
    <row r="886" spans="1:9" x14ac:dyDescent="0.25">
      <c r="A886" s="88" t="s">
        <v>3443</v>
      </c>
      <c r="B886" s="89" t="s">
        <v>3447</v>
      </c>
      <c r="C886" s="89" t="s">
        <v>1500</v>
      </c>
      <c r="D886" t="str">
        <f t="shared" si="13"/>
        <v>電子下游-太陽能1</v>
      </c>
      <c r="E886" s="89">
        <v>36359</v>
      </c>
      <c r="F886" s="89">
        <v>23099</v>
      </c>
      <c r="G886" s="89">
        <v>77722</v>
      </c>
      <c r="H886" s="89">
        <v>76664</v>
      </c>
      <c r="I886" s="90">
        <v>46122</v>
      </c>
    </row>
    <row r="887" spans="1:9" x14ac:dyDescent="0.25">
      <c r="A887" s="88" t="s">
        <v>3473</v>
      </c>
      <c r="B887" s="89" t="s">
        <v>3509</v>
      </c>
      <c r="C887" s="89" t="s">
        <v>1473</v>
      </c>
      <c r="D887" t="str">
        <f t="shared" si="13"/>
        <v>電子上游-IC-其他1</v>
      </c>
      <c r="E887" s="89">
        <v>1891516</v>
      </c>
      <c r="F887" s="89">
        <v>2023165</v>
      </c>
      <c r="G887" s="89">
        <v>5245484</v>
      </c>
      <c r="H887" s="89">
        <v>5631755</v>
      </c>
      <c r="I887" s="90">
        <v>46122</v>
      </c>
    </row>
    <row r="888" spans="1:9" x14ac:dyDescent="0.25">
      <c r="A888" s="88" t="s">
        <v>3637</v>
      </c>
      <c r="B888" s="89" t="s">
        <v>3644</v>
      </c>
      <c r="C888" s="89" t="s">
        <v>1466</v>
      </c>
      <c r="D888" t="str">
        <f t="shared" si="13"/>
        <v>電子上游-PCB-製造1</v>
      </c>
      <c r="E888" s="89">
        <v>2154370</v>
      </c>
      <c r="F888" s="89">
        <v>1518153</v>
      </c>
      <c r="G888" s="89">
        <v>5636370</v>
      </c>
      <c r="H888" s="89">
        <v>4545406</v>
      </c>
      <c r="I888" s="90">
        <v>46122</v>
      </c>
    </row>
    <row r="889" spans="1:9" x14ac:dyDescent="0.25">
      <c r="A889" s="88" t="s">
        <v>3874</v>
      </c>
      <c r="B889" s="89" t="s">
        <v>3881</v>
      </c>
      <c r="C889" s="89" t="s">
        <v>1452</v>
      </c>
      <c r="D889" t="str">
        <f t="shared" si="13"/>
        <v>傳產-生技1</v>
      </c>
      <c r="E889" s="89">
        <v>727740</v>
      </c>
      <c r="F889" s="89">
        <v>726875</v>
      </c>
      <c r="G889" s="89">
        <v>2229597</v>
      </c>
      <c r="H889" s="89">
        <v>2252989</v>
      </c>
      <c r="I889" s="90">
        <v>46122</v>
      </c>
    </row>
    <row r="890" spans="1:9" x14ac:dyDescent="0.25">
      <c r="A890" s="88" t="s">
        <v>4055</v>
      </c>
      <c r="B890" s="89" t="s">
        <v>4064</v>
      </c>
      <c r="C890" s="89" t="s">
        <v>4004</v>
      </c>
      <c r="D890" t="str">
        <f t="shared" si="13"/>
        <v>電子上游-LED照明及光元件1</v>
      </c>
      <c r="E890" s="89">
        <v>679322</v>
      </c>
      <c r="F890" s="89">
        <v>0</v>
      </c>
      <c r="G890" s="89">
        <v>1850293</v>
      </c>
      <c r="H890" s="89">
        <v>0</v>
      </c>
      <c r="I890" s="90">
        <v>46122</v>
      </c>
    </row>
    <row r="891" spans="1:9" x14ac:dyDescent="0.25">
      <c r="A891" s="88" t="s">
        <v>166</v>
      </c>
      <c r="B891" s="89" t="s">
        <v>950</v>
      </c>
      <c r="C891" s="89" t="s">
        <v>1452</v>
      </c>
      <c r="D891" t="str">
        <f t="shared" si="13"/>
        <v>傳產-生技1</v>
      </c>
      <c r="E891" s="89">
        <v>45128</v>
      </c>
      <c r="F891" s="89">
        <v>49685</v>
      </c>
      <c r="G891" s="89">
        <v>123157</v>
      </c>
      <c r="H891" s="89">
        <v>128938</v>
      </c>
      <c r="I891" s="90">
        <v>46122</v>
      </c>
    </row>
    <row r="892" spans="1:9" x14ac:dyDescent="0.25">
      <c r="A892" s="88" t="s">
        <v>167</v>
      </c>
      <c r="B892" s="89" t="s">
        <v>168</v>
      </c>
      <c r="C892" s="89" t="s">
        <v>1452</v>
      </c>
      <c r="D892" t="str">
        <f t="shared" si="13"/>
        <v>傳產-生技1</v>
      </c>
      <c r="E892" s="89">
        <v>841634</v>
      </c>
      <c r="F892" s="89">
        <v>731508</v>
      </c>
      <c r="G892" s="89">
        <v>2342937</v>
      </c>
      <c r="H892" s="89">
        <v>2147878</v>
      </c>
      <c r="I892" s="90">
        <v>46122</v>
      </c>
    </row>
    <row r="893" spans="1:9" x14ac:dyDescent="0.25">
      <c r="A893" s="88" t="s">
        <v>169</v>
      </c>
      <c r="B893" s="89" t="s">
        <v>951</v>
      </c>
      <c r="C893" s="89" t="s">
        <v>1452</v>
      </c>
      <c r="D893" t="str">
        <f t="shared" si="13"/>
        <v>傳產-生技1</v>
      </c>
      <c r="E893" s="89">
        <v>599723</v>
      </c>
      <c r="F893" s="89">
        <v>566982</v>
      </c>
      <c r="G893" s="89">
        <v>1520487</v>
      </c>
      <c r="H893" s="89">
        <v>1458942</v>
      </c>
      <c r="I893" s="90">
        <v>46122</v>
      </c>
    </row>
    <row r="894" spans="1:9" x14ac:dyDescent="0.25">
      <c r="A894" s="88" t="s">
        <v>170</v>
      </c>
      <c r="B894" s="89" t="s">
        <v>171</v>
      </c>
      <c r="C894" s="89" t="s">
        <v>1452</v>
      </c>
      <c r="D894" t="str">
        <f t="shared" si="13"/>
        <v>傳產-生技1</v>
      </c>
      <c r="E894" s="89">
        <v>207901</v>
      </c>
      <c r="F894" s="89">
        <v>194383</v>
      </c>
      <c r="G894" s="89">
        <v>583212</v>
      </c>
      <c r="H894" s="89">
        <v>556274</v>
      </c>
      <c r="I894" s="90">
        <v>46122</v>
      </c>
    </row>
    <row r="895" spans="1:9" x14ac:dyDescent="0.25">
      <c r="A895" s="88" t="s">
        <v>172</v>
      </c>
      <c r="B895" s="89" t="s">
        <v>1334</v>
      </c>
      <c r="C895" s="89" t="s">
        <v>1452</v>
      </c>
      <c r="D895" t="str">
        <f t="shared" si="13"/>
        <v>傳產-生技1</v>
      </c>
      <c r="E895" s="89">
        <v>194159</v>
      </c>
      <c r="F895" s="89">
        <v>173862</v>
      </c>
      <c r="G895" s="89">
        <v>546438</v>
      </c>
      <c r="H895" s="89">
        <v>518563</v>
      </c>
      <c r="I895" s="90">
        <v>46122</v>
      </c>
    </row>
    <row r="896" spans="1:9" x14ac:dyDescent="0.25">
      <c r="A896" s="88" t="s">
        <v>173</v>
      </c>
      <c r="B896" s="89" t="s">
        <v>174</v>
      </c>
      <c r="C896" s="89" t="s">
        <v>1452</v>
      </c>
      <c r="D896" t="str">
        <f t="shared" si="13"/>
        <v>傳產-生技1</v>
      </c>
      <c r="E896" s="89">
        <v>9859</v>
      </c>
      <c r="F896" s="89">
        <v>12546</v>
      </c>
      <c r="G896" s="89">
        <v>34517</v>
      </c>
      <c r="H896" s="89">
        <v>30539</v>
      </c>
      <c r="I896" s="90">
        <v>46122</v>
      </c>
    </row>
    <row r="897" spans="1:9" x14ac:dyDescent="0.25">
      <c r="A897" s="88" t="s">
        <v>175</v>
      </c>
      <c r="B897" s="89" t="s">
        <v>3415</v>
      </c>
      <c r="C897" s="89" t="s">
        <v>1452</v>
      </c>
      <c r="D897" t="str">
        <f t="shared" si="13"/>
        <v>傳產-生技1</v>
      </c>
      <c r="E897" s="89">
        <v>63207</v>
      </c>
      <c r="F897" s="89">
        <v>70235</v>
      </c>
      <c r="G897" s="89">
        <v>135261</v>
      </c>
      <c r="H897" s="89">
        <v>132736</v>
      </c>
      <c r="I897" s="90">
        <v>46122</v>
      </c>
    </row>
    <row r="898" spans="1:9" x14ac:dyDescent="0.25">
      <c r="A898" s="88" t="s">
        <v>176</v>
      </c>
      <c r="B898" s="89" t="s">
        <v>177</v>
      </c>
      <c r="C898" s="89" t="s">
        <v>1452</v>
      </c>
      <c r="D898" t="str">
        <f t="shared" si="13"/>
        <v>傳產-生技1</v>
      </c>
      <c r="E898" s="89">
        <v>118444</v>
      </c>
      <c r="F898" s="89">
        <v>112722</v>
      </c>
      <c r="G898" s="89">
        <v>356758</v>
      </c>
      <c r="H898" s="89">
        <v>319606</v>
      </c>
      <c r="I898" s="90">
        <v>46122</v>
      </c>
    </row>
    <row r="899" spans="1:9" x14ac:dyDescent="0.25">
      <c r="A899" s="88" t="s">
        <v>178</v>
      </c>
      <c r="B899" s="89" t="s">
        <v>179</v>
      </c>
      <c r="C899" s="89" t="s">
        <v>1447</v>
      </c>
      <c r="D899" t="str">
        <f t="shared" si="13"/>
        <v>傳產-營建1</v>
      </c>
      <c r="E899" s="89">
        <v>82</v>
      </c>
      <c r="F899" s="89">
        <v>94603</v>
      </c>
      <c r="G899" s="89">
        <v>21878</v>
      </c>
      <c r="H899" s="89">
        <v>472841</v>
      </c>
      <c r="I899" s="90">
        <v>46122</v>
      </c>
    </row>
    <row r="900" spans="1:9" x14ac:dyDescent="0.25">
      <c r="A900" s="88" t="s">
        <v>180</v>
      </c>
      <c r="B900" s="89" t="s">
        <v>1335</v>
      </c>
      <c r="C900" s="89" t="s">
        <v>1452</v>
      </c>
      <c r="D900" t="str">
        <f t="shared" si="13"/>
        <v>傳產-生技1</v>
      </c>
      <c r="E900" s="89">
        <v>562596</v>
      </c>
      <c r="F900" s="89">
        <v>479706</v>
      </c>
      <c r="G900" s="89">
        <v>1627771</v>
      </c>
      <c r="H900" s="89">
        <v>1452656</v>
      </c>
      <c r="I900" s="90">
        <v>46122</v>
      </c>
    </row>
    <row r="901" spans="1:9" x14ac:dyDescent="0.25">
      <c r="A901" s="88" t="s">
        <v>2918</v>
      </c>
      <c r="B901" s="89" t="s">
        <v>2926</v>
      </c>
      <c r="C901" s="89" t="s">
        <v>1452</v>
      </c>
      <c r="D901" t="str">
        <f t="shared" si="13"/>
        <v>傳產-生技1</v>
      </c>
      <c r="E901" s="89">
        <v>448916</v>
      </c>
      <c r="F901" s="89">
        <v>425642</v>
      </c>
      <c r="G901" s="89">
        <v>1324607</v>
      </c>
      <c r="H901" s="89">
        <v>1227958</v>
      </c>
      <c r="I901" s="90">
        <v>46122</v>
      </c>
    </row>
    <row r="902" spans="1:9" x14ac:dyDescent="0.25">
      <c r="A902" s="88" t="s">
        <v>181</v>
      </c>
      <c r="B902" s="89" t="s">
        <v>1336</v>
      </c>
      <c r="C902" s="89" t="s">
        <v>1452</v>
      </c>
      <c r="D902" t="str">
        <f t="shared" si="13"/>
        <v>傳產-生技1</v>
      </c>
      <c r="E902" s="89">
        <v>127606</v>
      </c>
      <c r="F902" s="89">
        <v>168756</v>
      </c>
      <c r="G902" s="89">
        <v>375798</v>
      </c>
      <c r="H902" s="89">
        <v>360292</v>
      </c>
      <c r="I902" s="90">
        <v>46122</v>
      </c>
    </row>
    <row r="903" spans="1:9" x14ac:dyDescent="0.25">
      <c r="A903" s="88" t="s">
        <v>182</v>
      </c>
      <c r="B903" s="89" t="s">
        <v>183</v>
      </c>
      <c r="C903" s="89" t="s">
        <v>1452</v>
      </c>
      <c r="D903" t="str">
        <f t="shared" ref="D903:D966" si="14">IF(E903&lt;&gt;"",C903&amp;1,"")</f>
        <v>傳產-生技1</v>
      </c>
      <c r="E903" s="89">
        <v>399048</v>
      </c>
      <c r="F903" s="89">
        <v>371570</v>
      </c>
      <c r="G903" s="89">
        <v>1148982</v>
      </c>
      <c r="H903" s="89">
        <v>1156213</v>
      </c>
      <c r="I903" s="90">
        <v>46122</v>
      </c>
    </row>
    <row r="904" spans="1:9" x14ac:dyDescent="0.25">
      <c r="A904" s="88" t="s">
        <v>184</v>
      </c>
      <c r="B904" s="89" t="s">
        <v>1337</v>
      </c>
      <c r="C904" s="89" t="s">
        <v>1452</v>
      </c>
      <c r="D904" t="str">
        <f t="shared" si="14"/>
        <v>傳產-生技1</v>
      </c>
      <c r="E904" s="89">
        <v>316361</v>
      </c>
      <c r="F904" s="89">
        <v>309675</v>
      </c>
      <c r="G904" s="89">
        <v>938310</v>
      </c>
      <c r="H904" s="89">
        <v>925768</v>
      </c>
      <c r="I904" s="90">
        <v>46122</v>
      </c>
    </row>
    <row r="905" spans="1:9" x14ac:dyDescent="0.25">
      <c r="A905" s="88" t="s">
        <v>185</v>
      </c>
      <c r="B905" s="89" t="s">
        <v>186</v>
      </c>
      <c r="C905" s="89" t="s">
        <v>1452</v>
      </c>
      <c r="D905" t="str">
        <f t="shared" si="14"/>
        <v>傳產-生技1</v>
      </c>
      <c r="E905" s="89">
        <v>147879</v>
      </c>
      <c r="F905" s="89">
        <v>95056</v>
      </c>
      <c r="G905" s="89">
        <v>465977</v>
      </c>
      <c r="H905" s="89">
        <v>378019</v>
      </c>
      <c r="I905" s="90">
        <v>46122</v>
      </c>
    </row>
    <row r="906" spans="1:9" x14ac:dyDescent="0.25">
      <c r="A906" s="88" t="s">
        <v>187</v>
      </c>
      <c r="B906" s="89" t="s">
        <v>188</v>
      </c>
      <c r="C906" s="89" t="s">
        <v>1452</v>
      </c>
      <c r="D906" t="str">
        <f t="shared" si="14"/>
        <v>傳產-生技1</v>
      </c>
      <c r="E906" s="89">
        <v>235955</v>
      </c>
      <c r="F906" s="89">
        <v>254521</v>
      </c>
      <c r="G906" s="89">
        <v>581571</v>
      </c>
      <c r="H906" s="89">
        <v>604537</v>
      </c>
      <c r="I906" s="90">
        <v>46122</v>
      </c>
    </row>
    <row r="907" spans="1:9" x14ac:dyDescent="0.25">
      <c r="A907" s="88" t="s">
        <v>189</v>
      </c>
      <c r="B907" s="89" t="s">
        <v>1338</v>
      </c>
      <c r="C907" s="89" t="s">
        <v>1452</v>
      </c>
      <c r="D907" t="str">
        <f t="shared" si="14"/>
        <v>傳產-生技1</v>
      </c>
      <c r="E907" s="89">
        <v>66717</v>
      </c>
      <c r="F907" s="89">
        <v>45360</v>
      </c>
      <c r="G907" s="89">
        <v>198267</v>
      </c>
      <c r="H907" s="89">
        <v>116470</v>
      </c>
      <c r="I907" s="90">
        <v>46122</v>
      </c>
    </row>
    <row r="908" spans="1:9" x14ac:dyDescent="0.25">
      <c r="A908" s="88" t="s">
        <v>190</v>
      </c>
      <c r="B908" s="89" t="s">
        <v>191</v>
      </c>
      <c r="C908" s="89" t="s">
        <v>1452</v>
      </c>
      <c r="D908" t="str">
        <f t="shared" si="14"/>
        <v>傳產-生技1</v>
      </c>
      <c r="E908" s="89">
        <v>169648</v>
      </c>
      <c r="F908" s="89">
        <v>157473</v>
      </c>
      <c r="G908" s="89">
        <v>501633</v>
      </c>
      <c r="H908" s="89">
        <v>456464</v>
      </c>
      <c r="I908" s="90">
        <v>46122</v>
      </c>
    </row>
    <row r="909" spans="1:9" x14ac:dyDescent="0.25">
      <c r="A909" s="88" t="s">
        <v>192</v>
      </c>
      <c r="B909" s="89" t="s">
        <v>193</v>
      </c>
      <c r="C909" s="89" t="s">
        <v>1452</v>
      </c>
      <c r="D909" t="str">
        <f t="shared" si="14"/>
        <v>傳產-生技1</v>
      </c>
      <c r="E909" s="89">
        <v>572605</v>
      </c>
      <c r="F909" s="89">
        <v>484875</v>
      </c>
      <c r="G909" s="89">
        <v>1494352</v>
      </c>
      <c r="H909" s="89">
        <v>1297172</v>
      </c>
      <c r="I909" s="90">
        <v>46122</v>
      </c>
    </row>
    <row r="910" spans="1:9" x14ac:dyDescent="0.25">
      <c r="A910" s="88" t="s">
        <v>1145</v>
      </c>
      <c r="B910" s="89" t="s">
        <v>1219</v>
      </c>
      <c r="C910" s="89" t="s">
        <v>1452</v>
      </c>
      <c r="D910" t="str">
        <f t="shared" si="14"/>
        <v>傳產-生技1</v>
      </c>
      <c r="E910" s="89">
        <v>33450</v>
      </c>
      <c r="F910" s="89">
        <v>45164</v>
      </c>
      <c r="G910" s="89">
        <v>110383</v>
      </c>
      <c r="H910" s="89">
        <v>131306</v>
      </c>
      <c r="I910" s="90">
        <v>46122</v>
      </c>
    </row>
    <row r="911" spans="1:9" x14ac:dyDescent="0.25">
      <c r="A911" s="88" t="s">
        <v>194</v>
      </c>
      <c r="B911" s="89" t="s">
        <v>3760</v>
      </c>
      <c r="C911" s="89" t="s">
        <v>1452</v>
      </c>
      <c r="D911" t="str">
        <f t="shared" si="14"/>
        <v>傳產-生技1</v>
      </c>
      <c r="E911" s="89">
        <v>27349</v>
      </c>
      <c r="F911" s="89">
        <v>19304</v>
      </c>
      <c r="G911" s="89">
        <v>60473</v>
      </c>
      <c r="H911" s="89">
        <v>69585</v>
      </c>
      <c r="I911" s="90">
        <v>46122</v>
      </c>
    </row>
    <row r="912" spans="1:9" x14ac:dyDescent="0.25">
      <c r="A912" s="88" t="s">
        <v>195</v>
      </c>
      <c r="B912" s="89" t="s">
        <v>196</v>
      </c>
      <c r="C912" s="89" t="s">
        <v>1452</v>
      </c>
      <c r="D912" t="str">
        <f t="shared" si="14"/>
        <v>傳產-生技1</v>
      </c>
      <c r="E912" s="89">
        <v>34395</v>
      </c>
      <c r="F912" s="89">
        <v>35878</v>
      </c>
      <c r="G912" s="89">
        <v>87906</v>
      </c>
      <c r="H912" s="89">
        <v>90498</v>
      </c>
      <c r="I912" s="90">
        <v>46122</v>
      </c>
    </row>
    <row r="913" spans="1:9" x14ac:dyDescent="0.25">
      <c r="A913" s="88" t="s">
        <v>1670</v>
      </c>
      <c r="B913" s="89" t="s">
        <v>2999</v>
      </c>
      <c r="C913" s="89" t="s">
        <v>1452</v>
      </c>
      <c r="D913" t="str">
        <f t="shared" si="14"/>
        <v>傳產-生技1</v>
      </c>
      <c r="E913" s="89">
        <v>343518</v>
      </c>
      <c r="F913" s="89">
        <v>331402</v>
      </c>
      <c r="G913" s="89">
        <v>918059</v>
      </c>
      <c r="H913" s="89">
        <v>797818</v>
      </c>
      <c r="I913" s="90">
        <v>46122</v>
      </c>
    </row>
    <row r="914" spans="1:9" x14ac:dyDescent="0.25">
      <c r="A914" s="88" t="s">
        <v>889</v>
      </c>
      <c r="B914" s="89" t="s">
        <v>952</v>
      </c>
      <c r="C914" s="89" t="s">
        <v>1452</v>
      </c>
      <c r="D914" t="str">
        <f t="shared" si="14"/>
        <v>傳產-生技1</v>
      </c>
      <c r="E914" s="89">
        <v>126985</v>
      </c>
      <c r="F914" s="89">
        <v>119561</v>
      </c>
      <c r="G914" s="89">
        <v>342776</v>
      </c>
      <c r="H914" s="89">
        <v>351235</v>
      </c>
      <c r="I914" s="90">
        <v>46122</v>
      </c>
    </row>
    <row r="915" spans="1:9" x14ac:dyDescent="0.25">
      <c r="A915" s="88" t="s">
        <v>1146</v>
      </c>
      <c r="B915" s="89" t="s">
        <v>3000</v>
      </c>
      <c r="C915" s="89" t="s">
        <v>1452</v>
      </c>
      <c r="D915" t="str">
        <f t="shared" si="14"/>
        <v>傳產-生技1</v>
      </c>
      <c r="E915" s="89">
        <v>91456</v>
      </c>
      <c r="F915" s="89">
        <v>100016</v>
      </c>
      <c r="G915" s="89">
        <v>254288</v>
      </c>
      <c r="H915" s="89">
        <v>263499</v>
      </c>
      <c r="I915" s="90">
        <v>46122</v>
      </c>
    </row>
    <row r="916" spans="1:9" x14ac:dyDescent="0.25">
      <c r="A916" s="88" t="s">
        <v>1147</v>
      </c>
      <c r="B916" s="89" t="s">
        <v>1220</v>
      </c>
      <c r="C916" s="89" t="s">
        <v>1452</v>
      </c>
      <c r="D916" t="str">
        <f t="shared" si="14"/>
        <v>傳產-生技1</v>
      </c>
      <c r="E916" s="89">
        <v>65485</v>
      </c>
      <c r="F916" s="89">
        <v>2973</v>
      </c>
      <c r="G916" s="89">
        <v>82316</v>
      </c>
      <c r="H916" s="89">
        <v>72104</v>
      </c>
      <c r="I916" s="90">
        <v>46122</v>
      </c>
    </row>
    <row r="917" spans="1:9" x14ac:dyDescent="0.25">
      <c r="A917" s="88" t="s">
        <v>2906</v>
      </c>
      <c r="B917" s="89" t="s">
        <v>2911</v>
      </c>
      <c r="C917" s="89" t="s">
        <v>1452</v>
      </c>
      <c r="D917" t="str">
        <f t="shared" si="14"/>
        <v>傳產-生技1</v>
      </c>
      <c r="E917" s="89">
        <v>78431</v>
      </c>
      <c r="F917" s="89">
        <v>78045</v>
      </c>
      <c r="G917" s="89">
        <v>166081</v>
      </c>
      <c r="H917" s="89">
        <v>176241</v>
      </c>
      <c r="I917" s="90">
        <v>46122</v>
      </c>
    </row>
    <row r="918" spans="1:9" x14ac:dyDescent="0.25">
      <c r="A918" s="88" t="s">
        <v>3163</v>
      </c>
      <c r="B918" s="89" t="s">
        <v>3165</v>
      </c>
      <c r="C918" s="89" t="s">
        <v>1452</v>
      </c>
      <c r="D918" t="str">
        <f t="shared" si="14"/>
        <v>傳產-生技1</v>
      </c>
      <c r="E918" s="89">
        <v>213712</v>
      </c>
      <c r="F918" s="89">
        <v>262616</v>
      </c>
      <c r="G918" s="89">
        <v>532890</v>
      </c>
      <c r="H918" s="89">
        <v>548932</v>
      </c>
      <c r="I918" s="90">
        <v>46122</v>
      </c>
    </row>
    <row r="919" spans="1:9" x14ac:dyDescent="0.25">
      <c r="A919" s="88" t="s">
        <v>1411</v>
      </c>
      <c r="B919" s="89" t="s">
        <v>1421</v>
      </c>
      <c r="C919" s="89" t="s">
        <v>1452</v>
      </c>
      <c r="D919" t="str">
        <f t="shared" si="14"/>
        <v>傳產-生技1</v>
      </c>
      <c r="E919" s="89">
        <v>89330</v>
      </c>
      <c r="F919" s="89">
        <v>77956</v>
      </c>
      <c r="G919" s="89">
        <v>222900</v>
      </c>
      <c r="H919" s="89">
        <v>207110</v>
      </c>
      <c r="I919" s="90">
        <v>46122</v>
      </c>
    </row>
    <row r="920" spans="1:9" x14ac:dyDescent="0.25">
      <c r="A920" s="88" t="s">
        <v>1148</v>
      </c>
      <c r="B920" s="89" t="s">
        <v>3569</v>
      </c>
      <c r="C920" s="89" t="s">
        <v>1446</v>
      </c>
      <c r="D920" t="str">
        <f t="shared" si="14"/>
        <v>傳產-其他1</v>
      </c>
      <c r="E920" s="89">
        <v>2255</v>
      </c>
      <c r="F920" s="89">
        <v>3042</v>
      </c>
      <c r="G920" s="89">
        <v>5367</v>
      </c>
      <c r="H920" s="89">
        <v>6488</v>
      </c>
      <c r="I920" s="90">
        <v>46122</v>
      </c>
    </row>
    <row r="921" spans="1:9" x14ac:dyDescent="0.25">
      <c r="A921" s="88" t="s">
        <v>3211</v>
      </c>
      <c r="B921" s="89" t="s">
        <v>3214</v>
      </c>
      <c r="C921" s="89" t="s">
        <v>1452</v>
      </c>
      <c r="D921" t="str">
        <f t="shared" si="14"/>
        <v>傳產-生技1</v>
      </c>
      <c r="E921" s="89">
        <v>146216</v>
      </c>
      <c r="F921" s="89">
        <v>163176</v>
      </c>
      <c r="G921" s="89">
        <v>383644</v>
      </c>
      <c r="H921" s="89">
        <v>413480</v>
      </c>
      <c r="I921" s="90">
        <v>46122</v>
      </c>
    </row>
    <row r="922" spans="1:9" x14ac:dyDescent="0.25">
      <c r="A922" s="88" t="s">
        <v>1547</v>
      </c>
      <c r="B922" s="89" t="s">
        <v>3001</v>
      </c>
      <c r="C922" s="89" t="s">
        <v>1452</v>
      </c>
      <c r="D922" t="str">
        <f t="shared" si="14"/>
        <v>傳產-生技1</v>
      </c>
      <c r="E922" s="89">
        <v>1447</v>
      </c>
      <c r="F922" s="89">
        <v>3279</v>
      </c>
      <c r="G922" s="89">
        <v>10340</v>
      </c>
      <c r="H922" s="89">
        <v>10880</v>
      </c>
      <c r="I922" s="90">
        <v>46122</v>
      </c>
    </row>
    <row r="923" spans="1:9" x14ac:dyDescent="0.25">
      <c r="A923" s="88" t="s">
        <v>1251</v>
      </c>
      <c r="B923" s="89" t="s">
        <v>3753</v>
      </c>
      <c r="C923" s="89" t="s">
        <v>1452</v>
      </c>
      <c r="D923" t="str">
        <f t="shared" si="14"/>
        <v>傳產-生技1</v>
      </c>
      <c r="E923" s="89">
        <v>64717</v>
      </c>
      <c r="F923" s="89">
        <v>54619</v>
      </c>
      <c r="G923" s="89">
        <v>149383</v>
      </c>
      <c r="H923" s="89">
        <v>143369</v>
      </c>
      <c r="I923" s="90">
        <v>46122</v>
      </c>
    </row>
    <row r="924" spans="1:9" x14ac:dyDescent="0.25">
      <c r="A924" s="88" t="s">
        <v>1510</v>
      </c>
      <c r="B924" s="89" t="s">
        <v>1513</v>
      </c>
      <c r="C924" s="89" t="s">
        <v>1452</v>
      </c>
      <c r="D924" t="str">
        <f t="shared" si="14"/>
        <v>傳產-生技1</v>
      </c>
      <c r="E924" s="89">
        <v>95076</v>
      </c>
      <c r="F924" s="89">
        <v>67675</v>
      </c>
      <c r="G924" s="89">
        <v>224291</v>
      </c>
      <c r="H924" s="89">
        <v>195721</v>
      </c>
      <c r="I924" s="90">
        <v>46122</v>
      </c>
    </row>
    <row r="925" spans="1:9" x14ac:dyDescent="0.25">
      <c r="A925" s="88" t="s">
        <v>1252</v>
      </c>
      <c r="B925" s="89" t="s">
        <v>1254</v>
      </c>
      <c r="C925" s="89" t="s">
        <v>1452</v>
      </c>
      <c r="D925" t="str">
        <f t="shared" si="14"/>
        <v>傳產-生技1</v>
      </c>
      <c r="E925" s="89">
        <v>154524</v>
      </c>
      <c r="F925" s="89">
        <v>145779</v>
      </c>
      <c r="G925" s="89">
        <v>239795</v>
      </c>
      <c r="H925" s="89">
        <v>187382</v>
      </c>
      <c r="I925" s="90">
        <v>46122</v>
      </c>
    </row>
    <row r="926" spans="1:9" x14ac:dyDescent="0.25">
      <c r="A926" s="88" t="s">
        <v>1265</v>
      </c>
      <c r="B926" s="89" t="s">
        <v>1339</v>
      </c>
      <c r="C926" s="89" t="s">
        <v>1452</v>
      </c>
      <c r="D926" t="str">
        <f t="shared" si="14"/>
        <v>傳產-生技1</v>
      </c>
      <c r="E926" s="89">
        <v>218722</v>
      </c>
      <c r="F926" s="89">
        <v>250458</v>
      </c>
      <c r="G926" s="89">
        <v>622825</v>
      </c>
      <c r="H926" s="89">
        <v>612131</v>
      </c>
      <c r="I926" s="90">
        <v>46122</v>
      </c>
    </row>
    <row r="927" spans="1:9" x14ac:dyDescent="0.25">
      <c r="A927" s="88" t="s">
        <v>1266</v>
      </c>
      <c r="B927" s="89" t="s">
        <v>1340</v>
      </c>
      <c r="C927" s="89" t="s">
        <v>1452</v>
      </c>
      <c r="D927" t="str">
        <f t="shared" si="14"/>
        <v>傳產-生技1</v>
      </c>
      <c r="E927" s="89">
        <v>577067</v>
      </c>
      <c r="F927" s="89">
        <v>558315</v>
      </c>
      <c r="G927" s="89">
        <v>1160489</v>
      </c>
      <c r="H927" s="89">
        <v>1004800</v>
      </c>
      <c r="I927" s="90">
        <v>46122</v>
      </c>
    </row>
    <row r="928" spans="1:9" x14ac:dyDescent="0.25">
      <c r="A928" s="88" t="s">
        <v>4056</v>
      </c>
      <c r="B928" s="89" t="s">
        <v>4065</v>
      </c>
      <c r="C928" s="89" t="s">
        <v>1452</v>
      </c>
      <c r="D928" t="str">
        <f t="shared" si="14"/>
        <v>傳產-生技1</v>
      </c>
      <c r="E928" s="89">
        <v>107622</v>
      </c>
      <c r="F928" s="89">
        <v>93786</v>
      </c>
      <c r="G928" s="89">
        <v>331219</v>
      </c>
      <c r="H928" s="89">
        <v>316903</v>
      </c>
      <c r="I928" s="90">
        <v>46122</v>
      </c>
    </row>
    <row r="929" spans="1:9" x14ac:dyDescent="0.25">
      <c r="A929" s="88" t="s">
        <v>2884</v>
      </c>
      <c r="B929" s="89" t="s">
        <v>3510</v>
      </c>
      <c r="C929" s="89" t="s">
        <v>1452</v>
      </c>
      <c r="D929" t="str">
        <f t="shared" si="14"/>
        <v>傳產-生技1</v>
      </c>
      <c r="E929" s="89">
        <v>85351</v>
      </c>
      <c r="F929" s="89">
        <v>93868</v>
      </c>
      <c r="G929" s="89">
        <v>233578</v>
      </c>
      <c r="H929" s="89">
        <v>263861</v>
      </c>
      <c r="I929" s="90">
        <v>46122</v>
      </c>
    </row>
    <row r="930" spans="1:9" x14ac:dyDescent="0.25">
      <c r="A930" s="88" t="s">
        <v>1267</v>
      </c>
      <c r="B930" s="89" t="s">
        <v>1341</v>
      </c>
      <c r="C930" s="89" t="s">
        <v>1452</v>
      </c>
      <c r="D930" t="str">
        <f t="shared" si="14"/>
        <v>傳產-生技1</v>
      </c>
      <c r="E930" s="89">
        <v>0</v>
      </c>
      <c r="F930" s="89">
        <v>0</v>
      </c>
      <c r="G930" s="89">
        <v>12054</v>
      </c>
      <c r="H930" s="89">
        <v>13569</v>
      </c>
      <c r="I930" s="90">
        <v>46122</v>
      </c>
    </row>
    <row r="931" spans="1:9" x14ac:dyDescent="0.25">
      <c r="A931" s="88" t="s">
        <v>4166</v>
      </c>
      <c r="B931" s="89" t="s">
        <v>4173</v>
      </c>
      <c r="C931" s="89" t="s">
        <v>1452</v>
      </c>
      <c r="D931" t="str">
        <f t="shared" si="14"/>
        <v>傳產-生技1</v>
      </c>
      <c r="E931" s="89">
        <v>61779</v>
      </c>
      <c r="F931" s="89">
        <v>56624</v>
      </c>
      <c r="G931" s="89">
        <v>172891</v>
      </c>
      <c r="H931" s="89">
        <v>155293</v>
      </c>
      <c r="I931" s="90">
        <v>46122</v>
      </c>
    </row>
    <row r="932" spans="1:9" x14ac:dyDescent="0.25">
      <c r="A932" s="88" t="s">
        <v>2776</v>
      </c>
      <c r="B932" s="89" t="s">
        <v>2781</v>
      </c>
      <c r="C932" s="89" t="s">
        <v>1452</v>
      </c>
      <c r="D932" t="str">
        <f t="shared" si="14"/>
        <v>傳產-生技1</v>
      </c>
      <c r="E932" s="89">
        <v>21574</v>
      </c>
      <c r="F932" s="89">
        <v>18624</v>
      </c>
      <c r="G932" s="89">
        <v>52280</v>
      </c>
      <c r="H932" s="89">
        <v>52467</v>
      </c>
      <c r="I932" s="90">
        <v>46122</v>
      </c>
    </row>
    <row r="933" spans="1:9" x14ac:dyDescent="0.25">
      <c r="A933" s="88" t="s">
        <v>1634</v>
      </c>
      <c r="B933" s="89" t="s">
        <v>1637</v>
      </c>
      <c r="C933" s="89" t="s">
        <v>1452</v>
      </c>
      <c r="D933" t="str">
        <f t="shared" si="14"/>
        <v>傳產-生技1</v>
      </c>
      <c r="E933" s="89">
        <v>132992</v>
      </c>
      <c r="F933" s="89">
        <v>105881</v>
      </c>
      <c r="G933" s="89">
        <v>411383</v>
      </c>
      <c r="H933" s="89">
        <v>393802</v>
      </c>
      <c r="I933" s="90">
        <v>46122</v>
      </c>
    </row>
    <row r="934" spans="1:9" x14ac:dyDescent="0.25">
      <c r="A934" s="88" t="s">
        <v>2842</v>
      </c>
      <c r="B934" s="89" t="s">
        <v>2849</v>
      </c>
      <c r="C934" s="89" t="s">
        <v>1452</v>
      </c>
      <c r="D934" t="str">
        <f t="shared" si="14"/>
        <v>傳產-生技1</v>
      </c>
      <c r="E934" s="89">
        <v>2638</v>
      </c>
      <c r="F934" s="89">
        <v>2924</v>
      </c>
      <c r="G934" s="89">
        <v>5564</v>
      </c>
      <c r="H934" s="89">
        <v>14458</v>
      </c>
      <c r="I934" s="90">
        <v>46122</v>
      </c>
    </row>
    <row r="935" spans="1:9" x14ac:dyDescent="0.25">
      <c r="A935" s="88" t="s">
        <v>779</v>
      </c>
      <c r="B935" s="89" t="s">
        <v>780</v>
      </c>
      <c r="C935" s="89" t="s">
        <v>1452</v>
      </c>
      <c r="D935" t="str">
        <f t="shared" si="14"/>
        <v>傳產-生技1</v>
      </c>
      <c r="E935" s="89">
        <v>682116</v>
      </c>
      <c r="F935" s="89">
        <v>683782</v>
      </c>
      <c r="G935" s="89">
        <v>1887349</v>
      </c>
      <c r="H935" s="89">
        <v>1903350</v>
      </c>
      <c r="I935" s="90">
        <v>46122</v>
      </c>
    </row>
    <row r="936" spans="1:9" x14ac:dyDescent="0.25">
      <c r="A936" s="88" t="s">
        <v>3141</v>
      </c>
      <c r="B936" s="89" t="s">
        <v>3142</v>
      </c>
      <c r="C936" s="89" t="s">
        <v>1452</v>
      </c>
      <c r="D936" t="str">
        <f t="shared" si="14"/>
        <v>傳產-生技1</v>
      </c>
      <c r="E936" s="89">
        <v>18867</v>
      </c>
      <c r="F936" s="89">
        <v>53654</v>
      </c>
      <c r="G936" s="89">
        <v>63383</v>
      </c>
      <c r="H936" s="89">
        <v>120192</v>
      </c>
      <c r="I936" s="90">
        <v>46122</v>
      </c>
    </row>
    <row r="937" spans="1:9" x14ac:dyDescent="0.25">
      <c r="A937" s="88" t="s">
        <v>2843</v>
      </c>
      <c r="B937" s="89" t="s">
        <v>2850</v>
      </c>
      <c r="C937" s="89" t="s">
        <v>1452</v>
      </c>
      <c r="D937" t="str">
        <f t="shared" si="14"/>
        <v>傳產-生技1</v>
      </c>
      <c r="E937" s="89">
        <v>1920</v>
      </c>
      <c r="F937" s="89">
        <v>2209</v>
      </c>
      <c r="G937" s="89">
        <v>6386</v>
      </c>
      <c r="H937" s="89">
        <v>6781</v>
      </c>
      <c r="I937" s="90">
        <v>46122</v>
      </c>
    </row>
    <row r="938" spans="1:9" x14ac:dyDescent="0.25">
      <c r="A938" s="88" t="s">
        <v>2895</v>
      </c>
      <c r="B938" s="89" t="s">
        <v>3002</v>
      </c>
      <c r="C938" s="89" t="s">
        <v>1452</v>
      </c>
      <c r="D938" t="str">
        <f t="shared" si="14"/>
        <v>傳產-生技1</v>
      </c>
      <c r="E938" s="89">
        <v>208898</v>
      </c>
      <c r="F938" s="89">
        <v>209979</v>
      </c>
      <c r="G938" s="89">
        <v>554213</v>
      </c>
      <c r="H938" s="89">
        <v>601010</v>
      </c>
      <c r="I938" s="90">
        <v>46122</v>
      </c>
    </row>
    <row r="939" spans="1:9" x14ac:dyDescent="0.25">
      <c r="A939" s="88" t="s">
        <v>2799</v>
      </c>
      <c r="B939" s="89" t="s">
        <v>2807</v>
      </c>
      <c r="C939" s="89" t="s">
        <v>1452</v>
      </c>
      <c r="D939" t="str">
        <f t="shared" si="14"/>
        <v>傳產-生技1</v>
      </c>
      <c r="E939" s="89">
        <v>2115</v>
      </c>
      <c r="F939" s="89">
        <v>2218</v>
      </c>
      <c r="G939" s="89">
        <v>6122</v>
      </c>
      <c r="H939" s="89">
        <v>5385</v>
      </c>
      <c r="I939" s="90">
        <v>46122</v>
      </c>
    </row>
    <row r="940" spans="1:9" x14ac:dyDescent="0.25">
      <c r="A940" s="88" t="s">
        <v>2817</v>
      </c>
      <c r="B940" s="89" t="s">
        <v>3511</v>
      </c>
      <c r="C940" s="89" t="s">
        <v>1452</v>
      </c>
      <c r="D940" t="str">
        <f t="shared" si="14"/>
        <v>傳產-生技1</v>
      </c>
      <c r="E940" s="89">
        <v>13064</v>
      </c>
      <c r="F940" s="89">
        <v>37974</v>
      </c>
      <c r="G940" s="89">
        <v>40208</v>
      </c>
      <c r="H940" s="89">
        <v>66414</v>
      </c>
      <c r="I940" s="90">
        <v>46122</v>
      </c>
    </row>
    <row r="941" spans="1:9" x14ac:dyDescent="0.25">
      <c r="A941" s="88" t="s">
        <v>197</v>
      </c>
      <c r="B941" s="89" t="s">
        <v>1610</v>
      </c>
      <c r="C941" s="89" t="s">
        <v>1438</v>
      </c>
      <c r="D941" t="str">
        <f t="shared" si="14"/>
        <v>傳產-食品1</v>
      </c>
      <c r="E941" s="89">
        <v>168752</v>
      </c>
      <c r="F941" s="89">
        <v>161331</v>
      </c>
      <c r="G941" s="89">
        <v>492896</v>
      </c>
      <c r="H941" s="89">
        <v>483991</v>
      </c>
      <c r="I941" s="90">
        <v>46122</v>
      </c>
    </row>
    <row r="942" spans="1:9" x14ac:dyDescent="0.25">
      <c r="A942" s="88" t="s">
        <v>198</v>
      </c>
      <c r="B942" s="89" t="s">
        <v>1342</v>
      </c>
      <c r="C942" s="89" t="s">
        <v>1438</v>
      </c>
      <c r="D942" t="str">
        <f t="shared" si="14"/>
        <v>傳產-食品1</v>
      </c>
      <c r="E942" s="89">
        <v>479396</v>
      </c>
      <c r="F942" s="89">
        <v>491655</v>
      </c>
      <c r="G942" s="89">
        <v>1397460</v>
      </c>
      <c r="H942" s="89">
        <v>1357702</v>
      </c>
      <c r="I942" s="90">
        <v>46122</v>
      </c>
    </row>
    <row r="943" spans="1:9" x14ac:dyDescent="0.25">
      <c r="A943" s="88" t="s">
        <v>199</v>
      </c>
      <c r="B943" s="89" t="s">
        <v>200</v>
      </c>
      <c r="C943" s="89" t="s">
        <v>1440</v>
      </c>
      <c r="D943" t="str">
        <f t="shared" si="14"/>
        <v>傳產-塑膠1</v>
      </c>
      <c r="E943" s="89">
        <v>94379</v>
      </c>
      <c r="F943" s="89">
        <v>75568</v>
      </c>
      <c r="G943" s="89">
        <v>227639</v>
      </c>
      <c r="H943" s="89">
        <v>224223</v>
      </c>
      <c r="I943" s="90">
        <v>46122</v>
      </c>
    </row>
    <row r="944" spans="1:9" x14ac:dyDescent="0.25">
      <c r="A944" s="88" t="s">
        <v>201</v>
      </c>
      <c r="B944" s="89" t="s">
        <v>202</v>
      </c>
      <c r="C944" s="89" t="s">
        <v>1440</v>
      </c>
      <c r="D944" t="str">
        <f t="shared" si="14"/>
        <v>傳產-塑膠1</v>
      </c>
      <c r="E944" s="89">
        <v>46805</v>
      </c>
      <c r="F944" s="89">
        <v>30265</v>
      </c>
      <c r="G944" s="89">
        <v>92359</v>
      </c>
      <c r="H944" s="89">
        <v>94573</v>
      </c>
      <c r="I944" s="90">
        <v>46122</v>
      </c>
    </row>
    <row r="945" spans="1:9" x14ac:dyDescent="0.25">
      <c r="A945" s="88" t="s">
        <v>203</v>
      </c>
      <c r="B945" s="89" t="s">
        <v>953</v>
      </c>
      <c r="C945" s="89" t="s">
        <v>1440</v>
      </c>
      <c r="D945" t="str">
        <f t="shared" si="14"/>
        <v>傳產-塑膠1</v>
      </c>
      <c r="E945" s="89">
        <v>90913</v>
      </c>
      <c r="F945" s="89">
        <v>92067</v>
      </c>
      <c r="G945" s="89">
        <v>234276</v>
      </c>
      <c r="H945" s="89">
        <v>248406</v>
      </c>
      <c r="I945" s="90">
        <v>46122</v>
      </c>
    </row>
    <row r="946" spans="1:9" x14ac:dyDescent="0.25">
      <c r="A946" s="88" t="s">
        <v>204</v>
      </c>
      <c r="B946" s="89" t="s">
        <v>205</v>
      </c>
      <c r="C946" s="89" t="s">
        <v>1440</v>
      </c>
      <c r="D946" t="str">
        <f t="shared" si="14"/>
        <v>傳產-塑膠1</v>
      </c>
      <c r="E946" s="89">
        <v>1241633</v>
      </c>
      <c r="F946" s="89">
        <v>1080099</v>
      </c>
      <c r="G946" s="89">
        <v>3266823</v>
      </c>
      <c r="H946" s="89">
        <v>2999371</v>
      </c>
      <c r="I946" s="90">
        <v>46122</v>
      </c>
    </row>
    <row r="947" spans="1:9" x14ac:dyDescent="0.25">
      <c r="A947" s="88" t="s">
        <v>206</v>
      </c>
      <c r="B947" s="89" t="s">
        <v>954</v>
      </c>
      <c r="C947" s="89" t="s">
        <v>1445</v>
      </c>
      <c r="D947" t="str">
        <f t="shared" si="14"/>
        <v>傳產-紡織纖維1</v>
      </c>
      <c r="E947" s="89">
        <v>342230</v>
      </c>
      <c r="F947" s="89">
        <v>363879</v>
      </c>
      <c r="G947" s="89">
        <v>877393</v>
      </c>
      <c r="H947" s="89">
        <v>935684</v>
      </c>
      <c r="I947" s="90">
        <v>46122</v>
      </c>
    </row>
    <row r="948" spans="1:9" x14ac:dyDescent="0.25">
      <c r="A948" s="88" t="s">
        <v>207</v>
      </c>
      <c r="B948" s="89" t="s">
        <v>3903</v>
      </c>
      <c r="C948" s="89" t="s">
        <v>1445</v>
      </c>
      <c r="D948" t="str">
        <f t="shared" si="14"/>
        <v>傳產-紡織纖維1</v>
      </c>
      <c r="E948" s="89">
        <v>1433</v>
      </c>
      <c r="F948" s="89">
        <v>3153</v>
      </c>
      <c r="G948" s="89">
        <v>5055</v>
      </c>
      <c r="H948" s="89">
        <v>6961</v>
      </c>
      <c r="I948" s="90">
        <v>46122</v>
      </c>
    </row>
    <row r="949" spans="1:9" x14ac:dyDescent="0.25">
      <c r="A949" s="88" t="s">
        <v>208</v>
      </c>
      <c r="B949" s="89" t="s">
        <v>955</v>
      </c>
      <c r="C949" s="89" t="s">
        <v>1445</v>
      </c>
      <c r="D949" t="str">
        <f t="shared" si="14"/>
        <v>傳產-紡織纖維1</v>
      </c>
      <c r="E949" s="89">
        <v>20250</v>
      </c>
      <c r="F949" s="89">
        <v>42998</v>
      </c>
      <c r="G949" s="89">
        <v>76818</v>
      </c>
      <c r="H949" s="89">
        <v>123720</v>
      </c>
      <c r="I949" s="90">
        <v>46122</v>
      </c>
    </row>
    <row r="950" spans="1:9" x14ac:dyDescent="0.25">
      <c r="A950" s="88" t="s">
        <v>209</v>
      </c>
      <c r="B950" s="89" t="s">
        <v>3101</v>
      </c>
      <c r="C950" s="89" t="s">
        <v>1445</v>
      </c>
      <c r="D950" t="str">
        <f t="shared" si="14"/>
        <v>傳產-紡織纖維1</v>
      </c>
      <c r="E950" s="89">
        <v>20414</v>
      </c>
      <c r="F950" s="89">
        <v>47022</v>
      </c>
      <c r="G950" s="89">
        <v>118497</v>
      </c>
      <c r="H950" s="89">
        <v>130473</v>
      </c>
      <c r="I950" s="90">
        <v>46122</v>
      </c>
    </row>
    <row r="951" spans="1:9" x14ac:dyDescent="0.25">
      <c r="A951" s="88" t="s">
        <v>210</v>
      </c>
      <c r="B951" s="89" t="s">
        <v>211</v>
      </c>
      <c r="C951" s="89" t="s">
        <v>1445</v>
      </c>
      <c r="D951" t="str">
        <f t="shared" si="14"/>
        <v>傳產-紡織纖維1</v>
      </c>
      <c r="E951" s="89">
        <v>995456</v>
      </c>
      <c r="F951" s="89">
        <v>913361</v>
      </c>
      <c r="G951" s="89">
        <v>3296426</v>
      </c>
      <c r="H951" s="89">
        <v>3284902</v>
      </c>
      <c r="I951" s="90">
        <v>46122</v>
      </c>
    </row>
    <row r="952" spans="1:9" x14ac:dyDescent="0.25">
      <c r="A952" s="88" t="s">
        <v>212</v>
      </c>
      <c r="B952" s="89" t="s">
        <v>213</v>
      </c>
      <c r="C952" s="89" t="s">
        <v>1447</v>
      </c>
      <c r="D952" t="str">
        <f t="shared" si="14"/>
        <v>傳產-營建1</v>
      </c>
      <c r="E952" s="89">
        <v>619114</v>
      </c>
      <c r="F952" s="89">
        <v>8404</v>
      </c>
      <c r="G952" s="89">
        <v>698272</v>
      </c>
      <c r="H952" s="89">
        <v>24506</v>
      </c>
      <c r="I952" s="90">
        <v>46122</v>
      </c>
    </row>
    <row r="953" spans="1:9" x14ac:dyDescent="0.25">
      <c r="A953" s="88" t="s">
        <v>214</v>
      </c>
      <c r="B953" s="89" t="s">
        <v>1343</v>
      </c>
      <c r="C953" s="89" t="s">
        <v>1445</v>
      </c>
      <c r="D953" t="str">
        <f t="shared" si="14"/>
        <v>傳產-紡織纖維1</v>
      </c>
      <c r="E953" s="89">
        <v>214976</v>
      </c>
      <c r="F953" s="89">
        <v>312829</v>
      </c>
      <c r="G953" s="89">
        <v>680008</v>
      </c>
      <c r="H953" s="89">
        <v>806551</v>
      </c>
      <c r="I953" s="90">
        <v>46122</v>
      </c>
    </row>
    <row r="954" spans="1:9" x14ac:dyDescent="0.25">
      <c r="A954" s="88" t="s">
        <v>215</v>
      </c>
      <c r="B954" s="89" t="s">
        <v>3862</v>
      </c>
      <c r="C954" s="89" t="s">
        <v>1439</v>
      </c>
      <c r="D954" t="str">
        <f t="shared" si="14"/>
        <v>傳產-觀光1</v>
      </c>
      <c r="E954" s="89">
        <v>230912</v>
      </c>
      <c r="F954" s="89">
        <v>216488</v>
      </c>
      <c r="G954" s="89">
        <v>685015</v>
      </c>
      <c r="H954" s="89">
        <v>664305</v>
      </c>
      <c r="I954" s="90">
        <v>46122</v>
      </c>
    </row>
    <row r="955" spans="1:9" x14ac:dyDescent="0.25">
      <c r="A955" s="88" t="s">
        <v>216</v>
      </c>
      <c r="B955" s="89" t="s">
        <v>217</v>
      </c>
      <c r="C955" s="89" t="s">
        <v>1445</v>
      </c>
      <c r="D955" t="str">
        <f t="shared" si="14"/>
        <v>傳產-紡織纖維1</v>
      </c>
      <c r="E955" s="89">
        <v>97347</v>
      </c>
      <c r="F955" s="89">
        <v>104144</v>
      </c>
      <c r="G955" s="89">
        <v>229484</v>
      </c>
      <c r="H955" s="89">
        <v>248252</v>
      </c>
      <c r="I955" s="90">
        <v>46122</v>
      </c>
    </row>
    <row r="956" spans="1:9" x14ac:dyDescent="0.25">
      <c r="A956" s="88" t="s">
        <v>218</v>
      </c>
      <c r="B956" s="89" t="s">
        <v>219</v>
      </c>
      <c r="C956" s="89" t="s">
        <v>1445</v>
      </c>
      <c r="D956" t="str">
        <f t="shared" si="14"/>
        <v>傳產-紡織纖維1</v>
      </c>
      <c r="E956" s="89">
        <v>85224</v>
      </c>
      <c r="F956" s="89">
        <v>83247</v>
      </c>
      <c r="G956" s="89">
        <v>217182</v>
      </c>
      <c r="H956" s="89">
        <v>231108</v>
      </c>
      <c r="I956" s="90">
        <v>46122</v>
      </c>
    </row>
    <row r="957" spans="1:9" x14ac:dyDescent="0.25">
      <c r="A957" s="88" t="s">
        <v>1149</v>
      </c>
      <c r="B957" s="89" t="s">
        <v>1221</v>
      </c>
      <c r="C957" s="89" t="s">
        <v>1446</v>
      </c>
      <c r="D957" t="str">
        <f t="shared" si="14"/>
        <v>傳產-其他1</v>
      </c>
      <c r="E957" s="89">
        <v>182207</v>
      </c>
      <c r="F957" s="89">
        <v>179436</v>
      </c>
      <c r="G957" s="89">
        <v>580418</v>
      </c>
      <c r="H957" s="89">
        <v>553965</v>
      </c>
      <c r="I957" s="90">
        <v>46122</v>
      </c>
    </row>
    <row r="958" spans="1:9" x14ac:dyDescent="0.25">
      <c r="A958" s="88" t="s">
        <v>1268</v>
      </c>
      <c r="B958" s="89" t="s">
        <v>1344</v>
      </c>
      <c r="C958" s="89" t="s">
        <v>1445</v>
      </c>
      <c r="D958" t="str">
        <f t="shared" si="14"/>
        <v>傳產-紡織纖維1</v>
      </c>
      <c r="E958" s="89">
        <v>70559</v>
      </c>
      <c r="F958" s="89">
        <v>59177</v>
      </c>
      <c r="G958" s="89">
        <v>237593</v>
      </c>
      <c r="H958" s="89">
        <v>252887</v>
      </c>
      <c r="I958" s="90">
        <v>46122</v>
      </c>
    </row>
    <row r="959" spans="1:9" x14ac:dyDescent="0.25">
      <c r="A959" s="88" t="s">
        <v>2800</v>
      </c>
      <c r="B959" s="89" t="s">
        <v>2808</v>
      </c>
      <c r="C959" s="89" t="s">
        <v>1445</v>
      </c>
      <c r="D959" t="str">
        <f t="shared" si="14"/>
        <v>傳產-紡織纖維1</v>
      </c>
      <c r="E959" s="89">
        <v>212471</v>
      </c>
      <c r="F959" s="89">
        <v>316391</v>
      </c>
      <c r="G959" s="89">
        <v>647017</v>
      </c>
      <c r="H959" s="89">
        <v>779902</v>
      </c>
      <c r="I959" s="90">
        <v>46122</v>
      </c>
    </row>
    <row r="960" spans="1:9" x14ac:dyDescent="0.25">
      <c r="A960" s="88" t="s">
        <v>3096</v>
      </c>
      <c r="B960" s="89" t="s">
        <v>3102</v>
      </c>
      <c r="C960" s="89" t="s">
        <v>1445</v>
      </c>
      <c r="D960" t="str">
        <f t="shared" si="14"/>
        <v>傳產-紡織纖維1</v>
      </c>
      <c r="E960" s="89">
        <v>960944</v>
      </c>
      <c r="F960" s="89">
        <v>914980</v>
      </c>
      <c r="G960" s="89">
        <v>2772556</v>
      </c>
      <c r="H960" s="89">
        <v>2756948</v>
      </c>
      <c r="I960" s="90">
        <v>46122</v>
      </c>
    </row>
    <row r="961" spans="1:9" x14ac:dyDescent="0.25">
      <c r="A961" s="88" t="s">
        <v>3423</v>
      </c>
      <c r="B961" s="89" t="s">
        <v>3427</v>
      </c>
      <c r="C961" s="89" t="s">
        <v>1445</v>
      </c>
      <c r="D961" t="str">
        <f t="shared" si="14"/>
        <v>傳產-紡織纖維1</v>
      </c>
      <c r="E961" s="89">
        <v>872017</v>
      </c>
      <c r="F961" s="89">
        <v>791355</v>
      </c>
      <c r="G961" s="89">
        <v>1813533</v>
      </c>
      <c r="H961" s="89">
        <v>1776469</v>
      </c>
      <c r="I961" s="90">
        <v>46122</v>
      </c>
    </row>
    <row r="962" spans="1:9" x14ac:dyDescent="0.25">
      <c r="A962" s="88" t="s">
        <v>3555</v>
      </c>
      <c r="B962" s="89" t="s">
        <v>3559</v>
      </c>
      <c r="C962" s="89" t="s">
        <v>1445</v>
      </c>
      <c r="D962" t="str">
        <f t="shared" si="14"/>
        <v>傳產-紡織纖維1</v>
      </c>
      <c r="E962" s="89">
        <v>116431</v>
      </c>
      <c r="F962" s="89">
        <v>73356</v>
      </c>
      <c r="G962" s="89">
        <v>294726</v>
      </c>
      <c r="H962" s="89">
        <v>227118</v>
      </c>
      <c r="I962" s="90">
        <v>46122</v>
      </c>
    </row>
    <row r="963" spans="1:9" x14ac:dyDescent="0.25">
      <c r="A963" s="88" t="s">
        <v>4057</v>
      </c>
      <c r="B963" s="89" t="s">
        <v>4066</v>
      </c>
      <c r="C963" s="89" t="s">
        <v>1445</v>
      </c>
      <c r="D963" t="str">
        <f t="shared" si="14"/>
        <v>傳產-紡織纖維1</v>
      </c>
      <c r="E963" s="89">
        <v>602614</v>
      </c>
      <c r="F963" s="89">
        <v>544476</v>
      </c>
      <c r="G963" s="89">
        <v>1889968</v>
      </c>
      <c r="H963" s="89">
        <v>1509501</v>
      </c>
      <c r="I963" s="90">
        <v>46122</v>
      </c>
    </row>
    <row r="964" spans="1:9" x14ac:dyDescent="0.25">
      <c r="A964" s="88" t="s">
        <v>3779</v>
      </c>
      <c r="B964" s="89" t="s">
        <v>3786</v>
      </c>
      <c r="C964" s="89" t="s">
        <v>1445</v>
      </c>
      <c r="D964" t="str">
        <f t="shared" si="14"/>
        <v>傳產-紡織纖維1</v>
      </c>
      <c r="E964" s="89">
        <v>164870</v>
      </c>
      <c r="F964" s="89">
        <v>182741</v>
      </c>
      <c r="G964" s="89">
        <v>437136</v>
      </c>
      <c r="H964" s="89">
        <v>410085</v>
      </c>
      <c r="I964" s="90">
        <v>46122</v>
      </c>
    </row>
    <row r="965" spans="1:9" x14ac:dyDescent="0.25">
      <c r="A965" s="88" t="s">
        <v>220</v>
      </c>
      <c r="B965" s="89" t="s">
        <v>2912</v>
      </c>
      <c r="C965" s="89" t="s">
        <v>1441</v>
      </c>
      <c r="D965" t="str">
        <f t="shared" si="14"/>
        <v>傳產-汽車零組件1</v>
      </c>
      <c r="E965" s="89">
        <v>92948</v>
      </c>
      <c r="F965" s="89">
        <v>67004</v>
      </c>
      <c r="G965" s="89">
        <v>254546</v>
      </c>
      <c r="H965" s="89">
        <v>199451</v>
      </c>
      <c r="I965" s="90">
        <v>46122</v>
      </c>
    </row>
    <row r="966" spans="1:9" x14ac:dyDescent="0.25">
      <c r="A966" s="88" t="s">
        <v>221</v>
      </c>
      <c r="B966" s="89" t="s">
        <v>956</v>
      </c>
      <c r="C966" s="89" t="s">
        <v>1476</v>
      </c>
      <c r="D966" t="str">
        <f t="shared" si="14"/>
        <v>電子下游-顯示器1</v>
      </c>
      <c r="E966" s="89">
        <v>88840</v>
      </c>
      <c r="F966" s="89">
        <v>43391</v>
      </c>
      <c r="G966" s="89">
        <v>161837</v>
      </c>
      <c r="H966" s="89">
        <v>119613</v>
      </c>
      <c r="I966" s="90">
        <v>46122</v>
      </c>
    </row>
    <row r="967" spans="1:9" x14ac:dyDescent="0.25">
      <c r="A967" s="88" t="s">
        <v>222</v>
      </c>
      <c r="B967" s="89" t="s">
        <v>957</v>
      </c>
      <c r="C967" s="89" t="s">
        <v>1450</v>
      </c>
      <c r="D967" t="str">
        <f t="shared" ref="D967:D1030" si="15">IF(E967&lt;&gt;"",C967&amp;1,"")</f>
        <v>傳產-電機1</v>
      </c>
      <c r="E967" s="89">
        <v>691130</v>
      </c>
      <c r="F967" s="89">
        <v>632409</v>
      </c>
      <c r="G967" s="89">
        <v>1819322</v>
      </c>
      <c r="H967" s="89">
        <v>1593104</v>
      </c>
      <c r="I967" s="90">
        <v>46122</v>
      </c>
    </row>
    <row r="968" spans="1:9" x14ac:dyDescent="0.25">
      <c r="A968" s="88" t="s">
        <v>223</v>
      </c>
      <c r="B968" s="89" t="s">
        <v>958</v>
      </c>
      <c r="C968" s="89" t="s">
        <v>1450</v>
      </c>
      <c r="D968" t="str">
        <f t="shared" si="15"/>
        <v>傳產-電機1</v>
      </c>
      <c r="E968" s="89">
        <v>145097</v>
      </c>
      <c r="F968" s="89">
        <v>106589</v>
      </c>
      <c r="G968" s="89">
        <v>417515</v>
      </c>
      <c r="H968" s="89">
        <v>311327</v>
      </c>
      <c r="I968" s="90">
        <v>46122</v>
      </c>
    </row>
    <row r="969" spans="1:9" x14ac:dyDescent="0.25">
      <c r="A969" s="88" t="s">
        <v>224</v>
      </c>
      <c r="B969" s="89" t="s">
        <v>959</v>
      </c>
      <c r="C969" s="89" t="s">
        <v>1450</v>
      </c>
      <c r="D969" t="str">
        <f t="shared" si="15"/>
        <v>傳產-電機1</v>
      </c>
      <c r="E969" s="89">
        <v>85855</v>
      </c>
      <c r="F969" s="89">
        <v>86120</v>
      </c>
      <c r="G969" s="89">
        <v>405139</v>
      </c>
      <c r="H969" s="89">
        <v>235593</v>
      </c>
      <c r="I969" s="90">
        <v>46122</v>
      </c>
    </row>
    <row r="970" spans="1:9" x14ac:dyDescent="0.25">
      <c r="A970" s="88" t="s">
        <v>225</v>
      </c>
      <c r="B970" s="89" t="s">
        <v>1692</v>
      </c>
      <c r="C970" s="89" t="s">
        <v>1441</v>
      </c>
      <c r="D970" t="str">
        <f t="shared" si="15"/>
        <v>傳產-汽車零組件1</v>
      </c>
      <c r="E970" s="89">
        <v>90390</v>
      </c>
      <c r="F970" s="89">
        <v>71328</v>
      </c>
      <c r="G970" s="89">
        <v>356096</v>
      </c>
      <c r="H970" s="89">
        <v>161008</v>
      </c>
      <c r="I970" s="90">
        <v>46122</v>
      </c>
    </row>
    <row r="971" spans="1:9" x14ac:dyDescent="0.25">
      <c r="A971" s="88" t="s">
        <v>226</v>
      </c>
      <c r="B971" s="89" t="s">
        <v>960</v>
      </c>
      <c r="C971" s="89" t="s">
        <v>1450</v>
      </c>
      <c r="D971" t="str">
        <f t="shared" si="15"/>
        <v>傳產-電機1</v>
      </c>
      <c r="E971" s="89">
        <v>457427</v>
      </c>
      <c r="F971" s="89">
        <v>693718</v>
      </c>
      <c r="G971" s="89">
        <v>1075681</v>
      </c>
      <c r="H971" s="89">
        <v>1520148</v>
      </c>
      <c r="I971" s="90">
        <v>46122</v>
      </c>
    </row>
    <row r="972" spans="1:9" x14ac:dyDescent="0.25">
      <c r="A972" s="88" t="s">
        <v>227</v>
      </c>
      <c r="B972" s="89" t="s">
        <v>228</v>
      </c>
      <c r="C972" s="89" t="s">
        <v>1450</v>
      </c>
      <c r="D972" t="str">
        <f t="shared" si="15"/>
        <v>傳產-電機1</v>
      </c>
      <c r="E972" s="89">
        <v>259374</v>
      </c>
      <c r="F972" s="89">
        <v>268823</v>
      </c>
      <c r="G972" s="89">
        <v>572086</v>
      </c>
      <c r="H972" s="89">
        <v>606013</v>
      </c>
      <c r="I972" s="90">
        <v>46122</v>
      </c>
    </row>
    <row r="973" spans="1:9" x14ac:dyDescent="0.25">
      <c r="A973" s="88" t="s">
        <v>229</v>
      </c>
      <c r="B973" s="89" t="s">
        <v>961</v>
      </c>
      <c r="C973" s="89" t="s">
        <v>1441</v>
      </c>
      <c r="D973" t="str">
        <f t="shared" si="15"/>
        <v>傳產-汽車零組件1</v>
      </c>
      <c r="E973" s="89">
        <v>112396</v>
      </c>
      <c r="F973" s="89">
        <v>120588</v>
      </c>
      <c r="G973" s="89">
        <v>353248</v>
      </c>
      <c r="H973" s="89">
        <v>374222</v>
      </c>
      <c r="I973" s="90">
        <v>46122</v>
      </c>
    </row>
    <row r="974" spans="1:9" x14ac:dyDescent="0.25">
      <c r="A974" s="88" t="s">
        <v>230</v>
      </c>
      <c r="B974" s="89" t="s">
        <v>3176</v>
      </c>
      <c r="C974" s="89" t="s">
        <v>1446</v>
      </c>
      <c r="D974" t="str">
        <f t="shared" si="15"/>
        <v>傳產-其他1</v>
      </c>
      <c r="E974" s="89">
        <v>671</v>
      </c>
      <c r="F974" s="89">
        <v>475</v>
      </c>
      <c r="G974" s="89">
        <v>1296</v>
      </c>
      <c r="H974" s="89">
        <v>1338</v>
      </c>
      <c r="I974" s="90">
        <v>46122</v>
      </c>
    </row>
    <row r="975" spans="1:9" x14ac:dyDescent="0.25">
      <c r="A975" s="88" t="s">
        <v>231</v>
      </c>
      <c r="B975" s="89" t="s">
        <v>1658</v>
      </c>
      <c r="C975" s="89" t="s">
        <v>1439</v>
      </c>
      <c r="D975" t="str">
        <f t="shared" si="15"/>
        <v>傳產-觀光1</v>
      </c>
      <c r="E975" s="89">
        <v>44242</v>
      </c>
      <c r="F975" s="89">
        <v>20637</v>
      </c>
      <c r="G975" s="89">
        <v>92843</v>
      </c>
      <c r="H975" s="89">
        <v>70979</v>
      </c>
      <c r="I975" s="90">
        <v>46122</v>
      </c>
    </row>
    <row r="976" spans="1:9" x14ac:dyDescent="0.25">
      <c r="A976" s="88" t="s">
        <v>232</v>
      </c>
      <c r="B976" s="89" t="s">
        <v>962</v>
      </c>
      <c r="C976" s="89" t="s">
        <v>1450</v>
      </c>
      <c r="D976" t="str">
        <f t="shared" si="15"/>
        <v>傳產-電機1</v>
      </c>
      <c r="E976" s="89">
        <v>2287991</v>
      </c>
      <c r="F976" s="89">
        <v>2367041</v>
      </c>
      <c r="G976" s="89">
        <v>6041396</v>
      </c>
      <c r="H976" s="89">
        <v>6626688</v>
      </c>
      <c r="I976" s="90">
        <v>46122</v>
      </c>
    </row>
    <row r="977" spans="1:9" x14ac:dyDescent="0.25">
      <c r="A977" s="88" t="s">
        <v>233</v>
      </c>
      <c r="B977" s="89" t="s">
        <v>963</v>
      </c>
      <c r="C977" s="89" t="s">
        <v>1450</v>
      </c>
      <c r="D977" t="str">
        <f t="shared" si="15"/>
        <v>傳產-電機1</v>
      </c>
      <c r="E977" s="89">
        <v>281073</v>
      </c>
      <c r="F977" s="89">
        <v>217571</v>
      </c>
      <c r="G977" s="89">
        <v>870124</v>
      </c>
      <c r="H977" s="89">
        <v>1049988</v>
      </c>
      <c r="I977" s="90">
        <v>46122</v>
      </c>
    </row>
    <row r="978" spans="1:9" x14ac:dyDescent="0.25">
      <c r="A978" s="88" t="s">
        <v>234</v>
      </c>
      <c r="B978" s="89" t="s">
        <v>1345</v>
      </c>
      <c r="C978" s="89" t="s">
        <v>1450</v>
      </c>
      <c r="D978" t="str">
        <f t="shared" si="15"/>
        <v>傳產-電機1</v>
      </c>
      <c r="E978" s="89">
        <v>89778</v>
      </c>
      <c r="F978" s="89">
        <v>70641</v>
      </c>
      <c r="G978" s="89">
        <v>217274</v>
      </c>
      <c r="H978" s="89">
        <v>199352</v>
      </c>
      <c r="I978" s="90">
        <v>46122</v>
      </c>
    </row>
    <row r="979" spans="1:9" x14ac:dyDescent="0.25">
      <c r="A979" s="88" t="s">
        <v>235</v>
      </c>
      <c r="B979" s="89" t="s">
        <v>964</v>
      </c>
      <c r="C979" s="89" t="s">
        <v>1441</v>
      </c>
      <c r="D979" t="str">
        <f t="shared" si="15"/>
        <v>傳產-汽車零組件1</v>
      </c>
      <c r="E979" s="89">
        <v>219400</v>
      </c>
      <c r="F979" s="89">
        <v>219690</v>
      </c>
      <c r="G979" s="89">
        <v>592055</v>
      </c>
      <c r="H979" s="89">
        <v>639530</v>
      </c>
      <c r="I979" s="90">
        <v>46122</v>
      </c>
    </row>
    <row r="980" spans="1:9" x14ac:dyDescent="0.25">
      <c r="A980" s="88" t="s">
        <v>1630</v>
      </c>
      <c r="B980" s="89" t="s">
        <v>1631</v>
      </c>
      <c r="C980" s="89" t="s">
        <v>4000</v>
      </c>
      <c r="D980" t="str">
        <f t="shared" si="15"/>
        <v>傳產-運動休閒1</v>
      </c>
      <c r="E980" s="89">
        <v>854198</v>
      </c>
      <c r="F980" s="89">
        <v>927946</v>
      </c>
      <c r="G980" s="89">
        <v>2316961</v>
      </c>
      <c r="H980" s="89">
        <v>2401677</v>
      </c>
      <c r="I980" s="90">
        <v>46122</v>
      </c>
    </row>
    <row r="981" spans="1:9" x14ac:dyDescent="0.25">
      <c r="A981" s="88" t="s">
        <v>3362</v>
      </c>
      <c r="B981" s="89" t="s">
        <v>3368</v>
      </c>
      <c r="C981" s="89" t="s">
        <v>1450</v>
      </c>
      <c r="D981" t="str">
        <f t="shared" si="15"/>
        <v>傳產-電機1</v>
      </c>
      <c r="E981" s="89">
        <v>30569</v>
      </c>
      <c r="F981" s="89">
        <v>29646</v>
      </c>
      <c r="G981" s="89">
        <v>89056</v>
      </c>
      <c r="H981" s="89">
        <v>69594</v>
      </c>
      <c r="I981" s="90">
        <v>46122</v>
      </c>
    </row>
    <row r="982" spans="1:9" x14ac:dyDescent="0.25">
      <c r="A982" s="88" t="s">
        <v>3298</v>
      </c>
      <c r="B982" s="89" t="s">
        <v>3301</v>
      </c>
      <c r="C982" s="89" t="s">
        <v>1450</v>
      </c>
      <c r="D982" t="str">
        <f t="shared" si="15"/>
        <v>傳產-電機1</v>
      </c>
      <c r="E982" s="89">
        <v>346896</v>
      </c>
      <c r="F982" s="89">
        <v>198168</v>
      </c>
      <c r="G982" s="89">
        <v>788261</v>
      </c>
      <c r="H982" s="89">
        <v>471680</v>
      </c>
      <c r="I982" s="90">
        <v>46122</v>
      </c>
    </row>
    <row r="983" spans="1:9" x14ac:dyDescent="0.25">
      <c r="A983" s="88" t="s">
        <v>2771</v>
      </c>
      <c r="B983" s="89" t="s">
        <v>2772</v>
      </c>
      <c r="C983" s="89" t="s">
        <v>1462</v>
      </c>
      <c r="D983" t="str">
        <f t="shared" si="15"/>
        <v>傳產-航運1</v>
      </c>
      <c r="E983" s="89">
        <v>184842</v>
      </c>
      <c r="F983" s="89">
        <v>100488</v>
      </c>
      <c r="G983" s="89">
        <v>451254</v>
      </c>
      <c r="H983" s="89">
        <v>343507</v>
      </c>
      <c r="I983" s="90">
        <v>46122</v>
      </c>
    </row>
    <row r="984" spans="1:9" x14ac:dyDescent="0.25">
      <c r="A984" s="88" t="s">
        <v>2777</v>
      </c>
      <c r="B984" s="89" t="s">
        <v>2782</v>
      </c>
      <c r="C984" s="89" t="s">
        <v>1455</v>
      </c>
      <c r="D984" t="str">
        <f t="shared" si="15"/>
        <v>電子上游-PCB-材料設備1</v>
      </c>
      <c r="E984" s="89">
        <v>113440</v>
      </c>
      <c r="F984" s="89">
        <v>85578</v>
      </c>
      <c r="G984" s="89">
        <v>218108</v>
      </c>
      <c r="H984" s="89">
        <v>193142</v>
      </c>
      <c r="I984" s="90">
        <v>46122</v>
      </c>
    </row>
    <row r="985" spans="1:9" x14ac:dyDescent="0.25">
      <c r="A985" s="88" t="s">
        <v>2950</v>
      </c>
      <c r="B985" s="89" t="s">
        <v>2959</v>
      </c>
      <c r="C985" s="89" t="s">
        <v>1441</v>
      </c>
      <c r="D985" t="str">
        <f t="shared" si="15"/>
        <v>傳產-汽車零組件1</v>
      </c>
      <c r="E985" s="89">
        <v>102889</v>
      </c>
      <c r="F985" s="89">
        <v>69020</v>
      </c>
      <c r="G985" s="89">
        <v>245430</v>
      </c>
      <c r="H985" s="89">
        <v>176149</v>
      </c>
      <c r="I985" s="90">
        <v>46122</v>
      </c>
    </row>
    <row r="986" spans="1:9" x14ac:dyDescent="0.25">
      <c r="A986" s="88" t="s">
        <v>2933</v>
      </c>
      <c r="B986" s="89" t="s">
        <v>2934</v>
      </c>
      <c r="C986" s="89" t="s">
        <v>1442</v>
      </c>
      <c r="D986" t="str">
        <f t="shared" si="15"/>
        <v>電子上游-連接元件1</v>
      </c>
      <c r="E986" s="89">
        <v>157478</v>
      </c>
      <c r="F986" s="89">
        <v>207180</v>
      </c>
      <c r="G986" s="89">
        <v>528259</v>
      </c>
      <c r="H986" s="89">
        <v>595636</v>
      </c>
      <c r="I986" s="90">
        <v>46122</v>
      </c>
    </row>
    <row r="987" spans="1:9" x14ac:dyDescent="0.25">
      <c r="A987" s="88" t="s">
        <v>2801</v>
      </c>
      <c r="B987" s="89" t="s">
        <v>2809</v>
      </c>
      <c r="C987" s="89" t="s">
        <v>1450</v>
      </c>
      <c r="D987" t="str">
        <f t="shared" si="15"/>
        <v>傳產-電機1</v>
      </c>
      <c r="E987" s="89">
        <v>112628</v>
      </c>
      <c r="F987" s="89">
        <v>103069</v>
      </c>
      <c r="G987" s="89">
        <v>266324</v>
      </c>
      <c r="H987" s="89">
        <v>289645</v>
      </c>
      <c r="I987" s="90">
        <v>46122</v>
      </c>
    </row>
    <row r="988" spans="1:9" x14ac:dyDescent="0.25">
      <c r="A988" s="88" t="s">
        <v>2844</v>
      </c>
      <c r="B988" s="89" t="s">
        <v>2851</v>
      </c>
      <c r="C988" s="89" t="s">
        <v>1450</v>
      </c>
      <c r="D988" t="str">
        <f t="shared" si="15"/>
        <v>傳產-電機1</v>
      </c>
      <c r="E988" s="89">
        <v>53866</v>
      </c>
      <c r="F988" s="89">
        <v>59385</v>
      </c>
      <c r="G988" s="89">
        <v>218368</v>
      </c>
      <c r="H988" s="89">
        <v>192435</v>
      </c>
      <c r="I988" s="90">
        <v>46122</v>
      </c>
    </row>
    <row r="989" spans="1:9" x14ac:dyDescent="0.25">
      <c r="A989" s="88" t="s">
        <v>2879</v>
      </c>
      <c r="B989" s="89" t="s">
        <v>2880</v>
      </c>
      <c r="C989" s="89" t="s">
        <v>1441</v>
      </c>
      <c r="D989" t="str">
        <f t="shared" si="15"/>
        <v>傳產-汽車零組件1</v>
      </c>
      <c r="E989" s="89">
        <v>782132</v>
      </c>
      <c r="F989" s="89">
        <v>651140</v>
      </c>
      <c r="G989" s="89">
        <v>2271946</v>
      </c>
      <c r="H989" s="89">
        <v>2009115</v>
      </c>
      <c r="I989" s="90">
        <v>46122</v>
      </c>
    </row>
    <row r="990" spans="1:9" x14ac:dyDescent="0.25">
      <c r="A990" s="88" t="s">
        <v>3055</v>
      </c>
      <c r="B990" s="89" t="s">
        <v>3061</v>
      </c>
      <c r="C990" s="89" t="s">
        <v>1450</v>
      </c>
      <c r="D990" t="str">
        <f t="shared" si="15"/>
        <v>傳產-電機1</v>
      </c>
      <c r="E990" s="89">
        <v>320145</v>
      </c>
      <c r="F990" s="89">
        <v>341046</v>
      </c>
      <c r="G990" s="89">
        <v>739578</v>
      </c>
      <c r="H990" s="89">
        <v>783490</v>
      </c>
      <c r="I990" s="90">
        <v>46122</v>
      </c>
    </row>
    <row r="991" spans="1:9" x14ac:dyDescent="0.25">
      <c r="A991" s="88" t="s">
        <v>3056</v>
      </c>
      <c r="B991" s="89" t="s">
        <v>3062</v>
      </c>
      <c r="C991" s="89" t="s">
        <v>1441</v>
      </c>
      <c r="D991" t="str">
        <f t="shared" si="15"/>
        <v>傳產-汽車零組件1</v>
      </c>
      <c r="E991" s="89">
        <v>49942</v>
      </c>
      <c r="F991" s="89">
        <v>39598</v>
      </c>
      <c r="G991" s="89">
        <v>114360</v>
      </c>
      <c r="H991" s="89">
        <v>113069</v>
      </c>
      <c r="I991" s="90">
        <v>46122</v>
      </c>
    </row>
    <row r="992" spans="1:9" x14ac:dyDescent="0.25">
      <c r="A992" s="88" t="s">
        <v>2896</v>
      </c>
      <c r="B992" s="89" t="s">
        <v>2900</v>
      </c>
      <c r="C992" s="89" t="s">
        <v>1450</v>
      </c>
      <c r="D992" t="str">
        <f t="shared" si="15"/>
        <v>傳產-電機1</v>
      </c>
      <c r="E992" s="89">
        <v>134206</v>
      </c>
      <c r="F992" s="89">
        <v>142103</v>
      </c>
      <c r="G992" s="89">
        <v>405227</v>
      </c>
      <c r="H992" s="89">
        <v>378214</v>
      </c>
      <c r="I992" s="90">
        <v>46122</v>
      </c>
    </row>
    <row r="993" spans="1:9" x14ac:dyDescent="0.25">
      <c r="A993" s="88" t="s">
        <v>2919</v>
      </c>
      <c r="B993" s="89" t="s">
        <v>2927</v>
      </c>
      <c r="C993" s="89" t="s">
        <v>1446</v>
      </c>
      <c r="D993" t="str">
        <f t="shared" si="15"/>
        <v>傳產-其他1</v>
      </c>
      <c r="E993" s="89">
        <v>57893</v>
      </c>
      <c r="F993" s="89">
        <v>56032</v>
      </c>
      <c r="G993" s="89">
        <v>168278</v>
      </c>
      <c r="H993" s="89">
        <v>141620</v>
      </c>
      <c r="I993" s="90">
        <v>46122</v>
      </c>
    </row>
    <row r="994" spans="1:9" x14ac:dyDescent="0.25">
      <c r="A994" s="88" t="s">
        <v>2894</v>
      </c>
      <c r="B994" s="89" t="s">
        <v>3003</v>
      </c>
      <c r="C994" s="89" t="s">
        <v>1441</v>
      </c>
      <c r="D994" t="str">
        <f t="shared" si="15"/>
        <v>傳產-汽車零組件1</v>
      </c>
      <c r="E994" s="89">
        <v>230422</v>
      </c>
      <c r="F994" s="89">
        <v>332155</v>
      </c>
      <c r="G994" s="89">
        <v>763384</v>
      </c>
      <c r="H994" s="89">
        <v>1063882</v>
      </c>
      <c r="I994" s="90">
        <v>46122</v>
      </c>
    </row>
    <row r="995" spans="1:9" x14ac:dyDescent="0.25">
      <c r="A995" s="88" t="s">
        <v>3590</v>
      </c>
      <c r="B995" s="89" t="s">
        <v>3614</v>
      </c>
      <c r="C995" s="89" t="s">
        <v>1446</v>
      </c>
      <c r="D995" t="str">
        <f t="shared" si="15"/>
        <v>傳產-其他1</v>
      </c>
      <c r="E995" s="89">
        <v>122094</v>
      </c>
      <c r="F995" s="89">
        <v>165031</v>
      </c>
      <c r="G995" s="89">
        <v>303832</v>
      </c>
      <c r="H995" s="89">
        <v>395915</v>
      </c>
      <c r="I995" s="90">
        <v>46122</v>
      </c>
    </row>
    <row r="996" spans="1:9" x14ac:dyDescent="0.25">
      <c r="A996" s="88" t="s">
        <v>3160</v>
      </c>
      <c r="B996" s="89" t="s">
        <v>3161</v>
      </c>
      <c r="C996" s="89" t="s">
        <v>1450</v>
      </c>
      <c r="D996" t="str">
        <f t="shared" si="15"/>
        <v>傳產-電機1</v>
      </c>
      <c r="E996" s="89">
        <v>178821</v>
      </c>
      <c r="F996" s="89">
        <v>174777</v>
      </c>
      <c r="G996" s="89">
        <v>451565</v>
      </c>
      <c r="H996" s="89">
        <v>438403</v>
      </c>
      <c r="I996" s="90">
        <v>46122</v>
      </c>
    </row>
    <row r="997" spans="1:9" x14ac:dyDescent="0.25">
      <c r="A997" s="88" t="s">
        <v>3276</v>
      </c>
      <c r="B997" s="89" t="s">
        <v>3277</v>
      </c>
      <c r="C997" s="89" t="s">
        <v>1450</v>
      </c>
      <c r="D997" t="str">
        <f t="shared" si="15"/>
        <v>傳產-電機1</v>
      </c>
      <c r="E997" s="89">
        <v>94359</v>
      </c>
      <c r="F997" s="89">
        <v>87456</v>
      </c>
      <c r="G997" s="89">
        <v>230944</v>
      </c>
      <c r="H997" s="89">
        <v>214791</v>
      </c>
      <c r="I997" s="90">
        <v>46122</v>
      </c>
    </row>
    <row r="998" spans="1:9" x14ac:dyDescent="0.25">
      <c r="A998" s="88" t="s">
        <v>3172</v>
      </c>
      <c r="B998" s="89" t="s">
        <v>3177</v>
      </c>
      <c r="C998" s="89" t="s">
        <v>1441</v>
      </c>
      <c r="D998" t="str">
        <f t="shared" si="15"/>
        <v>傳產-汽車零組件1</v>
      </c>
      <c r="E998" s="89">
        <v>72816</v>
      </c>
      <c r="F998" s="89">
        <v>68645</v>
      </c>
      <c r="G998" s="89">
        <v>176779</v>
      </c>
      <c r="H998" s="89">
        <v>193079</v>
      </c>
      <c r="I998" s="90">
        <v>46122</v>
      </c>
    </row>
    <row r="999" spans="1:9" x14ac:dyDescent="0.25">
      <c r="A999" s="88" t="s">
        <v>3287</v>
      </c>
      <c r="B999" s="89" t="s">
        <v>3293</v>
      </c>
      <c r="C999" s="89" t="s">
        <v>1450</v>
      </c>
      <c r="D999" t="str">
        <f t="shared" si="15"/>
        <v>傳產-電機1</v>
      </c>
      <c r="E999" s="89">
        <v>239183</v>
      </c>
      <c r="F999" s="89">
        <v>330276</v>
      </c>
      <c r="G999" s="89">
        <v>550598</v>
      </c>
      <c r="H999" s="89">
        <v>809752</v>
      </c>
      <c r="I999" s="90">
        <v>46122</v>
      </c>
    </row>
    <row r="1000" spans="1:9" x14ac:dyDescent="0.25">
      <c r="A1000" s="88" t="s">
        <v>3374</v>
      </c>
      <c r="B1000" s="89" t="s">
        <v>3376</v>
      </c>
      <c r="C1000" s="89" t="s">
        <v>1446</v>
      </c>
      <c r="D1000" t="str">
        <f t="shared" si="15"/>
        <v>傳產-其他1</v>
      </c>
      <c r="E1000" s="89">
        <v>46462</v>
      </c>
      <c r="F1000" s="89">
        <v>92143</v>
      </c>
      <c r="G1000" s="89">
        <v>193642</v>
      </c>
      <c r="H1000" s="89">
        <v>307896</v>
      </c>
      <c r="I1000" s="90">
        <v>46122</v>
      </c>
    </row>
    <row r="1001" spans="1:9" x14ac:dyDescent="0.25">
      <c r="A1001" s="88" t="s">
        <v>3236</v>
      </c>
      <c r="B1001" s="89" t="s">
        <v>3243</v>
      </c>
      <c r="C1001" s="89" t="s">
        <v>1441</v>
      </c>
      <c r="D1001" t="str">
        <f t="shared" si="15"/>
        <v>傳產-汽車零組件1</v>
      </c>
      <c r="E1001" s="89">
        <v>466952</v>
      </c>
      <c r="F1001" s="89">
        <v>414675</v>
      </c>
      <c r="G1001" s="89">
        <v>1354549</v>
      </c>
      <c r="H1001" s="89">
        <v>1252349</v>
      </c>
      <c r="I1001" s="90">
        <v>46122</v>
      </c>
    </row>
    <row r="1002" spans="1:9" x14ac:dyDescent="0.25">
      <c r="A1002" s="88" t="s">
        <v>3307</v>
      </c>
      <c r="B1002" s="89" t="s">
        <v>3314</v>
      </c>
      <c r="C1002" s="89" t="s">
        <v>1450</v>
      </c>
      <c r="D1002" t="str">
        <f t="shared" si="15"/>
        <v>傳產-電機1</v>
      </c>
      <c r="E1002" s="89">
        <v>61213</v>
      </c>
      <c r="F1002" s="89">
        <v>89915</v>
      </c>
      <c r="G1002" s="89">
        <v>279705</v>
      </c>
      <c r="H1002" s="89">
        <v>304110</v>
      </c>
      <c r="I1002" s="90">
        <v>46122</v>
      </c>
    </row>
    <row r="1003" spans="1:9" x14ac:dyDescent="0.25">
      <c r="A1003" s="88" t="s">
        <v>3746</v>
      </c>
      <c r="B1003" s="89" t="s">
        <v>3748</v>
      </c>
      <c r="C1003" s="89" t="s">
        <v>1441</v>
      </c>
      <c r="D1003" t="str">
        <f t="shared" si="15"/>
        <v>傳產-汽車零組件1</v>
      </c>
      <c r="E1003" s="89">
        <v>179091</v>
      </c>
      <c r="F1003" s="89">
        <v>163562</v>
      </c>
      <c r="G1003" s="89">
        <v>499360</v>
      </c>
      <c r="H1003" s="89">
        <v>468598</v>
      </c>
      <c r="I1003" s="90">
        <v>46122</v>
      </c>
    </row>
    <row r="1004" spans="1:9" x14ac:dyDescent="0.25">
      <c r="A1004" s="88" t="s">
        <v>3409</v>
      </c>
      <c r="B1004" s="89" t="s">
        <v>3416</v>
      </c>
      <c r="C1004" s="89" t="s">
        <v>1450</v>
      </c>
      <c r="D1004" t="str">
        <f t="shared" si="15"/>
        <v>傳產-電機1</v>
      </c>
      <c r="E1004" s="89">
        <v>264368</v>
      </c>
      <c r="F1004" s="89">
        <v>285379</v>
      </c>
      <c r="G1004" s="89">
        <v>783926</v>
      </c>
      <c r="H1004" s="89">
        <v>854824</v>
      </c>
      <c r="I1004" s="90">
        <v>46122</v>
      </c>
    </row>
    <row r="1005" spans="1:9" x14ac:dyDescent="0.25">
      <c r="A1005" s="88" t="s">
        <v>3406</v>
      </c>
      <c r="B1005" s="89" t="s">
        <v>3407</v>
      </c>
      <c r="C1005" s="89" t="s">
        <v>1450</v>
      </c>
      <c r="D1005" t="str">
        <f t="shared" si="15"/>
        <v>傳產-電機1</v>
      </c>
      <c r="E1005" s="89">
        <v>64032</v>
      </c>
      <c r="F1005" s="89">
        <v>58426</v>
      </c>
      <c r="G1005" s="89">
        <v>182818</v>
      </c>
      <c r="H1005" s="89">
        <v>171889</v>
      </c>
      <c r="I1005" s="90">
        <v>46122</v>
      </c>
    </row>
    <row r="1006" spans="1:9" x14ac:dyDescent="0.25">
      <c r="A1006" s="88" t="s">
        <v>3403</v>
      </c>
      <c r="B1006" s="89" t="s">
        <v>3404</v>
      </c>
      <c r="C1006" s="89" t="s">
        <v>1450</v>
      </c>
      <c r="D1006" t="str">
        <f t="shared" si="15"/>
        <v>傳產-電機1</v>
      </c>
      <c r="E1006" s="89">
        <v>321496</v>
      </c>
      <c r="F1006" s="89">
        <v>215041</v>
      </c>
      <c r="G1006" s="89">
        <v>855044</v>
      </c>
      <c r="H1006" s="89">
        <v>587785</v>
      </c>
      <c r="I1006" s="90">
        <v>46122</v>
      </c>
    </row>
    <row r="1007" spans="1:9" x14ac:dyDescent="0.25">
      <c r="A1007" s="88" t="s">
        <v>3591</v>
      </c>
      <c r="B1007" s="89" t="s">
        <v>3615</v>
      </c>
      <c r="C1007" s="89" t="s">
        <v>1455</v>
      </c>
      <c r="D1007" t="str">
        <f t="shared" si="15"/>
        <v>電子上游-PCB-材料設備1</v>
      </c>
      <c r="E1007" s="89">
        <v>70434</v>
      </c>
      <c r="F1007" s="89">
        <v>38468</v>
      </c>
      <c r="G1007" s="89">
        <v>210857</v>
      </c>
      <c r="H1007" s="89">
        <v>136490</v>
      </c>
      <c r="I1007" s="90">
        <v>46122</v>
      </c>
    </row>
    <row r="1008" spans="1:9" x14ac:dyDescent="0.25">
      <c r="A1008" s="88" t="s">
        <v>3431</v>
      </c>
      <c r="B1008" s="89" t="s">
        <v>3436</v>
      </c>
      <c r="C1008" s="89" t="s">
        <v>1450</v>
      </c>
      <c r="D1008" t="str">
        <f t="shared" si="15"/>
        <v>傳產-電機1</v>
      </c>
      <c r="E1008" s="89">
        <v>206306</v>
      </c>
      <c r="F1008" s="89">
        <v>176100</v>
      </c>
      <c r="G1008" s="89">
        <v>574221</v>
      </c>
      <c r="H1008" s="89">
        <v>537228</v>
      </c>
      <c r="I1008" s="90">
        <v>46122</v>
      </c>
    </row>
    <row r="1009" spans="1:9" x14ac:dyDescent="0.25">
      <c r="A1009" s="88" t="s">
        <v>3444</v>
      </c>
      <c r="B1009" s="89" t="s">
        <v>3448</v>
      </c>
      <c r="C1009" s="89" t="s">
        <v>1441</v>
      </c>
      <c r="D1009" t="str">
        <f t="shared" si="15"/>
        <v>傳產-汽車零組件1</v>
      </c>
      <c r="E1009" s="89">
        <v>100426</v>
      </c>
      <c r="F1009" s="89">
        <v>96525</v>
      </c>
      <c r="G1009" s="89">
        <v>279274</v>
      </c>
      <c r="H1009" s="89">
        <v>283043</v>
      </c>
      <c r="I1009" s="90">
        <v>46122</v>
      </c>
    </row>
    <row r="1010" spans="1:9" x14ac:dyDescent="0.25">
      <c r="A1010" s="88" t="s">
        <v>3592</v>
      </c>
      <c r="B1010" s="89" t="s">
        <v>3616</v>
      </c>
      <c r="C1010" s="89" t="s">
        <v>1450</v>
      </c>
      <c r="D1010" t="str">
        <f t="shared" si="15"/>
        <v>傳產-電機1</v>
      </c>
      <c r="E1010" s="89">
        <v>312129</v>
      </c>
      <c r="F1010" s="89">
        <v>299100</v>
      </c>
      <c r="G1010" s="89">
        <v>858339</v>
      </c>
      <c r="H1010" s="89">
        <v>811862</v>
      </c>
      <c r="I1010" s="90">
        <v>46122</v>
      </c>
    </row>
    <row r="1011" spans="1:9" x14ac:dyDescent="0.25">
      <c r="A1011" s="88" t="s">
        <v>3650</v>
      </c>
      <c r="B1011" s="89" t="s">
        <v>3655</v>
      </c>
      <c r="C1011" s="89" t="s">
        <v>1446</v>
      </c>
      <c r="D1011" t="str">
        <f t="shared" si="15"/>
        <v>傳產-其他1</v>
      </c>
      <c r="E1011" s="89">
        <v>86433</v>
      </c>
      <c r="F1011" s="89">
        <v>123398</v>
      </c>
      <c r="G1011" s="89">
        <v>262818</v>
      </c>
      <c r="H1011" s="89">
        <v>356341</v>
      </c>
      <c r="I1011" s="90">
        <v>46122</v>
      </c>
    </row>
    <row r="1012" spans="1:9" x14ac:dyDescent="0.25">
      <c r="A1012" s="88" t="s">
        <v>4071</v>
      </c>
      <c r="B1012" s="89" t="s">
        <v>4075</v>
      </c>
      <c r="C1012" s="89" t="s">
        <v>1481</v>
      </c>
      <c r="D1012" t="str">
        <f t="shared" si="15"/>
        <v>電子下游-其他1</v>
      </c>
      <c r="E1012" s="89">
        <v>208179</v>
      </c>
      <c r="F1012" s="89">
        <v>203845</v>
      </c>
      <c r="G1012" s="89">
        <v>483436</v>
      </c>
      <c r="H1012" s="89">
        <v>495491</v>
      </c>
      <c r="I1012" s="90">
        <v>46122</v>
      </c>
    </row>
    <row r="1013" spans="1:9" x14ac:dyDescent="0.25">
      <c r="A1013" s="88" t="s">
        <v>3804</v>
      </c>
      <c r="B1013" s="89" t="s">
        <v>3810</v>
      </c>
      <c r="C1013" s="89" t="s">
        <v>1454</v>
      </c>
      <c r="D1013" t="str">
        <f t="shared" si="15"/>
        <v>電子中游-其他1</v>
      </c>
      <c r="E1013" s="89">
        <v>104692</v>
      </c>
      <c r="F1013" s="89">
        <v>73890</v>
      </c>
      <c r="G1013" s="89">
        <v>219356</v>
      </c>
      <c r="H1013" s="89">
        <v>154429</v>
      </c>
      <c r="I1013" s="90">
        <v>46122</v>
      </c>
    </row>
    <row r="1014" spans="1:9" x14ac:dyDescent="0.25">
      <c r="A1014" s="88" t="s">
        <v>4142</v>
      </c>
      <c r="B1014" s="89" t="s">
        <v>4153</v>
      </c>
      <c r="C1014" s="89" t="s">
        <v>1450</v>
      </c>
      <c r="D1014" t="str">
        <f t="shared" si="15"/>
        <v>傳產-電機1</v>
      </c>
      <c r="E1014" s="89">
        <v>107606</v>
      </c>
      <c r="F1014" s="89">
        <v>142929</v>
      </c>
      <c r="G1014" s="89">
        <v>267545</v>
      </c>
      <c r="H1014" s="89">
        <v>360657</v>
      </c>
      <c r="I1014" s="90">
        <v>46122</v>
      </c>
    </row>
    <row r="1015" spans="1:9" x14ac:dyDescent="0.25">
      <c r="A1015" s="88" t="s">
        <v>236</v>
      </c>
      <c r="B1015" s="89" t="s">
        <v>965</v>
      </c>
      <c r="C1015" s="89" t="s">
        <v>1450</v>
      </c>
      <c r="D1015" t="str">
        <f t="shared" si="15"/>
        <v>傳產-電機1</v>
      </c>
      <c r="E1015" s="89">
        <v>7838</v>
      </c>
      <c r="F1015" s="89">
        <v>9298</v>
      </c>
      <c r="G1015" s="89">
        <v>18100</v>
      </c>
      <c r="H1015" s="89">
        <v>27556</v>
      </c>
      <c r="I1015" s="90">
        <v>46122</v>
      </c>
    </row>
    <row r="1016" spans="1:9" x14ac:dyDescent="0.25">
      <c r="A1016" s="88" t="s">
        <v>237</v>
      </c>
      <c r="B1016" s="89" t="s">
        <v>1346</v>
      </c>
      <c r="C1016" s="89" t="s">
        <v>1458</v>
      </c>
      <c r="D1016" t="str">
        <f t="shared" si="15"/>
        <v>傳產-化學工業1</v>
      </c>
      <c r="E1016" s="89">
        <v>3921</v>
      </c>
      <c r="F1016" s="89">
        <v>8531</v>
      </c>
      <c r="G1016" s="89">
        <v>24331</v>
      </c>
      <c r="H1016" s="89">
        <v>23124</v>
      </c>
      <c r="I1016" s="90">
        <v>46122</v>
      </c>
    </row>
    <row r="1017" spans="1:9" x14ac:dyDescent="0.25">
      <c r="A1017" s="88" t="s">
        <v>238</v>
      </c>
      <c r="B1017" s="89" t="s">
        <v>966</v>
      </c>
      <c r="C1017" s="89" t="s">
        <v>1458</v>
      </c>
      <c r="D1017" t="str">
        <f t="shared" si="15"/>
        <v>傳產-化學工業1</v>
      </c>
      <c r="E1017" s="89">
        <v>126185</v>
      </c>
      <c r="F1017" s="89">
        <v>105966</v>
      </c>
      <c r="G1017" s="89">
        <v>288502</v>
      </c>
      <c r="H1017" s="89">
        <v>266471</v>
      </c>
      <c r="I1017" s="90">
        <v>46122</v>
      </c>
    </row>
    <row r="1018" spans="1:9" x14ac:dyDescent="0.25">
      <c r="A1018" s="88" t="s">
        <v>239</v>
      </c>
      <c r="B1018" s="89" t="s">
        <v>240</v>
      </c>
      <c r="C1018" s="89" t="s">
        <v>1458</v>
      </c>
      <c r="D1018" t="str">
        <f t="shared" si="15"/>
        <v>傳產-化學工業1</v>
      </c>
      <c r="E1018" s="89">
        <v>109442</v>
      </c>
      <c r="F1018" s="89">
        <v>130090</v>
      </c>
      <c r="G1018" s="89">
        <v>304320</v>
      </c>
      <c r="H1018" s="89">
        <v>326722</v>
      </c>
      <c r="I1018" s="90">
        <v>46122</v>
      </c>
    </row>
    <row r="1019" spans="1:9" x14ac:dyDescent="0.25">
      <c r="A1019" s="88" t="s">
        <v>241</v>
      </c>
      <c r="B1019" s="89" t="s">
        <v>242</v>
      </c>
      <c r="C1019" s="89" t="s">
        <v>1458</v>
      </c>
      <c r="D1019" t="str">
        <f t="shared" si="15"/>
        <v>傳產-化學工業1</v>
      </c>
      <c r="E1019" s="89">
        <v>79250</v>
      </c>
      <c r="F1019" s="89">
        <v>67381</v>
      </c>
      <c r="G1019" s="89">
        <v>187905</v>
      </c>
      <c r="H1019" s="89">
        <v>177828</v>
      </c>
      <c r="I1019" s="90">
        <v>46122</v>
      </c>
    </row>
    <row r="1020" spans="1:9" x14ac:dyDescent="0.25">
      <c r="A1020" s="88" t="s">
        <v>243</v>
      </c>
      <c r="B1020" s="89" t="s">
        <v>244</v>
      </c>
      <c r="C1020" s="89" t="s">
        <v>1458</v>
      </c>
      <c r="D1020" t="str">
        <f t="shared" si="15"/>
        <v>傳產-化學工業1</v>
      </c>
      <c r="E1020" s="89">
        <v>205691</v>
      </c>
      <c r="F1020" s="89">
        <v>103671</v>
      </c>
      <c r="G1020" s="89">
        <v>620118</v>
      </c>
      <c r="H1020" s="89">
        <v>316584</v>
      </c>
      <c r="I1020" s="90">
        <v>46122</v>
      </c>
    </row>
    <row r="1021" spans="1:9" x14ac:dyDescent="0.25">
      <c r="A1021" s="88" t="s">
        <v>245</v>
      </c>
      <c r="B1021" s="89" t="s">
        <v>246</v>
      </c>
      <c r="C1021" s="89" t="s">
        <v>1458</v>
      </c>
      <c r="D1021" t="str">
        <f t="shared" si="15"/>
        <v>傳產-化學工業1</v>
      </c>
      <c r="E1021" s="89">
        <v>64064</v>
      </c>
      <c r="F1021" s="89">
        <v>53861</v>
      </c>
      <c r="G1021" s="89">
        <v>134779</v>
      </c>
      <c r="H1021" s="89">
        <v>137083</v>
      </c>
      <c r="I1021" s="90">
        <v>46122</v>
      </c>
    </row>
    <row r="1022" spans="1:9" x14ac:dyDescent="0.25">
      <c r="A1022" s="88" t="s">
        <v>247</v>
      </c>
      <c r="B1022" s="89" t="s">
        <v>967</v>
      </c>
      <c r="C1022" s="89" t="s">
        <v>1458</v>
      </c>
      <c r="D1022" t="str">
        <f t="shared" si="15"/>
        <v>傳產-化學工業1</v>
      </c>
      <c r="E1022" s="89">
        <v>383561</v>
      </c>
      <c r="F1022" s="89">
        <v>306458</v>
      </c>
      <c r="G1022" s="89">
        <v>943906</v>
      </c>
      <c r="H1022" s="89">
        <v>917927</v>
      </c>
      <c r="I1022" s="90">
        <v>46122</v>
      </c>
    </row>
    <row r="1023" spans="1:9" x14ac:dyDescent="0.25">
      <c r="A1023" s="88" t="s">
        <v>248</v>
      </c>
      <c r="B1023" s="89" t="s">
        <v>249</v>
      </c>
      <c r="C1023" s="89" t="s">
        <v>1458</v>
      </c>
      <c r="D1023" t="str">
        <f t="shared" si="15"/>
        <v>傳產-化學工業1</v>
      </c>
      <c r="E1023" s="89">
        <v>249651</v>
      </c>
      <c r="F1023" s="89">
        <v>112925</v>
      </c>
      <c r="G1023" s="89">
        <v>761344</v>
      </c>
      <c r="H1023" s="89">
        <v>479682</v>
      </c>
      <c r="I1023" s="90">
        <v>46122</v>
      </c>
    </row>
    <row r="1024" spans="1:9" x14ac:dyDescent="0.25">
      <c r="A1024" s="88" t="s">
        <v>250</v>
      </c>
      <c r="B1024" s="89" t="s">
        <v>968</v>
      </c>
      <c r="C1024" s="89" t="s">
        <v>1458</v>
      </c>
      <c r="D1024" t="str">
        <f t="shared" si="15"/>
        <v>傳產-化學工業1</v>
      </c>
      <c r="E1024" s="89">
        <v>315780</v>
      </c>
      <c r="F1024" s="89">
        <v>353815</v>
      </c>
      <c r="G1024" s="89">
        <v>887234</v>
      </c>
      <c r="H1024" s="89">
        <v>916814</v>
      </c>
      <c r="I1024" s="90">
        <v>46122</v>
      </c>
    </row>
    <row r="1025" spans="1:9" x14ac:dyDescent="0.25">
      <c r="A1025" s="88" t="s">
        <v>1647</v>
      </c>
      <c r="B1025" s="89" t="s">
        <v>1659</v>
      </c>
      <c r="C1025" s="89" t="s">
        <v>1452</v>
      </c>
      <c r="D1025" t="str">
        <f t="shared" si="15"/>
        <v>傳產-生技1</v>
      </c>
      <c r="E1025" s="89">
        <v>94564</v>
      </c>
      <c r="F1025" s="89">
        <v>52947</v>
      </c>
      <c r="G1025" s="89">
        <v>196814</v>
      </c>
      <c r="H1025" s="89">
        <v>121716</v>
      </c>
      <c r="I1025" s="90">
        <v>46122</v>
      </c>
    </row>
    <row r="1026" spans="1:9" x14ac:dyDescent="0.25">
      <c r="A1026" s="88" t="s">
        <v>1150</v>
      </c>
      <c r="B1026" s="89" t="s">
        <v>1222</v>
      </c>
      <c r="C1026" s="89" t="s">
        <v>1452</v>
      </c>
      <c r="D1026" t="str">
        <f t="shared" si="15"/>
        <v>傳產-生技1</v>
      </c>
      <c r="E1026" s="89">
        <v>225344</v>
      </c>
      <c r="F1026" s="89">
        <v>187553</v>
      </c>
      <c r="G1026" s="89">
        <v>564823</v>
      </c>
      <c r="H1026" s="89">
        <v>554173</v>
      </c>
      <c r="I1026" s="90">
        <v>46122</v>
      </c>
    </row>
    <row r="1027" spans="1:9" x14ac:dyDescent="0.25">
      <c r="A1027" s="88" t="s">
        <v>251</v>
      </c>
      <c r="B1027" s="89" t="s">
        <v>252</v>
      </c>
      <c r="C1027" s="89" t="s">
        <v>1454</v>
      </c>
      <c r="D1027" t="str">
        <f t="shared" si="15"/>
        <v>電子中游-其他1</v>
      </c>
      <c r="E1027" s="89">
        <v>85075</v>
      </c>
      <c r="F1027" s="89">
        <v>91235</v>
      </c>
      <c r="G1027" s="89">
        <v>248534</v>
      </c>
      <c r="H1027" s="89">
        <v>274085</v>
      </c>
      <c r="I1027" s="90">
        <v>46122</v>
      </c>
    </row>
    <row r="1028" spans="1:9" x14ac:dyDescent="0.25">
      <c r="A1028" s="88" t="s">
        <v>1151</v>
      </c>
      <c r="B1028" s="89" t="s">
        <v>1223</v>
      </c>
      <c r="C1028" s="89" t="s">
        <v>1452</v>
      </c>
      <c r="D1028" t="str">
        <f t="shared" si="15"/>
        <v>傳產-生技1</v>
      </c>
      <c r="E1028" s="89">
        <v>102276</v>
      </c>
      <c r="F1028" s="89">
        <v>87083</v>
      </c>
      <c r="G1028" s="89">
        <v>214051</v>
      </c>
      <c r="H1028" s="89">
        <v>198539</v>
      </c>
      <c r="I1028" s="90">
        <v>46122</v>
      </c>
    </row>
    <row r="1029" spans="1:9" x14ac:dyDescent="0.25">
      <c r="A1029" s="88" t="s">
        <v>890</v>
      </c>
      <c r="B1029" s="89" t="s">
        <v>969</v>
      </c>
      <c r="C1029" s="89" t="s">
        <v>1452</v>
      </c>
      <c r="D1029" t="str">
        <f t="shared" si="15"/>
        <v>傳產-生技1</v>
      </c>
      <c r="E1029" s="89">
        <v>444129</v>
      </c>
      <c r="F1029" s="89">
        <v>298666</v>
      </c>
      <c r="G1029" s="89">
        <v>1074404</v>
      </c>
      <c r="H1029" s="89">
        <v>976788</v>
      </c>
      <c r="I1029" s="90">
        <v>46122</v>
      </c>
    </row>
    <row r="1030" spans="1:9" x14ac:dyDescent="0.25">
      <c r="A1030" s="88" t="s">
        <v>891</v>
      </c>
      <c r="B1030" s="89" t="s">
        <v>970</v>
      </c>
      <c r="C1030" s="89" t="s">
        <v>1452</v>
      </c>
      <c r="D1030" t="str">
        <f t="shared" si="15"/>
        <v>傳產-生技1</v>
      </c>
      <c r="E1030" s="89">
        <v>167488</v>
      </c>
      <c r="F1030" s="89">
        <v>159902</v>
      </c>
      <c r="G1030" s="89">
        <v>405264</v>
      </c>
      <c r="H1030" s="89">
        <v>481441</v>
      </c>
      <c r="I1030" s="90">
        <v>46122</v>
      </c>
    </row>
    <row r="1031" spans="1:9" x14ac:dyDescent="0.25">
      <c r="A1031" s="88" t="s">
        <v>1152</v>
      </c>
      <c r="B1031" s="89" t="s">
        <v>1224</v>
      </c>
      <c r="C1031" s="89" t="s">
        <v>1458</v>
      </c>
      <c r="D1031" t="str">
        <f t="shared" ref="D1031:D1094" si="16">IF(E1031&lt;&gt;"",C1031&amp;1,"")</f>
        <v>傳產-化學工業1</v>
      </c>
      <c r="E1031" s="89">
        <v>814732</v>
      </c>
      <c r="F1031" s="89">
        <v>400126</v>
      </c>
      <c r="G1031" s="89">
        <v>2370728</v>
      </c>
      <c r="H1031" s="89">
        <v>1053648</v>
      </c>
      <c r="I1031" s="90">
        <v>46122</v>
      </c>
    </row>
    <row r="1032" spans="1:9" x14ac:dyDescent="0.25">
      <c r="A1032" s="88" t="s">
        <v>3185</v>
      </c>
      <c r="B1032" s="89" t="s">
        <v>3191</v>
      </c>
      <c r="C1032" s="89" t="s">
        <v>1458</v>
      </c>
      <c r="D1032" t="str">
        <f t="shared" si="16"/>
        <v>傳產-化學工業1</v>
      </c>
      <c r="E1032" s="89">
        <v>47556</v>
      </c>
      <c r="F1032" s="89">
        <v>43906</v>
      </c>
      <c r="G1032" s="89">
        <v>123647</v>
      </c>
      <c r="H1032" s="89">
        <v>117050</v>
      </c>
      <c r="I1032" s="90">
        <v>46122</v>
      </c>
    </row>
    <row r="1033" spans="1:9" x14ac:dyDescent="0.25">
      <c r="A1033" s="88" t="s">
        <v>1153</v>
      </c>
      <c r="B1033" s="89" t="s">
        <v>1225</v>
      </c>
      <c r="C1033" s="89" t="s">
        <v>1452</v>
      </c>
      <c r="D1033" t="str">
        <f t="shared" si="16"/>
        <v>傳產-生技1</v>
      </c>
      <c r="E1033" s="89">
        <v>14375</v>
      </c>
      <c r="F1033" s="89">
        <v>6284</v>
      </c>
      <c r="G1033" s="89">
        <v>36618</v>
      </c>
      <c r="H1033" s="89">
        <v>25217</v>
      </c>
      <c r="I1033" s="90">
        <v>46122</v>
      </c>
    </row>
    <row r="1034" spans="1:9" x14ac:dyDescent="0.25">
      <c r="A1034" s="88" t="s">
        <v>3288</v>
      </c>
      <c r="B1034" s="89" t="s">
        <v>3294</v>
      </c>
      <c r="C1034" s="89" t="s">
        <v>1452</v>
      </c>
      <c r="D1034" t="str">
        <f t="shared" si="16"/>
        <v>傳產-生技1</v>
      </c>
      <c r="E1034" s="89">
        <v>145361</v>
      </c>
      <c r="F1034" s="89">
        <v>207827</v>
      </c>
      <c r="G1034" s="89">
        <v>239954</v>
      </c>
      <c r="H1034" s="89">
        <v>281261</v>
      </c>
      <c r="I1034" s="90">
        <v>46122</v>
      </c>
    </row>
    <row r="1035" spans="1:9" x14ac:dyDescent="0.25">
      <c r="A1035" s="88" t="s">
        <v>1269</v>
      </c>
      <c r="B1035" s="89" t="s">
        <v>3004</v>
      </c>
      <c r="C1035" s="89" t="s">
        <v>1452</v>
      </c>
      <c r="D1035" t="str">
        <f t="shared" si="16"/>
        <v>傳產-生技1</v>
      </c>
      <c r="E1035" s="89">
        <v>258351</v>
      </c>
      <c r="F1035" s="89">
        <v>301398</v>
      </c>
      <c r="G1035" s="89">
        <v>702143</v>
      </c>
      <c r="H1035" s="89">
        <v>794320</v>
      </c>
      <c r="I1035" s="90">
        <v>46122</v>
      </c>
    </row>
    <row r="1036" spans="1:9" x14ac:dyDescent="0.25">
      <c r="A1036" s="88" t="s">
        <v>892</v>
      </c>
      <c r="B1036" s="89" t="s">
        <v>971</v>
      </c>
      <c r="C1036" s="89" t="s">
        <v>1452</v>
      </c>
      <c r="D1036" t="str">
        <f t="shared" si="16"/>
        <v>傳產-生技1</v>
      </c>
      <c r="E1036" s="89">
        <v>455951</v>
      </c>
      <c r="F1036" s="89">
        <v>484948</v>
      </c>
      <c r="G1036" s="89">
        <v>1064006</v>
      </c>
      <c r="H1036" s="89">
        <v>1143721</v>
      </c>
      <c r="I1036" s="90">
        <v>46122</v>
      </c>
    </row>
    <row r="1037" spans="1:9" x14ac:dyDescent="0.25">
      <c r="A1037" s="88" t="s">
        <v>1648</v>
      </c>
      <c r="B1037" s="89" t="s">
        <v>1660</v>
      </c>
      <c r="C1037" s="89" t="s">
        <v>1452</v>
      </c>
      <c r="D1037" t="str">
        <f t="shared" si="16"/>
        <v>傳產-生技1</v>
      </c>
      <c r="E1037" s="89">
        <v>50384</v>
      </c>
      <c r="F1037" s="89">
        <v>47210</v>
      </c>
      <c r="G1037" s="89">
        <v>146593</v>
      </c>
      <c r="H1037" s="89">
        <v>146792</v>
      </c>
      <c r="I1037" s="90">
        <v>46122</v>
      </c>
    </row>
    <row r="1038" spans="1:9" x14ac:dyDescent="0.25">
      <c r="A1038" s="88" t="s">
        <v>3952</v>
      </c>
      <c r="B1038" s="89" t="s">
        <v>3958</v>
      </c>
      <c r="C1038" s="89" t="s">
        <v>1484</v>
      </c>
      <c r="D1038" t="str">
        <f t="shared" si="16"/>
        <v>電子中游-LCD-TFT面板1</v>
      </c>
      <c r="E1038" s="89">
        <v>432973</v>
      </c>
      <c r="F1038" s="89">
        <v>326356</v>
      </c>
      <c r="G1038" s="89">
        <v>1245693</v>
      </c>
      <c r="H1038" s="89">
        <v>959316</v>
      </c>
      <c r="I1038" s="90">
        <v>46122</v>
      </c>
    </row>
    <row r="1039" spans="1:9" x14ac:dyDescent="0.25">
      <c r="A1039" s="88" t="s">
        <v>3079</v>
      </c>
      <c r="B1039" s="89" t="s">
        <v>3086</v>
      </c>
      <c r="C1039" s="89" t="s">
        <v>1458</v>
      </c>
      <c r="D1039" t="str">
        <f t="shared" si="16"/>
        <v>傳產-化學工業1</v>
      </c>
      <c r="E1039" s="89">
        <v>59038</v>
      </c>
      <c r="F1039" s="89">
        <v>78294</v>
      </c>
      <c r="G1039" s="89">
        <v>156533</v>
      </c>
      <c r="H1039" s="89">
        <v>194684</v>
      </c>
      <c r="I1039" s="90">
        <v>46122</v>
      </c>
    </row>
    <row r="1040" spans="1:9" x14ac:dyDescent="0.25">
      <c r="A1040" s="88" t="s">
        <v>1671</v>
      </c>
      <c r="B1040" s="89" t="s">
        <v>1693</v>
      </c>
      <c r="C1040" s="89" t="s">
        <v>1458</v>
      </c>
      <c r="D1040" t="str">
        <f t="shared" si="16"/>
        <v>傳產-化學工業1</v>
      </c>
      <c r="E1040" s="89">
        <v>386829</v>
      </c>
      <c r="F1040" s="89">
        <v>416458</v>
      </c>
      <c r="G1040" s="89">
        <v>1140078</v>
      </c>
      <c r="H1040" s="89">
        <v>1161310</v>
      </c>
      <c r="I1040" s="90">
        <v>46122</v>
      </c>
    </row>
    <row r="1041" spans="1:9" x14ac:dyDescent="0.25">
      <c r="A1041" s="88" t="s">
        <v>3379</v>
      </c>
      <c r="B1041" s="89" t="s">
        <v>3382</v>
      </c>
      <c r="C1041" s="89" t="s">
        <v>1469</v>
      </c>
      <c r="D1041" t="str">
        <f t="shared" si="16"/>
        <v>電子上游-被動元件1</v>
      </c>
      <c r="E1041" s="89">
        <v>247746</v>
      </c>
      <c r="F1041" s="89">
        <v>143812</v>
      </c>
      <c r="G1041" s="89">
        <v>627462</v>
      </c>
      <c r="H1041" s="89">
        <v>412466</v>
      </c>
      <c r="I1041" s="90">
        <v>46122</v>
      </c>
    </row>
    <row r="1042" spans="1:9" x14ac:dyDescent="0.25">
      <c r="A1042" s="88" t="s">
        <v>2905</v>
      </c>
      <c r="B1042" s="89" t="s">
        <v>4041</v>
      </c>
      <c r="C1042" s="89" t="s">
        <v>1458</v>
      </c>
      <c r="D1042" t="str">
        <f t="shared" si="16"/>
        <v>傳產-化學工業1</v>
      </c>
      <c r="E1042" s="89">
        <v>977066</v>
      </c>
      <c r="F1042" s="89">
        <v>1517287</v>
      </c>
      <c r="G1042" s="89">
        <v>2711414</v>
      </c>
      <c r="H1042" s="89">
        <v>4154281</v>
      </c>
      <c r="I1042" s="90">
        <v>46122</v>
      </c>
    </row>
    <row r="1043" spans="1:9" x14ac:dyDescent="0.25">
      <c r="A1043" s="88" t="s">
        <v>3222</v>
      </c>
      <c r="B1043" s="89" t="s">
        <v>3227</v>
      </c>
      <c r="C1043" s="89" t="s">
        <v>1458</v>
      </c>
      <c r="D1043" t="str">
        <f t="shared" si="16"/>
        <v>傳產-化學工業1</v>
      </c>
      <c r="E1043" s="89">
        <v>334625</v>
      </c>
      <c r="F1043" s="89">
        <v>222686</v>
      </c>
      <c r="G1043" s="89">
        <v>822846</v>
      </c>
      <c r="H1043" s="89">
        <v>660066</v>
      </c>
      <c r="I1043" s="90">
        <v>46122</v>
      </c>
    </row>
    <row r="1044" spans="1:9" x14ac:dyDescent="0.25">
      <c r="A1044" s="88" t="s">
        <v>3336</v>
      </c>
      <c r="B1044" s="89" t="s">
        <v>3344</v>
      </c>
      <c r="C1044" s="89" t="s">
        <v>1458</v>
      </c>
      <c r="D1044" t="str">
        <f t="shared" si="16"/>
        <v>傳產-化學工業1</v>
      </c>
      <c r="E1044" s="89">
        <v>2392704</v>
      </c>
      <c r="F1044" s="89">
        <v>2038604</v>
      </c>
      <c r="G1044" s="89">
        <v>5836439</v>
      </c>
      <c r="H1044" s="89">
        <v>5554475</v>
      </c>
      <c r="I1044" s="90">
        <v>46122</v>
      </c>
    </row>
    <row r="1045" spans="1:9" x14ac:dyDescent="0.25">
      <c r="A1045" s="88" t="s">
        <v>3320</v>
      </c>
      <c r="B1045" s="89" t="s">
        <v>3327</v>
      </c>
      <c r="C1045" s="89" t="s">
        <v>1458</v>
      </c>
      <c r="D1045" t="str">
        <f t="shared" si="16"/>
        <v>傳產-化學工業1</v>
      </c>
      <c r="E1045" s="89">
        <v>87327</v>
      </c>
      <c r="F1045" s="89">
        <v>92900</v>
      </c>
      <c r="G1045" s="89">
        <v>232361</v>
      </c>
      <c r="H1045" s="89">
        <v>257888</v>
      </c>
      <c r="I1045" s="90">
        <v>46122</v>
      </c>
    </row>
    <row r="1046" spans="1:9" x14ac:dyDescent="0.25">
      <c r="A1046" s="88" t="s">
        <v>3593</v>
      </c>
      <c r="B1046" s="89" t="s">
        <v>3617</v>
      </c>
      <c r="C1046" s="89" t="s">
        <v>1458</v>
      </c>
      <c r="D1046" t="str">
        <f t="shared" si="16"/>
        <v>傳產-化學工業1</v>
      </c>
      <c r="E1046" s="89">
        <v>175782</v>
      </c>
      <c r="F1046" s="89">
        <v>69061</v>
      </c>
      <c r="G1046" s="89">
        <v>441245</v>
      </c>
      <c r="H1046" s="89">
        <v>171272</v>
      </c>
      <c r="I1046" s="90">
        <v>46122</v>
      </c>
    </row>
    <row r="1047" spans="1:9" x14ac:dyDescent="0.25">
      <c r="A1047" s="88" t="s">
        <v>3574</v>
      </c>
      <c r="B1047" s="89" t="s">
        <v>3579</v>
      </c>
      <c r="C1047" s="89" t="s">
        <v>1455</v>
      </c>
      <c r="D1047" t="str">
        <f t="shared" si="16"/>
        <v>電子上游-PCB-材料設備1</v>
      </c>
      <c r="E1047" s="89">
        <v>486888</v>
      </c>
      <c r="F1047" s="89">
        <v>424093</v>
      </c>
      <c r="G1047" s="89">
        <v>1058605</v>
      </c>
      <c r="H1047" s="89">
        <v>965850</v>
      </c>
      <c r="I1047" s="90">
        <v>46122</v>
      </c>
    </row>
    <row r="1048" spans="1:9" x14ac:dyDescent="0.25">
      <c r="A1048" s="88" t="s">
        <v>3822</v>
      </c>
      <c r="B1048" s="89" t="s">
        <v>3830</v>
      </c>
      <c r="C1048" s="89" t="s">
        <v>1452</v>
      </c>
      <c r="D1048" t="str">
        <f t="shared" si="16"/>
        <v>傳產-生技1</v>
      </c>
      <c r="E1048" s="89">
        <v>348088</v>
      </c>
      <c r="F1048" s="89">
        <v>294579</v>
      </c>
      <c r="G1048" s="89">
        <v>1030727</v>
      </c>
      <c r="H1048" s="89">
        <v>810535</v>
      </c>
      <c r="I1048" s="90">
        <v>46122</v>
      </c>
    </row>
    <row r="1049" spans="1:9" x14ac:dyDescent="0.25">
      <c r="A1049" s="88" t="s">
        <v>3892</v>
      </c>
      <c r="B1049" s="89" t="s">
        <v>3904</v>
      </c>
      <c r="C1049" s="89" t="s">
        <v>1458</v>
      </c>
      <c r="D1049" t="str">
        <f t="shared" si="16"/>
        <v>傳產-化學工業1</v>
      </c>
      <c r="E1049" s="89">
        <v>279573</v>
      </c>
      <c r="F1049" s="89">
        <v>71743</v>
      </c>
      <c r="G1049" s="89">
        <v>856585</v>
      </c>
      <c r="H1049" s="89">
        <v>219619</v>
      </c>
      <c r="I1049" s="90">
        <v>46122</v>
      </c>
    </row>
    <row r="1050" spans="1:9" x14ac:dyDescent="0.25">
      <c r="A1050" s="88" t="s">
        <v>2907</v>
      </c>
      <c r="B1050" s="89" t="s">
        <v>3005</v>
      </c>
      <c r="C1050" s="89" t="s">
        <v>1439</v>
      </c>
      <c r="D1050" t="str">
        <f t="shared" si="16"/>
        <v>傳產-觀光1</v>
      </c>
      <c r="E1050" s="89">
        <v>13458</v>
      </c>
      <c r="F1050" s="89">
        <v>12284</v>
      </c>
      <c r="G1050" s="89">
        <v>30486</v>
      </c>
      <c r="H1050" s="89">
        <v>27657</v>
      </c>
      <c r="I1050" s="90">
        <v>46122</v>
      </c>
    </row>
    <row r="1051" spans="1:9" x14ac:dyDescent="0.25">
      <c r="A1051" s="88" t="s">
        <v>2951</v>
      </c>
      <c r="B1051" s="89" t="s">
        <v>3872</v>
      </c>
      <c r="C1051" s="89" t="s">
        <v>4013</v>
      </c>
      <c r="D1051" t="str">
        <f t="shared" si="16"/>
        <v>傳產-文創娛樂1</v>
      </c>
      <c r="E1051" s="89">
        <v>13931</v>
      </c>
      <c r="F1051" s="89">
        <v>5428</v>
      </c>
      <c r="G1051" s="89">
        <v>48189</v>
      </c>
      <c r="H1051" s="89">
        <v>16542</v>
      </c>
      <c r="I1051" s="90">
        <v>46122</v>
      </c>
    </row>
    <row r="1052" spans="1:9" x14ac:dyDescent="0.25">
      <c r="A1052" s="88" t="s">
        <v>3166</v>
      </c>
      <c r="B1052" s="89" t="s">
        <v>3169</v>
      </c>
      <c r="C1052" s="89" t="s">
        <v>1495</v>
      </c>
      <c r="D1052" t="str">
        <f t="shared" si="16"/>
        <v>傳產-百貨1</v>
      </c>
      <c r="E1052" s="89">
        <v>248344</v>
      </c>
      <c r="F1052" s="89">
        <v>154095</v>
      </c>
      <c r="G1052" s="89">
        <v>614904</v>
      </c>
      <c r="H1052" s="89">
        <v>525715</v>
      </c>
      <c r="I1052" s="90">
        <v>46122</v>
      </c>
    </row>
    <row r="1053" spans="1:9" x14ac:dyDescent="0.25">
      <c r="A1053" s="88" t="s">
        <v>253</v>
      </c>
      <c r="B1053" s="89" t="s">
        <v>972</v>
      </c>
      <c r="C1053" s="89" t="s">
        <v>1456</v>
      </c>
      <c r="D1053" t="str">
        <f t="shared" si="16"/>
        <v>傳產-電線電纜1</v>
      </c>
      <c r="E1053" s="89">
        <v>118694</v>
      </c>
      <c r="F1053" s="89">
        <v>94718</v>
      </c>
      <c r="G1053" s="89">
        <v>357123</v>
      </c>
      <c r="H1053" s="89">
        <v>197211</v>
      </c>
      <c r="I1053" s="90">
        <v>46122</v>
      </c>
    </row>
    <row r="1054" spans="1:9" x14ac:dyDescent="0.25">
      <c r="A1054" s="88" t="s">
        <v>254</v>
      </c>
      <c r="B1054" s="89" t="s">
        <v>973</v>
      </c>
      <c r="C1054" s="89" t="s">
        <v>1485</v>
      </c>
      <c r="D1054" t="str">
        <f t="shared" si="16"/>
        <v>電子下游-電信服務1</v>
      </c>
      <c r="E1054" s="89">
        <v>9136324</v>
      </c>
      <c r="F1054" s="89">
        <v>8814995</v>
      </c>
      <c r="G1054" s="89">
        <v>27804510</v>
      </c>
      <c r="H1054" s="89">
        <v>26042307</v>
      </c>
      <c r="I1054" s="90">
        <v>46122</v>
      </c>
    </row>
    <row r="1055" spans="1:9" x14ac:dyDescent="0.25">
      <c r="A1055" s="88" t="s">
        <v>255</v>
      </c>
      <c r="B1055" s="89" t="s">
        <v>974</v>
      </c>
      <c r="C1055" s="89" t="s">
        <v>1467</v>
      </c>
      <c r="D1055" t="str">
        <f t="shared" si="16"/>
        <v>電子中游-通訊設備1</v>
      </c>
      <c r="E1055" s="89">
        <v>68246</v>
      </c>
      <c r="F1055" s="89">
        <v>43490</v>
      </c>
      <c r="G1055" s="89">
        <v>208681</v>
      </c>
      <c r="H1055" s="89">
        <v>150902</v>
      </c>
      <c r="I1055" s="90">
        <v>46122</v>
      </c>
    </row>
    <row r="1056" spans="1:9" x14ac:dyDescent="0.25">
      <c r="A1056" s="88" t="s">
        <v>256</v>
      </c>
      <c r="B1056" s="89" t="s">
        <v>257</v>
      </c>
      <c r="C1056" s="89" t="s">
        <v>1471</v>
      </c>
      <c r="D1056" t="str">
        <f t="shared" si="16"/>
        <v>電子中游-網通1</v>
      </c>
      <c r="E1056" s="89">
        <v>1090228</v>
      </c>
      <c r="F1056" s="89">
        <v>1812032</v>
      </c>
      <c r="G1056" s="89">
        <v>3102025</v>
      </c>
      <c r="H1056" s="89">
        <v>5155138</v>
      </c>
      <c r="I1056" s="90">
        <v>46122</v>
      </c>
    </row>
    <row r="1057" spans="1:9" x14ac:dyDescent="0.25">
      <c r="A1057" s="88" t="s">
        <v>258</v>
      </c>
      <c r="B1057" s="89" t="s">
        <v>2810</v>
      </c>
      <c r="C1057" s="89" t="s">
        <v>1447</v>
      </c>
      <c r="D1057" t="str">
        <f t="shared" si="16"/>
        <v>傳產-營建1</v>
      </c>
      <c r="E1057" s="89">
        <v>999983</v>
      </c>
      <c r="F1057" s="89">
        <v>7278</v>
      </c>
      <c r="G1057" s="89">
        <v>999983</v>
      </c>
      <c r="H1057" s="89">
        <v>368676</v>
      </c>
      <c r="I1057" s="90">
        <v>46122</v>
      </c>
    </row>
    <row r="1058" spans="1:9" x14ac:dyDescent="0.25">
      <c r="A1058" s="88" t="s">
        <v>259</v>
      </c>
      <c r="B1058" s="89" t="s">
        <v>975</v>
      </c>
      <c r="C1058" s="89" t="s">
        <v>1467</v>
      </c>
      <c r="D1058" t="str">
        <f t="shared" si="16"/>
        <v>電子中游-通訊設備1</v>
      </c>
      <c r="E1058" s="89">
        <v>90760</v>
      </c>
      <c r="F1058" s="89">
        <v>85649</v>
      </c>
      <c r="G1058" s="89">
        <v>265443</v>
      </c>
      <c r="H1058" s="89">
        <v>212287</v>
      </c>
      <c r="I1058" s="90">
        <v>46122</v>
      </c>
    </row>
    <row r="1059" spans="1:9" x14ac:dyDescent="0.25">
      <c r="A1059" s="88" t="s">
        <v>260</v>
      </c>
      <c r="B1059" s="89" t="s">
        <v>261</v>
      </c>
      <c r="C1059" s="89" t="s">
        <v>1466</v>
      </c>
      <c r="D1059" t="str">
        <f t="shared" si="16"/>
        <v>電子上游-PCB-製造1</v>
      </c>
      <c r="E1059" s="89">
        <v>20997</v>
      </c>
      <c r="F1059" s="89">
        <v>20444</v>
      </c>
      <c r="G1059" s="89">
        <v>51692</v>
      </c>
      <c r="H1059" s="89">
        <v>118699</v>
      </c>
      <c r="I1059" s="90">
        <v>46122</v>
      </c>
    </row>
    <row r="1060" spans="1:9" x14ac:dyDescent="0.25">
      <c r="A1060" s="88" t="s">
        <v>893</v>
      </c>
      <c r="B1060" s="89" t="s">
        <v>976</v>
      </c>
      <c r="C1060" s="89" t="s">
        <v>1452</v>
      </c>
      <c r="D1060" t="str">
        <f t="shared" si="16"/>
        <v>傳產-生技1</v>
      </c>
      <c r="E1060" s="89">
        <v>10635</v>
      </c>
      <c r="F1060" s="89">
        <v>26469</v>
      </c>
      <c r="G1060" s="89">
        <v>32217</v>
      </c>
      <c r="H1060" s="89">
        <v>80137</v>
      </c>
      <c r="I1060" s="90">
        <v>46122</v>
      </c>
    </row>
    <row r="1061" spans="1:9" x14ac:dyDescent="0.25">
      <c r="A1061" s="88" t="s">
        <v>1154</v>
      </c>
      <c r="B1061" s="89" t="s">
        <v>3063</v>
      </c>
      <c r="C1061" s="89" t="s">
        <v>1442</v>
      </c>
      <c r="D1061" t="str">
        <f t="shared" si="16"/>
        <v>電子上游-連接元件1</v>
      </c>
      <c r="E1061" s="89">
        <v>553232</v>
      </c>
      <c r="F1061" s="89">
        <v>508019</v>
      </c>
      <c r="G1061" s="89">
        <v>1740530</v>
      </c>
      <c r="H1061" s="89">
        <v>1528676</v>
      </c>
      <c r="I1061" s="90">
        <v>46122</v>
      </c>
    </row>
    <row r="1062" spans="1:9" x14ac:dyDescent="0.25">
      <c r="A1062" s="88" t="s">
        <v>1270</v>
      </c>
      <c r="B1062" s="89" t="s">
        <v>1357</v>
      </c>
      <c r="C1062" s="89" t="s">
        <v>4006</v>
      </c>
      <c r="D1062" t="str">
        <f t="shared" si="16"/>
        <v>電子下游-電腦周邊1</v>
      </c>
      <c r="E1062" s="89">
        <v>5617706</v>
      </c>
      <c r="F1062" s="89">
        <v>5410698</v>
      </c>
      <c r="G1062" s="89">
        <v>15918649</v>
      </c>
      <c r="H1062" s="89">
        <v>14768131</v>
      </c>
      <c r="I1062" s="90">
        <v>46122</v>
      </c>
    </row>
    <row r="1063" spans="1:9" x14ac:dyDescent="0.25">
      <c r="A1063" s="88" t="s">
        <v>1672</v>
      </c>
      <c r="B1063" s="89" t="s">
        <v>1694</v>
      </c>
      <c r="C1063" s="89" t="s">
        <v>1483</v>
      </c>
      <c r="D1063" t="str">
        <f t="shared" si="16"/>
        <v>電子下游-工業電腦1</v>
      </c>
      <c r="E1063" s="89">
        <v>403100</v>
      </c>
      <c r="F1063" s="89">
        <v>331589</v>
      </c>
      <c r="G1063" s="89">
        <v>1057619</v>
      </c>
      <c r="H1063" s="89">
        <v>856815</v>
      </c>
      <c r="I1063" s="90">
        <v>46122</v>
      </c>
    </row>
    <row r="1064" spans="1:9" x14ac:dyDescent="0.25">
      <c r="A1064" s="88" t="s">
        <v>894</v>
      </c>
      <c r="B1064" s="89" t="s">
        <v>977</v>
      </c>
      <c r="C1064" s="89" t="s">
        <v>1478</v>
      </c>
      <c r="D1064" t="str">
        <f t="shared" si="16"/>
        <v>電子上游-IC-設計1</v>
      </c>
      <c r="E1064" s="89">
        <v>3139388</v>
      </c>
      <c r="F1064" s="89">
        <v>3341893</v>
      </c>
      <c r="G1064" s="89">
        <v>7987921</v>
      </c>
      <c r="H1064" s="89">
        <v>8364490</v>
      </c>
      <c r="I1064" s="90">
        <v>46122</v>
      </c>
    </row>
    <row r="1065" spans="1:9" x14ac:dyDescent="0.25">
      <c r="A1065" s="88" t="s">
        <v>3594</v>
      </c>
      <c r="B1065" s="89" t="s">
        <v>3618</v>
      </c>
      <c r="C1065" s="89" t="s">
        <v>1469</v>
      </c>
      <c r="D1065" t="str">
        <f t="shared" si="16"/>
        <v>電子上游-被動元件1</v>
      </c>
      <c r="E1065" s="89">
        <v>85262</v>
      </c>
      <c r="F1065" s="89">
        <v>70312</v>
      </c>
      <c r="G1065" s="89">
        <v>250563</v>
      </c>
      <c r="H1065" s="89">
        <v>191347</v>
      </c>
      <c r="I1065" s="90">
        <v>46122</v>
      </c>
    </row>
    <row r="1066" spans="1:9" x14ac:dyDescent="0.25">
      <c r="A1066" s="88" t="s">
        <v>1155</v>
      </c>
      <c r="B1066" s="89" t="s">
        <v>3006</v>
      </c>
      <c r="C1066" s="89" t="s">
        <v>1443</v>
      </c>
      <c r="D1066" t="str">
        <f t="shared" si="16"/>
        <v>電子中游-NB與手機零組件1</v>
      </c>
      <c r="E1066" s="89">
        <v>83443</v>
      </c>
      <c r="F1066" s="89">
        <v>38463</v>
      </c>
      <c r="G1066" s="89">
        <v>237754</v>
      </c>
      <c r="H1066" s="89">
        <v>172250</v>
      </c>
      <c r="I1066" s="90">
        <v>46122</v>
      </c>
    </row>
    <row r="1067" spans="1:9" x14ac:dyDescent="0.25">
      <c r="A1067" s="88" t="s">
        <v>1156</v>
      </c>
      <c r="B1067" s="89" t="s">
        <v>3007</v>
      </c>
      <c r="C1067" s="89" t="s">
        <v>1466</v>
      </c>
      <c r="D1067" t="str">
        <f t="shared" si="16"/>
        <v>電子上游-PCB-製造1</v>
      </c>
      <c r="E1067" s="89">
        <v>912341</v>
      </c>
      <c r="F1067" s="89">
        <v>1021142</v>
      </c>
      <c r="G1067" s="89">
        <v>2758842</v>
      </c>
      <c r="H1067" s="89">
        <v>3136725</v>
      </c>
      <c r="I1067" s="90">
        <v>46122</v>
      </c>
    </row>
    <row r="1068" spans="1:9" x14ac:dyDescent="0.25">
      <c r="A1068" s="88" t="s">
        <v>895</v>
      </c>
      <c r="B1068" s="89" t="s">
        <v>978</v>
      </c>
      <c r="C1068" s="89" t="s">
        <v>1457</v>
      </c>
      <c r="D1068" t="str">
        <f t="shared" si="16"/>
        <v>電子下游-消費電子1</v>
      </c>
      <c r="E1068" s="89">
        <v>383912</v>
      </c>
      <c r="F1068" s="89">
        <v>584024</v>
      </c>
      <c r="G1068" s="89">
        <v>1399643</v>
      </c>
      <c r="H1068" s="89">
        <v>1742365</v>
      </c>
      <c r="I1068" s="90">
        <v>46122</v>
      </c>
    </row>
    <row r="1069" spans="1:9" x14ac:dyDescent="0.25">
      <c r="A1069" s="88" t="s">
        <v>3410</v>
      </c>
      <c r="B1069" s="89" t="s">
        <v>3417</v>
      </c>
      <c r="C1069" s="89" t="s">
        <v>1481</v>
      </c>
      <c r="D1069" t="str">
        <f t="shared" si="16"/>
        <v>電子下游-其他1</v>
      </c>
      <c r="E1069" s="89">
        <v>283109</v>
      </c>
      <c r="F1069" s="89">
        <v>207984</v>
      </c>
      <c r="G1069" s="89">
        <v>791378</v>
      </c>
      <c r="H1069" s="89">
        <v>656511</v>
      </c>
      <c r="I1069" s="90">
        <v>46122</v>
      </c>
    </row>
    <row r="1070" spans="1:9" x14ac:dyDescent="0.25">
      <c r="A1070" s="88" t="s">
        <v>1157</v>
      </c>
      <c r="B1070" s="89" t="s">
        <v>1226</v>
      </c>
      <c r="C1070" s="89" t="s">
        <v>1497</v>
      </c>
      <c r="D1070" t="str">
        <f t="shared" si="16"/>
        <v>電子中游-LCD-零組件1</v>
      </c>
      <c r="E1070" s="89">
        <v>293057</v>
      </c>
      <c r="F1070" s="89">
        <v>282072</v>
      </c>
      <c r="G1070" s="89">
        <v>735194</v>
      </c>
      <c r="H1070" s="89">
        <v>744941</v>
      </c>
      <c r="I1070" s="90">
        <v>46122</v>
      </c>
    </row>
    <row r="1071" spans="1:9" x14ac:dyDescent="0.25">
      <c r="A1071" s="88" t="s">
        <v>1158</v>
      </c>
      <c r="B1071" s="89" t="s">
        <v>1227</v>
      </c>
      <c r="C1071" s="89" t="s">
        <v>1500</v>
      </c>
      <c r="D1071" t="str">
        <f t="shared" si="16"/>
        <v>電子下游-太陽能1</v>
      </c>
      <c r="E1071" s="89">
        <v>13661</v>
      </c>
      <c r="F1071" s="89">
        <v>5418</v>
      </c>
      <c r="G1071" s="89">
        <v>38377</v>
      </c>
      <c r="H1071" s="89">
        <v>16468</v>
      </c>
      <c r="I1071" s="90">
        <v>46122</v>
      </c>
    </row>
    <row r="1072" spans="1:9" x14ac:dyDescent="0.25">
      <c r="A1072" s="88" t="s">
        <v>1159</v>
      </c>
      <c r="B1072" s="89" t="s">
        <v>3008</v>
      </c>
      <c r="C1072" s="89" t="s">
        <v>1497</v>
      </c>
      <c r="D1072" t="str">
        <f t="shared" si="16"/>
        <v>電子中游-LCD-零組件1</v>
      </c>
      <c r="E1072" s="89">
        <v>388325</v>
      </c>
      <c r="F1072" s="89">
        <v>540210</v>
      </c>
      <c r="G1072" s="89">
        <v>1045467</v>
      </c>
      <c r="H1072" s="89">
        <v>1392504</v>
      </c>
      <c r="I1072" s="90">
        <v>46122</v>
      </c>
    </row>
    <row r="1073" spans="1:9" x14ac:dyDescent="0.25">
      <c r="A1073" s="88" t="s">
        <v>896</v>
      </c>
      <c r="B1073" s="89" t="s">
        <v>979</v>
      </c>
      <c r="C1073" s="89" t="s">
        <v>1465</v>
      </c>
      <c r="D1073" t="str">
        <f t="shared" si="16"/>
        <v>電子中游-EMS1</v>
      </c>
      <c r="E1073" s="89">
        <v>83964774</v>
      </c>
      <c r="F1073" s="89">
        <v>84633627</v>
      </c>
      <c r="G1073" s="89">
        <v>244105210</v>
      </c>
      <c r="H1073" s="89">
        <v>272433483</v>
      </c>
      <c r="I1073" s="90">
        <v>46122</v>
      </c>
    </row>
    <row r="1074" spans="1:9" x14ac:dyDescent="0.25">
      <c r="A1074" s="88" t="s">
        <v>1160</v>
      </c>
      <c r="B1074" s="89" t="s">
        <v>1228</v>
      </c>
      <c r="C1074" s="89" t="s">
        <v>1466</v>
      </c>
      <c r="D1074" t="str">
        <f t="shared" si="16"/>
        <v>電子上游-PCB-製造1</v>
      </c>
      <c r="E1074" s="89">
        <v>116999</v>
      </c>
      <c r="F1074" s="89">
        <v>119256</v>
      </c>
      <c r="G1074" s="89">
        <v>314426</v>
      </c>
      <c r="H1074" s="89">
        <v>335309</v>
      </c>
      <c r="I1074" s="90">
        <v>46122</v>
      </c>
    </row>
    <row r="1075" spans="1:9" x14ac:dyDescent="0.25">
      <c r="A1075" s="88" t="s">
        <v>1161</v>
      </c>
      <c r="B1075" s="89" t="s">
        <v>1229</v>
      </c>
      <c r="C1075" s="89" t="s">
        <v>1454</v>
      </c>
      <c r="D1075" t="str">
        <f t="shared" si="16"/>
        <v>電子中游-其他1</v>
      </c>
      <c r="E1075" s="89">
        <v>451779</v>
      </c>
      <c r="F1075" s="89">
        <v>518125</v>
      </c>
      <c r="G1075" s="89">
        <v>1340640</v>
      </c>
      <c r="H1075" s="89">
        <v>1416529</v>
      </c>
      <c r="I1075" s="90">
        <v>46122</v>
      </c>
    </row>
    <row r="1076" spans="1:9" x14ac:dyDescent="0.25">
      <c r="A1076" s="88" t="s">
        <v>3115</v>
      </c>
      <c r="B1076" s="89" t="s">
        <v>3116</v>
      </c>
      <c r="C1076" s="89" t="s">
        <v>4008</v>
      </c>
      <c r="D1076" t="str">
        <f t="shared" si="16"/>
        <v>電子中游-聲學元件1</v>
      </c>
      <c r="E1076" s="89">
        <v>201757</v>
      </c>
      <c r="F1076" s="89">
        <v>137920</v>
      </c>
      <c r="G1076" s="89">
        <v>531722</v>
      </c>
      <c r="H1076" s="89">
        <v>371577</v>
      </c>
      <c r="I1076" s="90">
        <v>46122</v>
      </c>
    </row>
    <row r="1077" spans="1:9" x14ac:dyDescent="0.25">
      <c r="A1077" s="88" t="s">
        <v>1162</v>
      </c>
      <c r="B1077" s="89" t="s">
        <v>1230</v>
      </c>
      <c r="C1077" s="89" t="s">
        <v>1498</v>
      </c>
      <c r="D1077" t="str">
        <f t="shared" si="16"/>
        <v>軟體-遊戲1</v>
      </c>
      <c r="E1077" s="89">
        <v>20875</v>
      </c>
      <c r="F1077" s="89">
        <v>45691</v>
      </c>
      <c r="G1077" s="89">
        <v>79887</v>
      </c>
      <c r="H1077" s="89">
        <v>118526</v>
      </c>
      <c r="I1077" s="90">
        <v>46122</v>
      </c>
    </row>
    <row r="1078" spans="1:9" x14ac:dyDescent="0.25">
      <c r="A1078" s="88" t="s">
        <v>3836</v>
      </c>
      <c r="B1078" s="89" t="s">
        <v>3839</v>
      </c>
      <c r="C1078" s="89" t="s">
        <v>1500</v>
      </c>
      <c r="D1078" t="str">
        <f t="shared" si="16"/>
        <v>電子下游-太陽能1</v>
      </c>
      <c r="E1078" s="89">
        <v>314576</v>
      </c>
      <c r="F1078" s="89">
        <v>221164</v>
      </c>
      <c r="G1078" s="89">
        <v>787617</v>
      </c>
      <c r="H1078" s="89">
        <v>576284</v>
      </c>
      <c r="I1078" s="90">
        <v>46122</v>
      </c>
    </row>
    <row r="1079" spans="1:9" x14ac:dyDescent="0.25">
      <c r="A1079" s="88" t="s">
        <v>1163</v>
      </c>
      <c r="B1079" s="89" t="s">
        <v>3988</v>
      </c>
      <c r="C1079" s="89" t="s">
        <v>1451</v>
      </c>
      <c r="D1079" t="str">
        <f t="shared" si="16"/>
        <v>傳產-鋼鐵1</v>
      </c>
      <c r="E1079" s="89">
        <v>99962</v>
      </c>
      <c r="F1079" s="89">
        <v>85343</v>
      </c>
      <c r="G1079" s="89">
        <v>269171</v>
      </c>
      <c r="H1079" s="89">
        <v>244035</v>
      </c>
      <c r="I1079" s="90">
        <v>46122</v>
      </c>
    </row>
    <row r="1080" spans="1:9" x14ac:dyDescent="0.25">
      <c r="A1080" s="88" t="s">
        <v>3659</v>
      </c>
      <c r="B1080" s="89" t="s">
        <v>3662</v>
      </c>
      <c r="C1080" s="89" t="s">
        <v>1478</v>
      </c>
      <c r="D1080" t="str">
        <f t="shared" si="16"/>
        <v>電子上游-IC-設計1</v>
      </c>
      <c r="E1080" s="89">
        <v>46250</v>
      </c>
      <c r="F1080" s="89">
        <v>42047</v>
      </c>
      <c r="G1080" s="89">
        <v>130695</v>
      </c>
      <c r="H1080" s="89">
        <v>124592</v>
      </c>
      <c r="I1080" s="90">
        <v>46122</v>
      </c>
    </row>
    <row r="1081" spans="1:9" x14ac:dyDescent="0.25">
      <c r="A1081" s="88" t="s">
        <v>1164</v>
      </c>
      <c r="B1081" s="89" t="s">
        <v>1231</v>
      </c>
      <c r="C1081" s="89" t="s">
        <v>1478</v>
      </c>
      <c r="D1081" t="str">
        <f t="shared" si="16"/>
        <v>電子上游-IC-設計1</v>
      </c>
      <c r="E1081" s="89">
        <v>265318</v>
      </c>
      <c r="F1081" s="89">
        <v>240994</v>
      </c>
      <c r="G1081" s="89">
        <v>586800</v>
      </c>
      <c r="H1081" s="89">
        <v>526188</v>
      </c>
      <c r="I1081" s="90">
        <v>46122</v>
      </c>
    </row>
    <row r="1082" spans="1:9" x14ac:dyDescent="0.25">
      <c r="A1082" s="88" t="s">
        <v>1649</v>
      </c>
      <c r="B1082" s="89" t="s">
        <v>1661</v>
      </c>
      <c r="C1082" s="89" t="s">
        <v>1487</v>
      </c>
      <c r="D1082" t="str">
        <f t="shared" si="16"/>
        <v>軟體-系統整合1</v>
      </c>
      <c r="E1082" s="89">
        <v>1213819</v>
      </c>
      <c r="F1082" s="89">
        <v>925821</v>
      </c>
      <c r="G1082" s="89">
        <v>3398886</v>
      </c>
      <c r="H1082" s="89">
        <v>2641667</v>
      </c>
      <c r="I1082" s="90">
        <v>46122</v>
      </c>
    </row>
    <row r="1083" spans="1:9" x14ac:dyDescent="0.25">
      <c r="A1083" s="88" t="s">
        <v>1165</v>
      </c>
      <c r="B1083" s="89" t="s">
        <v>1232</v>
      </c>
      <c r="C1083" s="89" t="s">
        <v>4004</v>
      </c>
      <c r="D1083" t="str">
        <f t="shared" si="16"/>
        <v>電子上游-LED照明及光元件1</v>
      </c>
      <c r="E1083" s="89">
        <v>140934</v>
      </c>
      <c r="F1083" s="89">
        <v>125167</v>
      </c>
      <c r="G1083" s="89">
        <v>360756</v>
      </c>
      <c r="H1083" s="89">
        <v>312965</v>
      </c>
      <c r="I1083" s="90">
        <v>46122</v>
      </c>
    </row>
    <row r="1084" spans="1:9" x14ac:dyDescent="0.25">
      <c r="A1084" s="88" t="s">
        <v>1166</v>
      </c>
      <c r="B1084" s="89" t="s">
        <v>3009</v>
      </c>
      <c r="C1084" s="89" t="s">
        <v>1466</v>
      </c>
      <c r="D1084" t="str">
        <f t="shared" si="16"/>
        <v>電子上游-PCB-製造1</v>
      </c>
      <c r="E1084" s="89">
        <v>15443239</v>
      </c>
      <c r="F1084" s="89">
        <v>14408131</v>
      </c>
      <c r="G1084" s="89">
        <v>40728186</v>
      </c>
      <c r="H1084" s="89">
        <v>40081873</v>
      </c>
      <c r="I1084" s="90">
        <v>46122</v>
      </c>
    </row>
    <row r="1085" spans="1:9" x14ac:dyDescent="0.25">
      <c r="A1085" s="88" t="s">
        <v>1167</v>
      </c>
      <c r="B1085" s="89" t="s">
        <v>3304</v>
      </c>
      <c r="C1085" s="89" t="s">
        <v>1497</v>
      </c>
      <c r="D1085" t="str">
        <f t="shared" si="16"/>
        <v>電子中游-LCD-零組件1</v>
      </c>
      <c r="E1085" s="89">
        <v>612026</v>
      </c>
      <c r="F1085" s="89">
        <v>803848</v>
      </c>
      <c r="G1085" s="89">
        <v>1822834</v>
      </c>
      <c r="H1085" s="89">
        <v>2116494</v>
      </c>
      <c r="I1085" s="90">
        <v>46122</v>
      </c>
    </row>
    <row r="1086" spans="1:9" x14ac:dyDescent="0.25">
      <c r="A1086" s="88" t="s">
        <v>3321</v>
      </c>
      <c r="B1086" s="89" t="s">
        <v>3328</v>
      </c>
      <c r="C1086" s="89" t="s">
        <v>1478</v>
      </c>
      <c r="D1086" t="str">
        <f t="shared" si="16"/>
        <v>電子上游-IC-設計1</v>
      </c>
      <c r="E1086" s="89">
        <v>1830710</v>
      </c>
      <c r="F1086" s="89">
        <v>1793830</v>
      </c>
      <c r="G1086" s="89">
        <v>4501219</v>
      </c>
      <c r="H1086" s="89">
        <v>4661262</v>
      </c>
      <c r="I1086" s="90">
        <v>46122</v>
      </c>
    </row>
    <row r="1087" spans="1:9" x14ac:dyDescent="0.25">
      <c r="A1087" s="88" t="s">
        <v>1168</v>
      </c>
      <c r="B1087" s="89" t="s">
        <v>3010</v>
      </c>
      <c r="C1087" s="89" t="s">
        <v>1478</v>
      </c>
      <c r="D1087" t="str">
        <f t="shared" si="16"/>
        <v>電子上游-IC-設計1</v>
      </c>
      <c r="E1087" s="89">
        <v>1477104</v>
      </c>
      <c r="F1087" s="89">
        <v>1429088</v>
      </c>
      <c r="G1087" s="89">
        <v>3991261</v>
      </c>
      <c r="H1087" s="89">
        <v>4152383</v>
      </c>
      <c r="I1087" s="90">
        <v>46122</v>
      </c>
    </row>
    <row r="1088" spans="1:9" x14ac:dyDescent="0.25">
      <c r="A1088" s="88" t="s">
        <v>3363</v>
      </c>
      <c r="B1088" s="89" t="s">
        <v>3369</v>
      </c>
      <c r="C1088" s="89" t="s">
        <v>4010</v>
      </c>
      <c r="D1088" t="str">
        <f t="shared" si="16"/>
        <v>電子上游-記憶體銷售1</v>
      </c>
      <c r="E1088" s="89">
        <v>4915564</v>
      </c>
      <c r="F1088" s="89">
        <v>2229355</v>
      </c>
      <c r="G1088" s="89">
        <v>9557264</v>
      </c>
      <c r="H1088" s="89">
        <v>5350298</v>
      </c>
      <c r="I1088" s="90">
        <v>46122</v>
      </c>
    </row>
    <row r="1089" spans="1:9" x14ac:dyDescent="0.25">
      <c r="A1089" s="88" t="s">
        <v>2908</v>
      </c>
      <c r="B1089" s="89" t="s">
        <v>2913</v>
      </c>
      <c r="C1089" s="89" t="s">
        <v>1478</v>
      </c>
      <c r="D1089" t="str">
        <f t="shared" si="16"/>
        <v>電子上游-IC-設計1</v>
      </c>
      <c r="E1089" s="89">
        <v>330017</v>
      </c>
      <c r="F1089" s="89">
        <v>319385</v>
      </c>
      <c r="G1089" s="89">
        <v>930198</v>
      </c>
      <c r="H1089" s="89">
        <v>849435</v>
      </c>
      <c r="I1089" s="90">
        <v>46122</v>
      </c>
    </row>
    <row r="1090" spans="1:9" x14ac:dyDescent="0.25">
      <c r="A1090" s="88" t="s">
        <v>1594</v>
      </c>
      <c r="B1090" s="89" t="s">
        <v>3011</v>
      </c>
      <c r="C1090" s="89" t="s">
        <v>4015</v>
      </c>
      <c r="D1090" t="str">
        <f t="shared" si="16"/>
        <v>電子上游-晶圓材料1</v>
      </c>
      <c r="E1090" s="89">
        <v>109437</v>
      </c>
      <c r="F1090" s="89">
        <v>94314</v>
      </c>
      <c r="G1090" s="89">
        <v>332150</v>
      </c>
      <c r="H1090" s="89">
        <v>270444</v>
      </c>
      <c r="I1090" s="90">
        <v>46122</v>
      </c>
    </row>
    <row r="1091" spans="1:9" x14ac:dyDescent="0.25">
      <c r="A1091" s="88" t="s">
        <v>1511</v>
      </c>
      <c r="B1091" s="89" t="s">
        <v>3064</v>
      </c>
      <c r="C1091" s="89" t="s">
        <v>4001</v>
      </c>
      <c r="D1091" t="str">
        <f t="shared" si="16"/>
        <v>傳產-照明1</v>
      </c>
      <c r="E1091" s="89">
        <v>67302</v>
      </c>
      <c r="F1091" s="89">
        <v>99027</v>
      </c>
      <c r="G1091" s="89">
        <v>217033</v>
      </c>
      <c r="H1091" s="89">
        <v>225597</v>
      </c>
      <c r="I1091" s="90">
        <v>46122</v>
      </c>
    </row>
    <row r="1092" spans="1:9" x14ac:dyDescent="0.25">
      <c r="A1092" s="88" t="s">
        <v>1169</v>
      </c>
      <c r="B1092" s="89" t="s">
        <v>1233</v>
      </c>
      <c r="C1092" s="89" t="s">
        <v>1478</v>
      </c>
      <c r="D1092" t="str">
        <f t="shared" si="16"/>
        <v>電子上游-IC-設計1</v>
      </c>
      <c r="E1092" s="89">
        <v>868978</v>
      </c>
      <c r="F1092" s="89">
        <v>437139</v>
      </c>
      <c r="G1092" s="89">
        <v>2077977</v>
      </c>
      <c r="H1092" s="89">
        <v>1189086</v>
      </c>
      <c r="I1092" s="90">
        <v>46122</v>
      </c>
    </row>
    <row r="1093" spans="1:9" x14ac:dyDescent="0.25">
      <c r="A1093" s="88" t="s">
        <v>1170</v>
      </c>
      <c r="B1093" s="89" t="s">
        <v>1234</v>
      </c>
      <c r="C1093" s="89" t="s">
        <v>1464</v>
      </c>
      <c r="D1093" t="str">
        <f t="shared" si="16"/>
        <v>電子下游-掃描器1</v>
      </c>
      <c r="E1093" s="89">
        <v>357750</v>
      </c>
      <c r="F1093" s="89">
        <v>454055</v>
      </c>
      <c r="G1093" s="89">
        <v>951262</v>
      </c>
      <c r="H1093" s="89">
        <v>1101790</v>
      </c>
      <c r="I1093" s="90">
        <v>46122</v>
      </c>
    </row>
    <row r="1094" spans="1:9" x14ac:dyDescent="0.25">
      <c r="A1094" s="88" t="s">
        <v>1271</v>
      </c>
      <c r="B1094" s="89" t="s">
        <v>1358</v>
      </c>
      <c r="C1094" s="89" t="s">
        <v>1482</v>
      </c>
      <c r="D1094" t="str">
        <f t="shared" si="16"/>
        <v>電子下游-安全監控1</v>
      </c>
      <c r="E1094" s="89">
        <v>93794</v>
      </c>
      <c r="F1094" s="89">
        <v>93163</v>
      </c>
      <c r="G1094" s="89">
        <v>255023</v>
      </c>
      <c r="H1094" s="89">
        <v>252717</v>
      </c>
      <c r="I1094" s="90">
        <v>46122</v>
      </c>
    </row>
    <row r="1095" spans="1:9" x14ac:dyDescent="0.25">
      <c r="A1095" s="88" t="s">
        <v>1673</v>
      </c>
      <c r="B1095" s="89" t="s">
        <v>3012</v>
      </c>
      <c r="C1095" s="89" t="s">
        <v>1471</v>
      </c>
      <c r="D1095" t="str">
        <f t="shared" ref="D1095:D1158" si="17">IF(E1095&lt;&gt;"",C1095&amp;1,"")</f>
        <v>電子中游-網通1</v>
      </c>
      <c r="E1095" s="89">
        <v>87261</v>
      </c>
      <c r="F1095" s="89">
        <v>108247</v>
      </c>
      <c r="G1095" s="89">
        <v>208300</v>
      </c>
      <c r="H1095" s="89">
        <v>272989</v>
      </c>
      <c r="I1095" s="90">
        <v>46122</v>
      </c>
    </row>
    <row r="1096" spans="1:9" x14ac:dyDescent="0.25">
      <c r="A1096" s="88" t="s">
        <v>1171</v>
      </c>
      <c r="B1096" s="89" t="s">
        <v>1235</v>
      </c>
      <c r="C1096" s="89" t="s">
        <v>1467</v>
      </c>
      <c r="D1096" t="str">
        <f t="shared" si="17"/>
        <v>電子中游-通訊設備1</v>
      </c>
      <c r="E1096" s="89">
        <v>451568</v>
      </c>
      <c r="F1096" s="89">
        <v>375732</v>
      </c>
      <c r="G1096" s="89">
        <v>1193478</v>
      </c>
      <c r="H1096" s="89">
        <v>1066906</v>
      </c>
      <c r="I1096" s="90">
        <v>46122</v>
      </c>
    </row>
    <row r="1097" spans="1:9" x14ac:dyDescent="0.25">
      <c r="A1097" s="88" t="s">
        <v>1172</v>
      </c>
      <c r="B1097" s="89" t="s">
        <v>1236</v>
      </c>
      <c r="C1097" s="89" t="s">
        <v>1483</v>
      </c>
      <c r="D1097" t="str">
        <f t="shared" si="17"/>
        <v>電子下游-工業電腦1</v>
      </c>
      <c r="E1097" s="89">
        <v>115328</v>
      </c>
      <c r="F1097" s="89">
        <v>96160</v>
      </c>
      <c r="G1097" s="89">
        <v>315234</v>
      </c>
      <c r="H1097" s="89">
        <v>281856</v>
      </c>
      <c r="I1097" s="90">
        <v>46122</v>
      </c>
    </row>
    <row r="1098" spans="1:9" x14ac:dyDescent="0.25">
      <c r="A1098" s="88" t="s">
        <v>3278</v>
      </c>
      <c r="B1098" s="89" t="s">
        <v>3281</v>
      </c>
      <c r="C1098" s="89" t="s">
        <v>1455</v>
      </c>
      <c r="D1098" t="str">
        <f t="shared" si="17"/>
        <v>電子上游-PCB-材料設備1</v>
      </c>
      <c r="E1098" s="89">
        <v>334731</v>
      </c>
      <c r="F1098" s="89">
        <v>217366</v>
      </c>
      <c r="G1098" s="89">
        <v>977046</v>
      </c>
      <c r="H1098" s="89">
        <v>506900</v>
      </c>
      <c r="I1098" s="90">
        <v>46122</v>
      </c>
    </row>
    <row r="1099" spans="1:9" x14ac:dyDescent="0.25">
      <c r="A1099" s="88" t="s">
        <v>2786</v>
      </c>
      <c r="B1099" s="89" t="s">
        <v>3013</v>
      </c>
      <c r="C1099" s="89" t="s">
        <v>1463</v>
      </c>
      <c r="D1099" t="str">
        <f t="shared" si="17"/>
        <v>電子上游-IC-代工1</v>
      </c>
      <c r="E1099" s="89">
        <v>338030</v>
      </c>
      <c r="F1099" s="89">
        <v>241498</v>
      </c>
      <c r="G1099" s="89">
        <v>714680</v>
      </c>
      <c r="H1099" s="89">
        <v>473170</v>
      </c>
      <c r="I1099" s="90">
        <v>46122</v>
      </c>
    </row>
    <row r="1100" spans="1:9" x14ac:dyDescent="0.25">
      <c r="A1100" s="88" t="s">
        <v>1173</v>
      </c>
      <c r="B1100" s="89" t="s">
        <v>1237</v>
      </c>
      <c r="C1100" s="89" t="s">
        <v>1498</v>
      </c>
      <c r="D1100" t="str">
        <f t="shared" si="17"/>
        <v>軟體-遊戲1</v>
      </c>
      <c r="E1100" s="89">
        <v>122664</v>
      </c>
      <c r="F1100" s="89">
        <v>99809</v>
      </c>
      <c r="G1100" s="89">
        <v>310457</v>
      </c>
      <c r="H1100" s="89">
        <v>299025</v>
      </c>
      <c r="I1100" s="90">
        <v>46122</v>
      </c>
    </row>
    <row r="1101" spans="1:9" x14ac:dyDescent="0.25">
      <c r="A1101" s="88" t="s">
        <v>1174</v>
      </c>
      <c r="B1101" s="89" t="s">
        <v>1238</v>
      </c>
      <c r="C1101" s="89" t="s">
        <v>1484</v>
      </c>
      <c r="D1101" t="str">
        <f t="shared" si="17"/>
        <v>電子中游-LCD-TFT面板1</v>
      </c>
      <c r="E1101" s="89">
        <v>131110</v>
      </c>
      <c r="F1101" s="89">
        <v>106814</v>
      </c>
      <c r="G1101" s="89">
        <v>343493</v>
      </c>
      <c r="H1101" s="89">
        <v>310521</v>
      </c>
      <c r="I1101" s="90">
        <v>46122</v>
      </c>
    </row>
    <row r="1102" spans="1:9" x14ac:dyDescent="0.25">
      <c r="A1102" s="88" t="s">
        <v>1505</v>
      </c>
      <c r="B1102" s="89" t="s">
        <v>1508</v>
      </c>
      <c r="C1102" s="89" t="s">
        <v>1442</v>
      </c>
      <c r="D1102" t="str">
        <f t="shared" si="17"/>
        <v>電子上游-連接元件1</v>
      </c>
      <c r="E1102" s="89">
        <v>140516</v>
      </c>
      <c r="F1102" s="89">
        <v>163196</v>
      </c>
      <c r="G1102" s="89">
        <v>389987</v>
      </c>
      <c r="H1102" s="89">
        <v>413426</v>
      </c>
      <c r="I1102" s="90">
        <v>46122</v>
      </c>
    </row>
    <row r="1103" spans="1:9" x14ac:dyDescent="0.25">
      <c r="A1103" s="88" t="s">
        <v>262</v>
      </c>
      <c r="B1103" s="89" t="s">
        <v>1359</v>
      </c>
      <c r="C1103" s="89" t="s">
        <v>1451</v>
      </c>
      <c r="D1103" t="str">
        <f t="shared" si="17"/>
        <v>傳產-鋼鐵1</v>
      </c>
      <c r="E1103" s="89">
        <v>558555</v>
      </c>
      <c r="F1103" s="89">
        <v>601034</v>
      </c>
      <c r="G1103" s="89">
        <v>1526900</v>
      </c>
      <c r="H1103" s="89">
        <v>1711822</v>
      </c>
      <c r="I1103" s="90">
        <v>46122</v>
      </c>
    </row>
    <row r="1104" spans="1:9" x14ac:dyDescent="0.25">
      <c r="A1104" s="88" t="s">
        <v>263</v>
      </c>
      <c r="B1104" s="89" t="s">
        <v>980</v>
      </c>
      <c r="C1104" s="89" t="s">
        <v>1451</v>
      </c>
      <c r="D1104" t="str">
        <f t="shared" si="17"/>
        <v>傳產-鋼鐵1</v>
      </c>
      <c r="E1104" s="89">
        <v>1031763</v>
      </c>
      <c r="F1104" s="89">
        <v>1083832</v>
      </c>
      <c r="G1104" s="89">
        <v>2877277</v>
      </c>
      <c r="H1104" s="89">
        <v>3036192</v>
      </c>
      <c r="I1104" s="90">
        <v>46122</v>
      </c>
    </row>
    <row r="1105" spans="1:9" x14ac:dyDescent="0.25">
      <c r="A1105" s="88" t="s">
        <v>264</v>
      </c>
      <c r="B1105" s="89" t="s">
        <v>265</v>
      </c>
      <c r="C1105" s="89" t="s">
        <v>1451</v>
      </c>
      <c r="D1105" t="str">
        <f t="shared" si="17"/>
        <v>傳產-鋼鐵1</v>
      </c>
      <c r="E1105" s="89">
        <v>394240</v>
      </c>
      <c r="F1105" s="89">
        <v>485432</v>
      </c>
      <c r="G1105" s="89">
        <v>1168006</v>
      </c>
      <c r="H1105" s="89">
        <v>1405578</v>
      </c>
      <c r="I1105" s="90">
        <v>46122</v>
      </c>
    </row>
    <row r="1106" spans="1:9" x14ac:dyDescent="0.25">
      <c r="A1106" s="88" t="s">
        <v>266</v>
      </c>
      <c r="B1106" s="89" t="s">
        <v>981</v>
      </c>
      <c r="C1106" s="89" t="s">
        <v>1451</v>
      </c>
      <c r="D1106" t="str">
        <f t="shared" si="17"/>
        <v>傳產-鋼鐵1</v>
      </c>
      <c r="E1106" s="89">
        <v>784265</v>
      </c>
      <c r="F1106" s="89">
        <v>794951</v>
      </c>
      <c r="G1106" s="89">
        <v>1901836</v>
      </c>
      <c r="H1106" s="89">
        <v>1928175</v>
      </c>
      <c r="I1106" s="90">
        <v>46122</v>
      </c>
    </row>
    <row r="1107" spans="1:9" x14ac:dyDescent="0.25">
      <c r="A1107" s="88" t="s">
        <v>267</v>
      </c>
      <c r="B1107" s="89" t="s">
        <v>982</v>
      </c>
      <c r="C1107" s="89" t="s">
        <v>1451</v>
      </c>
      <c r="D1107" t="str">
        <f t="shared" si="17"/>
        <v>傳產-鋼鐵1</v>
      </c>
      <c r="E1107" s="89">
        <v>1536957</v>
      </c>
      <c r="F1107" s="89">
        <v>1517237</v>
      </c>
      <c r="G1107" s="89">
        <v>3648525</v>
      </c>
      <c r="H1107" s="89">
        <v>3263878</v>
      </c>
      <c r="I1107" s="90">
        <v>46122</v>
      </c>
    </row>
    <row r="1108" spans="1:9" x14ac:dyDescent="0.25">
      <c r="A1108" s="88" t="s">
        <v>268</v>
      </c>
      <c r="B1108" s="89" t="s">
        <v>983</v>
      </c>
      <c r="C1108" s="89" t="s">
        <v>1451</v>
      </c>
      <c r="D1108" t="str">
        <f t="shared" si="17"/>
        <v>傳產-鋼鐵1</v>
      </c>
      <c r="E1108" s="89">
        <v>119686</v>
      </c>
      <c r="F1108" s="89">
        <v>135931</v>
      </c>
      <c r="G1108" s="89">
        <v>277601</v>
      </c>
      <c r="H1108" s="89">
        <v>410301</v>
      </c>
      <c r="I1108" s="90">
        <v>46122</v>
      </c>
    </row>
    <row r="1109" spans="1:9" x14ac:dyDescent="0.25">
      <c r="A1109" s="88" t="s">
        <v>269</v>
      </c>
      <c r="B1109" s="89" t="s">
        <v>984</v>
      </c>
      <c r="C1109" s="89" t="s">
        <v>1451</v>
      </c>
      <c r="D1109" t="str">
        <f t="shared" si="17"/>
        <v>傳產-鋼鐵1</v>
      </c>
      <c r="E1109" s="89">
        <v>213450</v>
      </c>
      <c r="F1109" s="89">
        <v>200464</v>
      </c>
      <c r="G1109" s="89">
        <v>492602</v>
      </c>
      <c r="H1109" s="89">
        <v>504172</v>
      </c>
      <c r="I1109" s="90">
        <v>46122</v>
      </c>
    </row>
    <row r="1110" spans="1:9" x14ac:dyDescent="0.25">
      <c r="A1110" s="88" t="s">
        <v>270</v>
      </c>
      <c r="B1110" s="89" t="s">
        <v>985</v>
      </c>
      <c r="C1110" s="89" t="s">
        <v>1487</v>
      </c>
      <c r="D1110" t="str">
        <f t="shared" si="17"/>
        <v>軟體-系統整合1</v>
      </c>
      <c r="E1110" s="89">
        <v>18470</v>
      </c>
      <c r="F1110" s="89">
        <v>33647</v>
      </c>
      <c r="G1110" s="89">
        <v>61130</v>
      </c>
      <c r="H1110" s="89">
        <v>71461</v>
      </c>
      <c r="I1110" s="90">
        <v>46122</v>
      </c>
    </row>
    <row r="1111" spans="1:9" x14ac:dyDescent="0.25">
      <c r="A1111" s="88" t="s">
        <v>271</v>
      </c>
      <c r="B1111" s="89" t="s">
        <v>986</v>
      </c>
      <c r="C1111" s="89" t="s">
        <v>1499</v>
      </c>
      <c r="D1111" t="str">
        <f t="shared" si="17"/>
        <v>軟體-其他1</v>
      </c>
      <c r="E1111" s="89">
        <v>10043</v>
      </c>
      <c r="F1111" s="89">
        <v>9764</v>
      </c>
      <c r="G1111" s="89">
        <v>29886</v>
      </c>
      <c r="H1111" s="89">
        <v>31186</v>
      </c>
      <c r="I1111" s="90">
        <v>46122</v>
      </c>
    </row>
    <row r="1112" spans="1:9" x14ac:dyDescent="0.25">
      <c r="A1112" s="88" t="s">
        <v>272</v>
      </c>
      <c r="B1112" s="89" t="s">
        <v>987</v>
      </c>
      <c r="C1112" s="89" t="s">
        <v>1487</v>
      </c>
      <c r="D1112" t="str">
        <f t="shared" si="17"/>
        <v>軟體-系統整合1</v>
      </c>
      <c r="E1112" s="89">
        <v>180880</v>
      </c>
      <c r="F1112" s="89">
        <v>180265</v>
      </c>
      <c r="G1112" s="89">
        <v>585726</v>
      </c>
      <c r="H1112" s="89">
        <v>571525</v>
      </c>
      <c r="I1112" s="90">
        <v>46122</v>
      </c>
    </row>
    <row r="1113" spans="1:9" x14ac:dyDescent="0.25">
      <c r="A1113" s="88" t="s">
        <v>273</v>
      </c>
      <c r="B1113" s="89" t="s">
        <v>3305</v>
      </c>
      <c r="C1113" s="89" t="s">
        <v>1446</v>
      </c>
      <c r="D1113" t="str">
        <f t="shared" si="17"/>
        <v>傳產-其他1</v>
      </c>
      <c r="E1113" s="89">
        <v>1442</v>
      </c>
      <c r="F1113" s="89">
        <v>992</v>
      </c>
      <c r="G1113" s="89">
        <v>7764</v>
      </c>
      <c r="H1113" s="89">
        <v>4169</v>
      </c>
      <c r="I1113" s="90">
        <v>46122</v>
      </c>
    </row>
    <row r="1114" spans="1:9" x14ac:dyDescent="0.25">
      <c r="A1114" s="88" t="s">
        <v>274</v>
      </c>
      <c r="B1114" s="89" t="s">
        <v>1239</v>
      </c>
      <c r="C1114" s="89" t="s">
        <v>1447</v>
      </c>
      <c r="D1114" t="str">
        <f t="shared" si="17"/>
        <v>傳產-營建1</v>
      </c>
      <c r="E1114" s="89">
        <v>1657366</v>
      </c>
      <c r="F1114" s="89">
        <v>1164022</v>
      </c>
      <c r="G1114" s="89">
        <v>1684386</v>
      </c>
      <c r="H1114" s="89">
        <v>1164022</v>
      </c>
      <c r="I1114" s="90">
        <v>46122</v>
      </c>
    </row>
    <row r="1115" spans="1:9" x14ac:dyDescent="0.25">
      <c r="A1115" s="88" t="s">
        <v>275</v>
      </c>
      <c r="B1115" s="89" t="s">
        <v>988</v>
      </c>
      <c r="C1115" s="89" t="s">
        <v>1487</v>
      </c>
      <c r="D1115" t="str">
        <f t="shared" si="17"/>
        <v>軟體-系統整合1</v>
      </c>
      <c r="E1115" s="89">
        <v>296742</v>
      </c>
      <c r="F1115" s="89">
        <v>361061</v>
      </c>
      <c r="G1115" s="89">
        <v>841083</v>
      </c>
      <c r="H1115" s="89">
        <v>1094757</v>
      </c>
      <c r="I1115" s="90">
        <v>46122</v>
      </c>
    </row>
    <row r="1116" spans="1:9" x14ac:dyDescent="0.25">
      <c r="A1116" s="88" t="s">
        <v>276</v>
      </c>
      <c r="B1116" s="89" t="s">
        <v>277</v>
      </c>
      <c r="C1116" s="89" t="s">
        <v>1487</v>
      </c>
      <c r="D1116" t="str">
        <f t="shared" si="17"/>
        <v>軟體-系統整合1</v>
      </c>
      <c r="E1116" s="89">
        <v>22401</v>
      </c>
      <c r="F1116" s="89">
        <v>31125</v>
      </c>
      <c r="G1116" s="89">
        <v>65583</v>
      </c>
      <c r="H1116" s="89">
        <v>67593</v>
      </c>
      <c r="I1116" s="90">
        <v>46122</v>
      </c>
    </row>
    <row r="1117" spans="1:9" x14ac:dyDescent="0.25">
      <c r="A1117" s="88" t="s">
        <v>278</v>
      </c>
      <c r="B1117" s="89" t="s">
        <v>989</v>
      </c>
      <c r="C1117" s="89" t="s">
        <v>1499</v>
      </c>
      <c r="D1117" t="str">
        <f t="shared" si="17"/>
        <v>軟體-其他1</v>
      </c>
      <c r="E1117" s="89">
        <v>22164</v>
      </c>
      <c r="F1117" s="89">
        <v>17213</v>
      </c>
      <c r="G1117" s="89">
        <v>58020</v>
      </c>
      <c r="H1117" s="89">
        <v>41658</v>
      </c>
      <c r="I1117" s="90">
        <v>46122</v>
      </c>
    </row>
    <row r="1118" spans="1:9" x14ac:dyDescent="0.25">
      <c r="A1118" s="88" t="s">
        <v>279</v>
      </c>
      <c r="B1118" s="89" t="s">
        <v>990</v>
      </c>
      <c r="C1118" s="89" t="s">
        <v>1487</v>
      </c>
      <c r="D1118" t="str">
        <f t="shared" si="17"/>
        <v>軟體-系統整合1</v>
      </c>
      <c r="E1118" s="89">
        <v>85161</v>
      </c>
      <c r="F1118" s="89">
        <v>70726</v>
      </c>
      <c r="G1118" s="89">
        <v>248673</v>
      </c>
      <c r="H1118" s="89">
        <v>234837</v>
      </c>
      <c r="I1118" s="90">
        <v>46122</v>
      </c>
    </row>
    <row r="1119" spans="1:9" x14ac:dyDescent="0.25">
      <c r="A1119" s="88" t="s">
        <v>280</v>
      </c>
      <c r="B1119" s="89" t="s">
        <v>1360</v>
      </c>
      <c r="C1119" s="89" t="s">
        <v>1447</v>
      </c>
      <c r="D1119" t="str">
        <f t="shared" si="17"/>
        <v>傳產-營建1</v>
      </c>
      <c r="E1119" s="89">
        <v>516283</v>
      </c>
      <c r="F1119" s="89">
        <v>4655122</v>
      </c>
      <c r="G1119" s="89">
        <v>1250675</v>
      </c>
      <c r="H1119" s="89">
        <v>7774911</v>
      </c>
      <c r="I1119" s="90">
        <v>46122</v>
      </c>
    </row>
    <row r="1120" spans="1:9" x14ac:dyDescent="0.25">
      <c r="A1120" s="88" t="s">
        <v>1175</v>
      </c>
      <c r="B1120" s="89" t="s">
        <v>3014</v>
      </c>
      <c r="C1120" s="89" t="s">
        <v>1443</v>
      </c>
      <c r="D1120" t="str">
        <f t="shared" si="17"/>
        <v>電子中游-NB與手機零組件1</v>
      </c>
      <c r="E1120" s="89">
        <v>289784</v>
      </c>
      <c r="F1120" s="89">
        <v>247332</v>
      </c>
      <c r="G1120" s="89">
        <v>745674</v>
      </c>
      <c r="H1120" s="89">
        <v>581249</v>
      </c>
      <c r="I1120" s="90">
        <v>46122</v>
      </c>
    </row>
    <row r="1121" spans="1:9" x14ac:dyDescent="0.25">
      <c r="A1121" s="88" t="s">
        <v>3263</v>
      </c>
      <c r="B1121" s="89" t="s">
        <v>3269</v>
      </c>
      <c r="C1121" s="89" t="s">
        <v>1480</v>
      </c>
      <c r="D1121" t="str">
        <f t="shared" si="17"/>
        <v>電子中游-LCD-STN面板1</v>
      </c>
      <c r="E1121" s="89">
        <v>101850</v>
      </c>
      <c r="F1121" s="89">
        <v>68163</v>
      </c>
      <c r="G1121" s="89">
        <v>268243</v>
      </c>
      <c r="H1121" s="89">
        <v>211286</v>
      </c>
      <c r="I1121" s="90">
        <v>46122</v>
      </c>
    </row>
    <row r="1122" spans="1:9" x14ac:dyDescent="0.25">
      <c r="A1122" s="88" t="s">
        <v>3556</v>
      </c>
      <c r="B1122" s="89" t="s">
        <v>3560</v>
      </c>
      <c r="C1122" s="89" t="s">
        <v>1463</v>
      </c>
      <c r="D1122" t="str">
        <f t="shared" si="17"/>
        <v>電子上游-IC-代工1</v>
      </c>
      <c r="E1122" s="89">
        <v>19287</v>
      </c>
      <c r="F1122" s="89">
        <v>82843</v>
      </c>
      <c r="G1122" s="89">
        <v>177696</v>
      </c>
      <c r="H1122" s="89">
        <v>266411</v>
      </c>
      <c r="I1122" s="90">
        <v>46122</v>
      </c>
    </row>
    <row r="1123" spans="1:9" x14ac:dyDescent="0.25">
      <c r="A1123" s="88" t="s">
        <v>3279</v>
      </c>
      <c r="B1123" s="89" t="s">
        <v>3282</v>
      </c>
      <c r="C1123" s="89" t="s">
        <v>1443</v>
      </c>
      <c r="D1123" t="str">
        <f t="shared" si="17"/>
        <v>電子中游-NB與手機零組件1</v>
      </c>
      <c r="E1123" s="89">
        <v>162549</v>
      </c>
      <c r="F1123" s="89">
        <v>172882</v>
      </c>
      <c r="G1123" s="89">
        <v>442424</v>
      </c>
      <c r="H1123" s="89">
        <v>446982</v>
      </c>
      <c r="I1123" s="90">
        <v>46122</v>
      </c>
    </row>
    <row r="1124" spans="1:9" x14ac:dyDescent="0.25">
      <c r="A1124" s="88" t="s">
        <v>1272</v>
      </c>
      <c r="B1124" s="89" t="s">
        <v>3015</v>
      </c>
      <c r="C1124" s="89" t="s">
        <v>1457</v>
      </c>
      <c r="D1124" t="str">
        <f t="shared" si="17"/>
        <v>電子下游-消費電子1</v>
      </c>
      <c r="E1124" s="89">
        <v>981230</v>
      </c>
      <c r="F1124" s="89">
        <v>1003794</v>
      </c>
      <c r="G1124" s="89">
        <v>2323130</v>
      </c>
      <c r="H1124" s="89">
        <v>2691775</v>
      </c>
      <c r="I1124" s="90">
        <v>46122</v>
      </c>
    </row>
    <row r="1125" spans="1:9" x14ac:dyDescent="0.25">
      <c r="A1125" s="88" t="s">
        <v>1674</v>
      </c>
      <c r="B1125" s="89" t="s">
        <v>3016</v>
      </c>
      <c r="C1125" s="89" t="s">
        <v>4019</v>
      </c>
      <c r="D1125" t="str">
        <f t="shared" si="17"/>
        <v>電子中游-二次電池1</v>
      </c>
      <c r="E1125" s="89">
        <v>11120</v>
      </c>
      <c r="F1125" s="89">
        <v>51506</v>
      </c>
      <c r="G1125" s="89">
        <v>50186</v>
      </c>
      <c r="H1125" s="89">
        <v>194211</v>
      </c>
      <c r="I1125" s="90">
        <v>46122</v>
      </c>
    </row>
    <row r="1126" spans="1:9" x14ac:dyDescent="0.25">
      <c r="A1126" s="88" t="s">
        <v>3595</v>
      </c>
      <c r="B1126" s="89" t="s">
        <v>3619</v>
      </c>
      <c r="C1126" s="89" t="s">
        <v>1469</v>
      </c>
      <c r="D1126" t="str">
        <f t="shared" si="17"/>
        <v>電子上游-被動元件1</v>
      </c>
      <c r="E1126" s="89">
        <v>81255</v>
      </c>
      <c r="F1126" s="89">
        <v>44617</v>
      </c>
      <c r="G1126" s="89">
        <v>180627</v>
      </c>
      <c r="H1126" s="89">
        <v>121912</v>
      </c>
      <c r="I1126" s="90">
        <v>46122</v>
      </c>
    </row>
    <row r="1127" spans="1:9" x14ac:dyDescent="0.25">
      <c r="A1127" s="88" t="s">
        <v>1176</v>
      </c>
      <c r="B1127" s="89" t="s">
        <v>3017</v>
      </c>
      <c r="C1127" s="89" t="s">
        <v>4004</v>
      </c>
      <c r="D1127" t="str">
        <f t="shared" si="17"/>
        <v>電子上游-LED照明及光元件1</v>
      </c>
      <c r="E1127" s="89">
        <v>108203</v>
      </c>
      <c r="F1127" s="89">
        <v>117692</v>
      </c>
      <c r="G1127" s="89">
        <v>305076</v>
      </c>
      <c r="H1127" s="89">
        <v>301475</v>
      </c>
      <c r="I1127" s="90">
        <v>46122</v>
      </c>
    </row>
    <row r="1128" spans="1:9" x14ac:dyDescent="0.25">
      <c r="A1128" s="88" t="s">
        <v>1177</v>
      </c>
      <c r="B1128" s="89" t="s">
        <v>3018</v>
      </c>
      <c r="C1128" s="89" t="s">
        <v>1455</v>
      </c>
      <c r="D1128" t="str">
        <f t="shared" si="17"/>
        <v>電子上游-PCB-材料設備1</v>
      </c>
      <c r="E1128" s="89">
        <v>423556</v>
      </c>
      <c r="F1128" s="89">
        <v>401398</v>
      </c>
      <c r="G1128" s="89">
        <v>1201300</v>
      </c>
      <c r="H1128" s="89">
        <v>1106061</v>
      </c>
      <c r="I1128" s="90">
        <v>46122</v>
      </c>
    </row>
    <row r="1129" spans="1:9" x14ac:dyDescent="0.25">
      <c r="A1129" s="88" t="s">
        <v>3539</v>
      </c>
      <c r="B1129" s="89" t="s">
        <v>3542</v>
      </c>
      <c r="C1129" s="89" t="s">
        <v>1478</v>
      </c>
      <c r="D1129" t="str">
        <f t="shared" si="17"/>
        <v>電子上游-IC-設計1</v>
      </c>
      <c r="E1129" s="89">
        <v>234713</v>
      </c>
      <c r="F1129" s="89">
        <v>167576</v>
      </c>
      <c r="G1129" s="89">
        <v>587273</v>
      </c>
      <c r="H1129" s="89">
        <v>505534</v>
      </c>
      <c r="I1129" s="90">
        <v>46122</v>
      </c>
    </row>
    <row r="1130" spans="1:9" x14ac:dyDescent="0.25">
      <c r="A1130" s="88" t="s">
        <v>1683</v>
      </c>
      <c r="B1130" s="89" t="s">
        <v>3019</v>
      </c>
      <c r="C1130" s="89" t="s">
        <v>1454</v>
      </c>
      <c r="D1130" t="str">
        <f t="shared" si="17"/>
        <v>電子中游-其他1</v>
      </c>
      <c r="E1130" s="89">
        <v>1110378</v>
      </c>
      <c r="F1130" s="89">
        <v>1146719</v>
      </c>
      <c r="G1130" s="89">
        <v>3138645</v>
      </c>
      <c r="H1130" s="89">
        <v>3380559</v>
      </c>
      <c r="I1130" s="90">
        <v>46122</v>
      </c>
    </row>
    <row r="1131" spans="1:9" x14ac:dyDescent="0.25">
      <c r="A1131" s="88" t="s">
        <v>3583</v>
      </c>
      <c r="B1131" s="89" t="s">
        <v>3586</v>
      </c>
      <c r="C1131" s="89" t="s">
        <v>4004</v>
      </c>
      <c r="D1131" t="str">
        <f t="shared" si="17"/>
        <v>電子上游-LED照明及光元件1</v>
      </c>
      <c r="E1131" s="89">
        <v>56443</v>
      </c>
      <c r="F1131" s="89">
        <v>69479</v>
      </c>
      <c r="G1131" s="89">
        <v>161222</v>
      </c>
      <c r="H1131" s="89">
        <v>178603</v>
      </c>
      <c r="I1131" s="90">
        <v>46122</v>
      </c>
    </row>
    <row r="1132" spans="1:9" x14ac:dyDescent="0.25">
      <c r="A1132" s="88" t="s">
        <v>2862</v>
      </c>
      <c r="B1132" s="89" t="s">
        <v>2865</v>
      </c>
      <c r="C1132" s="89" t="s">
        <v>1484</v>
      </c>
      <c r="D1132" t="str">
        <f t="shared" si="17"/>
        <v>電子中游-LCD-TFT面板1</v>
      </c>
      <c r="E1132" s="89">
        <v>56940</v>
      </c>
      <c r="F1132" s="89">
        <v>72544</v>
      </c>
      <c r="G1132" s="89">
        <v>171935</v>
      </c>
      <c r="H1132" s="89">
        <v>213673</v>
      </c>
      <c r="I1132" s="90">
        <v>46122</v>
      </c>
    </row>
    <row r="1133" spans="1:9" x14ac:dyDescent="0.25">
      <c r="A1133" s="88" t="s">
        <v>1273</v>
      </c>
      <c r="B1133" s="89" t="s">
        <v>1361</v>
      </c>
      <c r="C1133" s="89" t="s">
        <v>1482</v>
      </c>
      <c r="D1133" t="str">
        <f t="shared" si="17"/>
        <v>電子下游-安全監控1</v>
      </c>
      <c r="E1133" s="89">
        <v>38841</v>
      </c>
      <c r="F1133" s="89">
        <v>31891</v>
      </c>
      <c r="G1133" s="89">
        <v>89043</v>
      </c>
      <c r="H1133" s="89">
        <v>97008</v>
      </c>
      <c r="I1133" s="90">
        <v>46122</v>
      </c>
    </row>
    <row r="1134" spans="1:9" x14ac:dyDescent="0.25">
      <c r="A1134" s="88" t="s">
        <v>3125</v>
      </c>
      <c r="B1134" s="89" t="s">
        <v>3131</v>
      </c>
      <c r="C1134" s="89" t="s">
        <v>1489</v>
      </c>
      <c r="D1134" t="str">
        <f t="shared" si="17"/>
        <v>電子下游-商業自動化1</v>
      </c>
      <c r="E1134" s="89">
        <v>675009</v>
      </c>
      <c r="F1134" s="89">
        <v>566913</v>
      </c>
      <c r="G1134" s="89">
        <v>1599772</v>
      </c>
      <c r="H1134" s="89">
        <v>1587671</v>
      </c>
      <c r="I1134" s="90">
        <v>46122</v>
      </c>
    </row>
    <row r="1135" spans="1:9" x14ac:dyDescent="0.25">
      <c r="A1135" s="88" t="s">
        <v>1274</v>
      </c>
      <c r="B1135" s="89" t="s">
        <v>1362</v>
      </c>
      <c r="C1135" s="89" t="s">
        <v>1499</v>
      </c>
      <c r="D1135" t="str">
        <f t="shared" si="17"/>
        <v>軟體-其他1</v>
      </c>
      <c r="E1135" s="89">
        <v>159219</v>
      </c>
      <c r="F1135" s="89">
        <v>91477</v>
      </c>
      <c r="G1135" s="89">
        <v>328575</v>
      </c>
      <c r="H1135" s="89">
        <v>258930</v>
      </c>
      <c r="I1135" s="90">
        <v>46122</v>
      </c>
    </row>
    <row r="1136" spans="1:9" x14ac:dyDescent="0.25">
      <c r="A1136" s="88" t="s">
        <v>1275</v>
      </c>
      <c r="B1136" s="89" t="s">
        <v>1363</v>
      </c>
      <c r="C1136" s="89" t="s">
        <v>1478</v>
      </c>
      <c r="D1136" t="str">
        <f t="shared" si="17"/>
        <v>電子上游-IC-設計1</v>
      </c>
      <c r="E1136" s="89">
        <v>1258478</v>
      </c>
      <c r="F1136" s="89">
        <v>899626</v>
      </c>
      <c r="G1136" s="89">
        <v>3497963</v>
      </c>
      <c r="H1136" s="89">
        <v>2509137</v>
      </c>
      <c r="I1136" s="90">
        <v>46122</v>
      </c>
    </row>
    <row r="1137" spans="1:9" x14ac:dyDescent="0.25">
      <c r="A1137" s="88" t="s">
        <v>1506</v>
      </c>
      <c r="B1137" s="89" t="s">
        <v>1509</v>
      </c>
      <c r="C1137" s="89" t="s">
        <v>1478</v>
      </c>
      <c r="D1137" t="str">
        <f t="shared" si="17"/>
        <v>電子上游-IC-設計1</v>
      </c>
      <c r="E1137" s="89">
        <v>26660</v>
      </c>
      <c r="F1137" s="89">
        <v>38422</v>
      </c>
      <c r="G1137" s="89">
        <v>69310</v>
      </c>
      <c r="H1137" s="89">
        <v>85318</v>
      </c>
      <c r="I1137" s="90">
        <v>46122</v>
      </c>
    </row>
    <row r="1138" spans="1:9" x14ac:dyDescent="0.25">
      <c r="A1138" s="88" t="s">
        <v>1412</v>
      </c>
      <c r="B1138" s="89" t="s">
        <v>1422</v>
      </c>
      <c r="C1138" s="89" t="s">
        <v>1478</v>
      </c>
      <c r="D1138" t="str">
        <f t="shared" si="17"/>
        <v>電子上游-IC-設計1</v>
      </c>
      <c r="E1138" s="89">
        <v>1235429</v>
      </c>
      <c r="F1138" s="89">
        <v>755030</v>
      </c>
      <c r="G1138" s="89">
        <v>3146757</v>
      </c>
      <c r="H1138" s="89">
        <v>2065118</v>
      </c>
      <c r="I1138" s="90">
        <v>46122</v>
      </c>
    </row>
    <row r="1139" spans="1:9" x14ac:dyDescent="0.25">
      <c r="A1139" s="88" t="s">
        <v>1</v>
      </c>
      <c r="B1139" s="89" t="s">
        <v>3020</v>
      </c>
      <c r="C1139" s="89" t="s">
        <v>1441</v>
      </c>
      <c r="D1139" t="str">
        <f t="shared" si="17"/>
        <v>傳產-汽車零組件1</v>
      </c>
      <c r="E1139" s="89">
        <v>87279</v>
      </c>
      <c r="F1139" s="89">
        <v>78152</v>
      </c>
      <c r="G1139" s="89">
        <v>247046</v>
      </c>
      <c r="H1139" s="89">
        <v>236388</v>
      </c>
      <c r="I1139" s="90">
        <v>46122</v>
      </c>
    </row>
    <row r="1140" spans="1:9" x14ac:dyDescent="0.25">
      <c r="A1140" s="88" t="s">
        <v>1507</v>
      </c>
      <c r="B1140" s="89" t="s">
        <v>3925</v>
      </c>
      <c r="C1140" s="89" t="s">
        <v>1499</v>
      </c>
      <c r="D1140" t="str">
        <f t="shared" si="17"/>
        <v>軟體-其他1</v>
      </c>
      <c r="E1140" s="89">
        <v>244172</v>
      </c>
      <c r="F1140" s="89">
        <v>203957</v>
      </c>
      <c r="G1140" s="89">
        <v>628877</v>
      </c>
      <c r="H1140" s="89">
        <v>537627</v>
      </c>
      <c r="I1140" s="90">
        <v>46122</v>
      </c>
    </row>
    <row r="1141" spans="1:9" x14ac:dyDescent="0.25">
      <c r="A1141" s="88" t="s">
        <v>3393</v>
      </c>
      <c r="B1141" s="89" t="s">
        <v>3397</v>
      </c>
      <c r="C1141" s="89" t="s">
        <v>1450</v>
      </c>
      <c r="D1141" t="str">
        <f t="shared" si="17"/>
        <v>傳產-電機1</v>
      </c>
      <c r="E1141" s="89">
        <v>557458</v>
      </c>
      <c r="F1141" s="89">
        <v>565493</v>
      </c>
      <c r="G1141" s="89">
        <v>1223404</v>
      </c>
      <c r="H1141" s="89">
        <v>1266004</v>
      </c>
      <c r="I1141" s="90">
        <v>46122</v>
      </c>
    </row>
    <row r="1142" spans="1:9" x14ac:dyDescent="0.25">
      <c r="A1142" s="88" t="s">
        <v>2791</v>
      </c>
      <c r="B1142" s="89" t="s">
        <v>3021</v>
      </c>
      <c r="C1142" s="89" t="s">
        <v>1446</v>
      </c>
      <c r="D1142" t="str">
        <f t="shared" si="17"/>
        <v>傳產-其他1</v>
      </c>
      <c r="E1142" s="89">
        <v>411327</v>
      </c>
      <c r="F1142" s="89">
        <v>278881</v>
      </c>
      <c r="G1142" s="89">
        <v>1178719</v>
      </c>
      <c r="H1142" s="89">
        <v>809457</v>
      </c>
      <c r="I1142" s="90">
        <v>46122</v>
      </c>
    </row>
    <row r="1143" spans="1:9" x14ac:dyDescent="0.25">
      <c r="A1143" s="88" t="s">
        <v>1548</v>
      </c>
      <c r="B1143" s="89" t="s">
        <v>1550</v>
      </c>
      <c r="C1143" s="89" t="s">
        <v>4005</v>
      </c>
      <c r="D1143" t="str">
        <f t="shared" si="17"/>
        <v>電子上游-IC-導線架1</v>
      </c>
      <c r="E1143" s="89">
        <v>476531</v>
      </c>
      <c r="F1143" s="89">
        <v>490027</v>
      </c>
      <c r="G1143" s="89">
        <v>1357374</v>
      </c>
      <c r="H1143" s="89">
        <v>1335411</v>
      </c>
      <c r="I1143" s="90">
        <v>46122</v>
      </c>
    </row>
    <row r="1144" spans="1:9" x14ac:dyDescent="0.25">
      <c r="A1144" s="88" t="s">
        <v>1549</v>
      </c>
      <c r="B1144" s="89" t="s">
        <v>1551</v>
      </c>
      <c r="C1144" s="89" t="s">
        <v>1499</v>
      </c>
      <c r="D1144" t="str">
        <f t="shared" si="17"/>
        <v>軟體-其他1</v>
      </c>
      <c r="E1144" s="89">
        <v>196410</v>
      </c>
      <c r="F1144" s="89">
        <v>202689</v>
      </c>
      <c r="G1144" s="89">
        <v>550665</v>
      </c>
      <c r="H1144" s="89">
        <v>545969</v>
      </c>
      <c r="I1144" s="90">
        <v>46122</v>
      </c>
    </row>
    <row r="1145" spans="1:9" x14ac:dyDescent="0.25">
      <c r="A1145" s="88" t="s">
        <v>2787</v>
      </c>
      <c r="B1145" s="89" t="s">
        <v>3022</v>
      </c>
      <c r="C1145" s="89" t="s">
        <v>1441</v>
      </c>
      <c r="D1145" t="str">
        <f t="shared" si="17"/>
        <v>傳產-汽車零組件1</v>
      </c>
      <c r="E1145" s="89">
        <v>835163</v>
      </c>
      <c r="F1145" s="89">
        <v>678636</v>
      </c>
      <c r="G1145" s="89">
        <v>2061141</v>
      </c>
      <c r="H1145" s="89">
        <v>1892248</v>
      </c>
      <c r="I1145" s="90">
        <v>46122</v>
      </c>
    </row>
    <row r="1146" spans="1:9" x14ac:dyDescent="0.25">
      <c r="A1146" s="88" t="s">
        <v>1684</v>
      </c>
      <c r="B1146" s="89" t="s">
        <v>1695</v>
      </c>
      <c r="C1146" s="89" t="s">
        <v>4010</v>
      </c>
      <c r="D1146" t="str">
        <f t="shared" si="17"/>
        <v>電子上游-記憶體銷售1</v>
      </c>
      <c r="E1146" s="89">
        <v>5672453</v>
      </c>
      <c r="F1146" s="89">
        <v>970015</v>
      </c>
      <c r="G1146" s="89">
        <v>13182608</v>
      </c>
      <c r="H1146" s="89">
        <v>2618742</v>
      </c>
      <c r="I1146" s="90">
        <v>46122</v>
      </c>
    </row>
    <row r="1147" spans="1:9" x14ac:dyDescent="0.25">
      <c r="A1147" s="88" t="s">
        <v>2818</v>
      </c>
      <c r="B1147" s="89" t="s">
        <v>2824</v>
      </c>
      <c r="C1147" s="89" t="s">
        <v>1466</v>
      </c>
      <c r="D1147" t="str">
        <f t="shared" si="17"/>
        <v>電子上游-PCB-製造1</v>
      </c>
      <c r="E1147" s="89">
        <v>116514</v>
      </c>
      <c r="F1147" s="89">
        <v>82263</v>
      </c>
      <c r="G1147" s="89">
        <v>322031</v>
      </c>
      <c r="H1147" s="89">
        <v>257144</v>
      </c>
      <c r="I1147" s="90">
        <v>46122</v>
      </c>
    </row>
    <row r="1148" spans="1:9" x14ac:dyDescent="0.25">
      <c r="A1148" s="88" t="s">
        <v>3780</v>
      </c>
      <c r="B1148" s="89" t="s">
        <v>3787</v>
      </c>
      <c r="C1148" s="89" t="s">
        <v>1446</v>
      </c>
      <c r="D1148" t="str">
        <f t="shared" si="17"/>
        <v>傳產-其他1</v>
      </c>
      <c r="E1148" s="89">
        <v>267133</v>
      </c>
      <c r="F1148" s="89">
        <v>268571</v>
      </c>
      <c r="G1148" s="89">
        <v>623560</v>
      </c>
      <c r="H1148" s="89">
        <v>717913</v>
      </c>
      <c r="I1148" s="90">
        <v>46122</v>
      </c>
    </row>
    <row r="1149" spans="1:9" x14ac:dyDescent="0.25">
      <c r="A1149" s="88" t="s">
        <v>3237</v>
      </c>
      <c r="B1149" s="89" t="s">
        <v>3244</v>
      </c>
      <c r="C1149" s="89" t="s">
        <v>1463</v>
      </c>
      <c r="D1149" t="str">
        <f t="shared" si="17"/>
        <v>電子上游-IC-代工1</v>
      </c>
      <c r="E1149" s="89">
        <v>142389</v>
      </c>
      <c r="F1149" s="89">
        <v>138391</v>
      </c>
      <c r="G1149" s="89">
        <v>386610</v>
      </c>
      <c r="H1149" s="89">
        <v>406223</v>
      </c>
      <c r="I1149" s="90">
        <v>46122</v>
      </c>
    </row>
    <row r="1150" spans="1:9" x14ac:dyDescent="0.25">
      <c r="A1150" s="88" t="s">
        <v>281</v>
      </c>
      <c r="B1150" s="89" t="s">
        <v>1600</v>
      </c>
      <c r="C1150" s="89" t="s">
        <v>1439</v>
      </c>
      <c r="D1150" t="str">
        <f t="shared" si="17"/>
        <v>傳產-觀光1</v>
      </c>
      <c r="E1150" s="89">
        <v>21656</v>
      </c>
      <c r="F1150" s="89">
        <v>20645</v>
      </c>
      <c r="G1150" s="89">
        <v>57911</v>
      </c>
      <c r="H1150" s="89">
        <v>52599</v>
      </c>
      <c r="I1150" s="90">
        <v>46122</v>
      </c>
    </row>
    <row r="1151" spans="1:9" x14ac:dyDescent="0.25">
      <c r="A1151" s="88" t="s">
        <v>282</v>
      </c>
      <c r="B1151" s="89" t="s">
        <v>991</v>
      </c>
      <c r="C1151" s="89" t="s">
        <v>1478</v>
      </c>
      <c r="D1151" t="str">
        <f t="shared" si="17"/>
        <v>電子上游-IC-設計1</v>
      </c>
      <c r="E1151" s="89">
        <v>2350</v>
      </c>
      <c r="F1151" s="89">
        <v>1009</v>
      </c>
      <c r="G1151" s="89">
        <v>6780</v>
      </c>
      <c r="H1151" s="89">
        <v>2786</v>
      </c>
      <c r="I1151" s="90">
        <v>46122</v>
      </c>
    </row>
    <row r="1152" spans="1:9" x14ac:dyDescent="0.25">
      <c r="A1152" s="88" t="s">
        <v>283</v>
      </c>
      <c r="B1152" s="89" t="s">
        <v>1240</v>
      </c>
      <c r="C1152" s="89" t="s">
        <v>1597</v>
      </c>
      <c r="D1152" t="str">
        <f t="shared" si="17"/>
        <v>傳產-自行車1</v>
      </c>
      <c r="E1152" s="89">
        <v>478273</v>
      </c>
      <c r="F1152" s="89">
        <v>473596</v>
      </c>
      <c r="G1152" s="89">
        <v>1302158</v>
      </c>
      <c r="H1152" s="89">
        <v>1278749</v>
      </c>
      <c r="I1152" s="90">
        <v>46122</v>
      </c>
    </row>
    <row r="1153" spans="1:9" x14ac:dyDescent="0.25">
      <c r="A1153" s="88" t="s">
        <v>284</v>
      </c>
      <c r="B1153" s="89" t="s">
        <v>1364</v>
      </c>
      <c r="C1153" s="89" t="s">
        <v>1488</v>
      </c>
      <c r="D1153" t="str">
        <f t="shared" si="17"/>
        <v>電子中游-變壓器與UPS1</v>
      </c>
      <c r="E1153" s="89">
        <v>291659</v>
      </c>
      <c r="F1153" s="89">
        <v>310150</v>
      </c>
      <c r="G1153" s="89">
        <v>863335</v>
      </c>
      <c r="H1153" s="89">
        <v>873387</v>
      </c>
      <c r="I1153" s="90">
        <v>46122</v>
      </c>
    </row>
    <row r="1154" spans="1:9" x14ac:dyDescent="0.25">
      <c r="A1154" s="88" t="s">
        <v>285</v>
      </c>
      <c r="B1154" s="89" t="s">
        <v>992</v>
      </c>
      <c r="C1154" s="89" t="s">
        <v>1487</v>
      </c>
      <c r="D1154" t="str">
        <f t="shared" si="17"/>
        <v>軟體-系統整合1</v>
      </c>
      <c r="E1154" s="89">
        <v>16</v>
      </c>
      <c r="F1154" s="89">
        <v>33</v>
      </c>
      <c r="G1154" s="89">
        <v>124</v>
      </c>
      <c r="H1154" s="89">
        <v>94</v>
      </c>
      <c r="I1154" s="90">
        <v>46122</v>
      </c>
    </row>
    <row r="1155" spans="1:9" x14ac:dyDescent="0.25">
      <c r="A1155" s="88" t="s">
        <v>286</v>
      </c>
      <c r="B1155" s="89" t="s">
        <v>287</v>
      </c>
      <c r="C1155" s="89" t="s">
        <v>1452</v>
      </c>
      <c r="D1155" t="str">
        <f t="shared" si="17"/>
        <v>傳產-生技1</v>
      </c>
      <c r="E1155" s="89">
        <v>413380</v>
      </c>
      <c r="F1155" s="89">
        <v>339907</v>
      </c>
      <c r="G1155" s="89">
        <v>1125305</v>
      </c>
      <c r="H1155" s="89">
        <v>1013537</v>
      </c>
      <c r="I1155" s="90">
        <v>46122</v>
      </c>
    </row>
    <row r="1156" spans="1:9" x14ac:dyDescent="0.25">
      <c r="A1156" s="88" t="s">
        <v>288</v>
      </c>
      <c r="B1156" s="89" t="s">
        <v>3989</v>
      </c>
      <c r="C1156" s="89" t="s">
        <v>1446</v>
      </c>
      <c r="D1156" t="str">
        <f t="shared" si="17"/>
        <v>傳產-其他1</v>
      </c>
      <c r="E1156" s="89">
        <v>449818</v>
      </c>
      <c r="F1156" s="89">
        <v>193456</v>
      </c>
      <c r="G1156" s="89">
        <v>1282994</v>
      </c>
      <c r="H1156" s="89">
        <v>472521</v>
      </c>
      <c r="I1156" s="90">
        <v>46122</v>
      </c>
    </row>
    <row r="1157" spans="1:9" x14ac:dyDescent="0.25">
      <c r="A1157" s="88" t="s">
        <v>289</v>
      </c>
      <c r="B1157" s="89" t="s">
        <v>2783</v>
      </c>
      <c r="C1157" s="89" t="s">
        <v>1480</v>
      </c>
      <c r="D1157" t="str">
        <f t="shared" si="17"/>
        <v>電子中游-LCD-STN面板1</v>
      </c>
      <c r="E1157" s="89">
        <v>163834</v>
      </c>
      <c r="F1157" s="89">
        <v>170375</v>
      </c>
      <c r="G1157" s="89">
        <v>465852</v>
      </c>
      <c r="H1157" s="89">
        <v>499223</v>
      </c>
      <c r="I1157" s="90">
        <v>46122</v>
      </c>
    </row>
    <row r="1158" spans="1:9" x14ac:dyDescent="0.25">
      <c r="A1158" s="88" t="s">
        <v>290</v>
      </c>
      <c r="B1158" s="89" t="s">
        <v>3550</v>
      </c>
      <c r="C1158" s="89" t="s">
        <v>1499</v>
      </c>
      <c r="D1158" t="str">
        <f t="shared" si="17"/>
        <v>軟體-其他1</v>
      </c>
      <c r="E1158" s="89">
        <v>170293</v>
      </c>
      <c r="F1158" s="89">
        <v>223160</v>
      </c>
      <c r="G1158" s="89">
        <v>573003</v>
      </c>
      <c r="H1158" s="89">
        <v>748215</v>
      </c>
      <c r="I1158" s="90">
        <v>46122</v>
      </c>
    </row>
    <row r="1159" spans="1:9" x14ac:dyDescent="0.25">
      <c r="A1159" s="88" t="s">
        <v>291</v>
      </c>
      <c r="B1159" s="89" t="s">
        <v>993</v>
      </c>
      <c r="C1159" s="89" t="s">
        <v>1447</v>
      </c>
      <c r="D1159" t="str">
        <f t="shared" ref="D1159:D1222" si="18">IF(E1159&lt;&gt;"",C1159&amp;1,"")</f>
        <v>傳產-營建1</v>
      </c>
      <c r="E1159" s="89">
        <v>65735</v>
      </c>
      <c r="F1159" s="89">
        <v>63422</v>
      </c>
      <c r="G1159" s="89">
        <v>176980</v>
      </c>
      <c r="H1159" s="89">
        <v>238910</v>
      </c>
      <c r="I1159" s="90">
        <v>46122</v>
      </c>
    </row>
    <row r="1160" spans="1:9" x14ac:dyDescent="0.25">
      <c r="A1160" s="88" t="s">
        <v>292</v>
      </c>
      <c r="B1160" s="89" t="s">
        <v>293</v>
      </c>
      <c r="C1160" s="89" t="s">
        <v>1449</v>
      </c>
      <c r="D1160" t="str">
        <f t="shared" si="18"/>
        <v>電子中游-電源供應器1</v>
      </c>
      <c r="E1160" s="89">
        <v>87058</v>
      </c>
      <c r="F1160" s="89">
        <v>80360</v>
      </c>
      <c r="G1160" s="89">
        <v>234435</v>
      </c>
      <c r="H1160" s="89">
        <v>207718</v>
      </c>
      <c r="I1160" s="90">
        <v>46122</v>
      </c>
    </row>
    <row r="1161" spans="1:9" x14ac:dyDescent="0.25">
      <c r="A1161" s="88" t="s">
        <v>294</v>
      </c>
      <c r="B1161" s="89" t="s">
        <v>995</v>
      </c>
      <c r="C1161" s="89" t="s">
        <v>1455</v>
      </c>
      <c r="D1161" t="str">
        <f t="shared" si="18"/>
        <v>電子上游-PCB-材料設備1</v>
      </c>
      <c r="E1161" s="89">
        <v>223796</v>
      </c>
      <c r="F1161" s="89">
        <v>188885</v>
      </c>
      <c r="G1161" s="89">
        <v>629408</v>
      </c>
      <c r="H1161" s="89">
        <v>515163</v>
      </c>
      <c r="I1161" s="90">
        <v>46122</v>
      </c>
    </row>
    <row r="1162" spans="1:9" x14ac:dyDescent="0.25">
      <c r="A1162" s="88" t="s">
        <v>295</v>
      </c>
      <c r="B1162" s="89" t="s">
        <v>996</v>
      </c>
      <c r="C1162" s="89" t="s">
        <v>1448</v>
      </c>
      <c r="D1162" t="str">
        <f t="shared" si="18"/>
        <v>電子上游-IC-封測1</v>
      </c>
      <c r="E1162" s="89">
        <v>33451</v>
      </c>
      <c r="F1162" s="89">
        <v>29018</v>
      </c>
      <c r="G1162" s="89">
        <v>90905</v>
      </c>
      <c r="H1162" s="89">
        <v>71784</v>
      </c>
      <c r="I1162" s="90">
        <v>46122</v>
      </c>
    </row>
    <row r="1163" spans="1:9" x14ac:dyDescent="0.25">
      <c r="A1163" s="88" t="s">
        <v>296</v>
      </c>
      <c r="B1163" s="89" t="s">
        <v>4067</v>
      </c>
      <c r="C1163" s="89" t="s">
        <v>1454</v>
      </c>
      <c r="D1163" t="str">
        <f t="shared" si="18"/>
        <v>電子中游-其他1</v>
      </c>
      <c r="E1163" s="89">
        <v>2616</v>
      </c>
      <c r="F1163" s="89">
        <v>335</v>
      </c>
      <c r="G1163" s="89">
        <v>6734</v>
      </c>
      <c r="H1163" s="89">
        <v>1761</v>
      </c>
      <c r="I1163" s="90">
        <v>46122</v>
      </c>
    </row>
    <row r="1164" spans="1:9" x14ac:dyDescent="0.25">
      <c r="A1164" s="88" t="s">
        <v>297</v>
      </c>
      <c r="B1164" s="89" t="s">
        <v>997</v>
      </c>
      <c r="C1164" s="89" t="s">
        <v>1463</v>
      </c>
      <c r="D1164" t="str">
        <f t="shared" si="18"/>
        <v>電子上游-IC-代工1</v>
      </c>
      <c r="E1164" s="89">
        <v>4940712</v>
      </c>
      <c r="F1164" s="89">
        <v>4605106</v>
      </c>
      <c r="G1164" s="89">
        <v>12531629</v>
      </c>
      <c r="H1164" s="89">
        <v>11949331</v>
      </c>
      <c r="I1164" s="90">
        <v>46122</v>
      </c>
    </row>
    <row r="1165" spans="1:9" x14ac:dyDescent="0.25">
      <c r="A1165" s="88" t="s">
        <v>298</v>
      </c>
      <c r="B1165" s="89" t="s">
        <v>3788</v>
      </c>
      <c r="C1165" s="89" t="s">
        <v>4000</v>
      </c>
      <c r="D1165" t="str">
        <f t="shared" si="18"/>
        <v>傳產-運動休閒1</v>
      </c>
      <c r="E1165" s="89">
        <v>24289</v>
      </c>
      <c r="F1165" s="89">
        <v>18932</v>
      </c>
      <c r="G1165" s="89">
        <v>66782</v>
      </c>
      <c r="H1165" s="89">
        <v>53609</v>
      </c>
      <c r="I1165" s="90">
        <v>46122</v>
      </c>
    </row>
    <row r="1166" spans="1:9" x14ac:dyDescent="0.25">
      <c r="A1166" s="88" t="s">
        <v>299</v>
      </c>
      <c r="B1166" s="89" t="s">
        <v>998</v>
      </c>
      <c r="C1166" s="89" t="s">
        <v>4014</v>
      </c>
      <c r="D1166" t="str">
        <f t="shared" si="18"/>
        <v>電子上游-記憶體IC設計1</v>
      </c>
      <c r="E1166" s="89">
        <v>1102522</v>
      </c>
      <c r="F1166" s="89">
        <v>220672</v>
      </c>
      <c r="G1166" s="89">
        <v>2735412</v>
      </c>
      <c r="H1166" s="89">
        <v>627130</v>
      </c>
      <c r="I1166" s="90">
        <v>46122</v>
      </c>
    </row>
    <row r="1167" spans="1:9" x14ac:dyDescent="0.25">
      <c r="A1167" s="88" t="s">
        <v>300</v>
      </c>
      <c r="B1167" s="89" t="s">
        <v>3206</v>
      </c>
      <c r="C1167" s="89" t="s">
        <v>1471</v>
      </c>
      <c r="D1167" t="str">
        <f t="shared" si="18"/>
        <v>電子中游-網通1</v>
      </c>
      <c r="E1167" s="89">
        <v>167961</v>
      </c>
      <c r="F1167" s="89">
        <v>160665</v>
      </c>
      <c r="G1167" s="89">
        <v>425010</v>
      </c>
      <c r="H1167" s="89">
        <v>444829</v>
      </c>
      <c r="I1167" s="90">
        <v>46122</v>
      </c>
    </row>
    <row r="1168" spans="1:9" x14ac:dyDescent="0.25">
      <c r="A1168" s="88" t="s">
        <v>301</v>
      </c>
      <c r="B1168" s="89" t="s">
        <v>999</v>
      </c>
      <c r="C1168" s="89" t="s">
        <v>1466</v>
      </c>
      <c r="D1168" t="str">
        <f t="shared" si="18"/>
        <v>電子上游-PCB-製造1</v>
      </c>
      <c r="E1168" s="89">
        <v>45586</v>
      </c>
      <c r="F1168" s="89">
        <v>40179</v>
      </c>
      <c r="G1168" s="89">
        <v>118960</v>
      </c>
      <c r="H1168" s="89">
        <v>117334</v>
      </c>
      <c r="I1168" s="90">
        <v>46122</v>
      </c>
    </row>
    <row r="1169" spans="1:9" x14ac:dyDescent="0.25">
      <c r="A1169" s="88" t="s">
        <v>302</v>
      </c>
      <c r="B1169" s="89" t="s">
        <v>1365</v>
      </c>
      <c r="C1169" s="89" t="s">
        <v>4006</v>
      </c>
      <c r="D1169" t="str">
        <f t="shared" si="18"/>
        <v>電子下游-電腦周邊1</v>
      </c>
      <c r="E1169" s="89">
        <v>282045</v>
      </c>
      <c r="F1169" s="89">
        <v>295215</v>
      </c>
      <c r="G1169" s="89">
        <v>779934</v>
      </c>
      <c r="H1169" s="89">
        <v>870088</v>
      </c>
      <c r="I1169" s="90">
        <v>46122</v>
      </c>
    </row>
    <row r="1170" spans="1:9" x14ac:dyDescent="0.25">
      <c r="A1170" s="88" t="s">
        <v>303</v>
      </c>
      <c r="B1170" s="89" t="s">
        <v>2870</v>
      </c>
      <c r="C1170" s="89" t="s">
        <v>1439</v>
      </c>
      <c r="D1170" t="str">
        <f t="shared" si="18"/>
        <v>傳產-觀光1</v>
      </c>
      <c r="E1170" s="89">
        <v>7055</v>
      </c>
      <c r="F1170" s="89">
        <v>18478</v>
      </c>
      <c r="G1170" s="89">
        <v>59334</v>
      </c>
      <c r="H1170" s="89">
        <v>70398</v>
      </c>
      <c r="I1170" s="90">
        <v>46122</v>
      </c>
    </row>
    <row r="1171" spans="1:9" x14ac:dyDescent="0.25">
      <c r="A1171" s="88" t="s">
        <v>304</v>
      </c>
      <c r="B1171" s="89" t="s">
        <v>1000</v>
      </c>
      <c r="C1171" s="89" t="s">
        <v>1497</v>
      </c>
      <c r="D1171" t="str">
        <f t="shared" si="18"/>
        <v>電子中游-LCD-零組件1</v>
      </c>
      <c r="E1171" s="89">
        <v>3282673</v>
      </c>
      <c r="F1171" s="89">
        <v>3045340</v>
      </c>
      <c r="G1171" s="89">
        <v>9361901</v>
      </c>
      <c r="H1171" s="89">
        <v>8473903</v>
      </c>
      <c r="I1171" s="90">
        <v>46122</v>
      </c>
    </row>
    <row r="1172" spans="1:9" x14ac:dyDescent="0.25">
      <c r="A1172" s="88" t="s">
        <v>305</v>
      </c>
      <c r="B1172" s="89" t="s">
        <v>4174</v>
      </c>
      <c r="C1172" s="89" t="s">
        <v>1455</v>
      </c>
      <c r="D1172" t="str">
        <f t="shared" si="18"/>
        <v>電子上游-PCB-材料設備1</v>
      </c>
      <c r="E1172" s="89">
        <v>125264</v>
      </c>
      <c r="F1172" s="89">
        <v>187336</v>
      </c>
      <c r="G1172" s="89">
        <v>457262</v>
      </c>
      <c r="H1172" s="89">
        <v>672206</v>
      </c>
      <c r="I1172" s="90"/>
    </row>
    <row r="1173" spans="1:9" x14ac:dyDescent="0.25">
      <c r="A1173" s="88" t="s">
        <v>306</v>
      </c>
      <c r="B1173" s="89" t="s">
        <v>1001</v>
      </c>
      <c r="C1173" s="89" t="s">
        <v>1470</v>
      </c>
      <c r="D1173" t="str">
        <f t="shared" si="18"/>
        <v>電子中游-主機板1</v>
      </c>
      <c r="E1173" s="89">
        <v>3260949</v>
      </c>
      <c r="F1173" s="89">
        <v>504172</v>
      </c>
      <c r="G1173" s="89">
        <v>8613491</v>
      </c>
      <c r="H1173" s="89">
        <v>1246706</v>
      </c>
      <c r="I1173" s="90">
        <v>46122</v>
      </c>
    </row>
    <row r="1174" spans="1:9" x14ac:dyDescent="0.25">
      <c r="A1174" s="88" t="s">
        <v>307</v>
      </c>
      <c r="B1174" s="89" t="s">
        <v>1002</v>
      </c>
      <c r="C1174" s="89" t="s">
        <v>1471</v>
      </c>
      <c r="D1174" t="str">
        <f t="shared" si="18"/>
        <v>電子中游-網通1</v>
      </c>
      <c r="E1174" s="89">
        <v>6938365</v>
      </c>
      <c r="F1174" s="89">
        <v>3719327</v>
      </c>
      <c r="G1174" s="89">
        <v>16646403</v>
      </c>
      <c r="H1174" s="89">
        <v>11354280</v>
      </c>
      <c r="I1174" s="90">
        <v>46122</v>
      </c>
    </row>
    <row r="1175" spans="1:9" x14ac:dyDescent="0.25">
      <c r="A1175" s="88" t="s">
        <v>308</v>
      </c>
      <c r="B1175" s="89" t="s">
        <v>3551</v>
      </c>
      <c r="C1175" s="89" t="s">
        <v>1475</v>
      </c>
      <c r="D1175" t="str">
        <f t="shared" si="18"/>
        <v>電子中游-機殼1</v>
      </c>
      <c r="E1175" s="89">
        <v>748007</v>
      </c>
      <c r="F1175" s="89">
        <v>735634</v>
      </c>
      <c r="G1175" s="89">
        <v>2138078</v>
      </c>
      <c r="H1175" s="89">
        <v>2085033</v>
      </c>
      <c r="I1175" s="90">
        <v>46122</v>
      </c>
    </row>
    <row r="1176" spans="1:9" x14ac:dyDescent="0.25">
      <c r="A1176" s="88" t="s">
        <v>309</v>
      </c>
      <c r="B1176" s="89" t="s">
        <v>3178</v>
      </c>
      <c r="C1176" s="89" t="s">
        <v>1452</v>
      </c>
      <c r="D1176" t="str">
        <f t="shared" si="18"/>
        <v>傳產-生技1</v>
      </c>
      <c r="E1176" s="89">
        <v>9305</v>
      </c>
      <c r="F1176" s="89">
        <v>10309</v>
      </c>
      <c r="G1176" s="89">
        <v>29154</v>
      </c>
      <c r="H1176" s="89">
        <v>25850</v>
      </c>
      <c r="I1176" s="90">
        <v>46122</v>
      </c>
    </row>
    <row r="1177" spans="1:9" x14ac:dyDescent="0.25">
      <c r="A1177" s="88" t="s">
        <v>310</v>
      </c>
      <c r="B1177" s="89" t="s">
        <v>2901</v>
      </c>
      <c r="C1177" s="89" t="s">
        <v>1487</v>
      </c>
      <c r="D1177" t="str">
        <f t="shared" si="18"/>
        <v>軟體-系統整合1</v>
      </c>
      <c r="E1177" s="89">
        <v>267709</v>
      </c>
      <c r="F1177" s="89">
        <v>340172</v>
      </c>
      <c r="G1177" s="89">
        <v>769225</v>
      </c>
      <c r="H1177" s="89">
        <v>847140</v>
      </c>
      <c r="I1177" s="90">
        <v>46122</v>
      </c>
    </row>
    <row r="1178" spans="1:9" x14ac:dyDescent="0.25">
      <c r="A1178" s="88" t="s">
        <v>311</v>
      </c>
      <c r="B1178" s="89" t="s">
        <v>1003</v>
      </c>
      <c r="C1178" s="89" t="s">
        <v>1474</v>
      </c>
      <c r="D1178" t="str">
        <f t="shared" si="18"/>
        <v>電子下游-資訊通路1</v>
      </c>
      <c r="E1178" s="89">
        <v>778295</v>
      </c>
      <c r="F1178" s="89">
        <v>383461</v>
      </c>
      <c r="G1178" s="89">
        <v>1619459</v>
      </c>
      <c r="H1178" s="89">
        <v>1339477</v>
      </c>
      <c r="I1178" s="90">
        <v>46122</v>
      </c>
    </row>
    <row r="1179" spans="1:9" x14ac:dyDescent="0.25">
      <c r="A1179" s="88" t="s">
        <v>312</v>
      </c>
      <c r="B1179" s="89" t="s">
        <v>313</v>
      </c>
      <c r="C1179" s="89" t="s">
        <v>1464</v>
      </c>
      <c r="D1179" t="str">
        <f t="shared" si="18"/>
        <v>電子下游-掃描器1</v>
      </c>
      <c r="E1179" s="89">
        <v>1604058</v>
      </c>
      <c r="F1179" s="89">
        <v>1597367</v>
      </c>
      <c r="G1179" s="89">
        <v>4391295</v>
      </c>
      <c r="H1179" s="89">
        <v>4513403</v>
      </c>
      <c r="I1179" s="90">
        <v>46122</v>
      </c>
    </row>
    <row r="1180" spans="1:9" x14ac:dyDescent="0.25">
      <c r="A1180" s="88" t="s">
        <v>314</v>
      </c>
      <c r="B1180" s="89" t="s">
        <v>1004</v>
      </c>
      <c r="C1180" s="89" t="s">
        <v>1475</v>
      </c>
      <c r="D1180" t="str">
        <f t="shared" si="18"/>
        <v>電子中游-機殼1</v>
      </c>
      <c r="E1180" s="89">
        <v>138454</v>
      </c>
      <c r="F1180" s="89">
        <v>162529</v>
      </c>
      <c r="G1180" s="89">
        <v>499673</v>
      </c>
      <c r="H1180" s="89">
        <v>479135</v>
      </c>
      <c r="I1180" s="90">
        <v>46122</v>
      </c>
    </row>
    <row r="1181" spans="1:9" x14ac:dyDescent="0.25">
      <c r="A1181" s="88" t="s">
        <v>315</v>
      </c>
      <c r="B1181" s="89" t="s">
        <v>3552</v>
      </c>
      <c r="C1181" s="89" t="s">
        <v>1500</v>
      </c>
      <c r="D1181" t="str">
        <f t="shared" si="18"/>
        <v>電子下游-太陽能1</v>
      </c>
      <c r="E1181" s="89">
        <v>18778</v>
      </c>
      <c r="F1181" s="89">
        <v>15696</v>
      </c>
      <c r="G1181" s="89">
        <v>41377</v>
      </c>
      <c r="H1181" s="89">
        <v>38144</v>
      </c>
      <c r="I1181" s="90">
        <v>46122</v>
      </c>
    </row>
    <row r="1182" spans="1:9" x14ac:dyDescent="0.25">
      <c r="A1182" s="88" t="s">
        <v>316</v>
      </c>
      <c r="B1182" s="89" t="s">
        <v>1005</v>
      </c>
      <c r="C1182" s="89" t="s">
        <v>4011</v>
      </c>
      <c r="D1182" t="str">
        <f t="shared" si="18"/>
        <v>電子上游-半導體元件1</v>
      </c>
      <c r="E1182" s="89">
        <v>7014545</v>
      </c>
      <c r="F1182" s="89">
        <v>5369196</v>
      </c>
      <c r="G1182" s="89">
        <v>18536693</v>
      </c>
      <c r="H1182" s="89">
        <v>15759461</v>
      </c>
      <c r="I1182" s="90">
        <v>46122</v>
      </c>
    </row>
    <row r="1183" spans="1:9" x14ac:dyDescent="0.25">
      <c r="A1183" s="88" t="s">
        <v>317</v>
      </c>
      <c r="B1183" s="89" t="s">
        <v>318</v>
      </c>
      <c r="C1183" s="89" t="s">
        <v>4006</v>
      </c>
      <c r="D1183" t="str">
        <f t="shared" si="18"/>
        <v>電子下游-電腦周邊1</v>
      </c>
      <c r="E1183" s="89">
        <v>59434</v>
      </c>
      <c r="F1183" s="89">
        <v>126147</v>
      </c>
      <c r="G1183" s="89">
        <v>166006</v>
      </c>
      <c r="H1183" s="89">
        <v>300092</v>
      </c>
      <c r="I1183" s="90">
        <v>46122</v>
      </c>
    </row>
    <row r="1184" spans="1:9" x14ac:dyDescent="0.25">
      <c r="A1184" s="88" t="s">
        <v>319</v>
      </c>
      <c r="B1184" s="89" t="s">
        <v>1006</v>
      </c>
      <c r="C1184" s="89" t="s">
        <v>1466</v>
      </c>
      <c r="D1184" t="str">
        <f t="shared" si="18"/>
        <v>電子上游-PCB-製造1</v>
      </c>
      <c r="E1184" s="89">
        <v>913646</v>
      </c>
      <c r="F1184" s="89">
        <v>569895</v>
      </c>
      <c r="G1184" s="89">
        <v>2537736</v>
      </c>
      <c r="H1184" s="89">
        <v>1424239</v>
      </c>
      <c r="I1184" s="90">
        <v>46122</v>
      </c>
    </row>
    <row r="1185" spans="1:9" x14ac:dyDescent="0.25">
      <c r="A1185" s="88" t="s">
        <v>320</v>
      </c>
      <c r="B1185" s="89" t="s">
        <v>1007</v>
      </c>
      <c r="C1185" s="89" t="s">
        <v>4003</v>
      </c>
      <c r="D1185" t="str">
        <f t="shared" si="18"/>
        <v>電子上游-IC-半導體設備1</v>
      </c>
      <c r="E1185" s="89">
        <v>405056</v>
      </c>
      <c r="F1185" s="89">
        <v>247026</v>
      </c>
      <c r="G1185" s="89">
        <v>1028144</v>
      </c>
      <c r="H1185" s="89">
        <v>831558</v>
      </c>
      <c r="I1185" s="90">
        <v>46122</v>
      </c>
    </row>
    <row r="1186" spans="1:9" x14ac:dyDescent="0.25">
      <c r="A1186" s="88" t="s">
        <v>321</v>
      </c>
      <c r="B1186" s="89" t="s">
        <v>3512</v>
      </c>
      <c r="C1186" s="89" t="s">
        <v>1446</v>
      </c>
      <c r="D1186" t="str">
        <f t="shared" si="18"/>
        <v>傳產-其他1</v>
      </c>
      <c r="E1186" s="89">
        <v>236895</v>
      </c>
      <c r="F1186" s="89">
        <v>228827</v>
      </c>
      <c r="G1186" s="89">
        <v>600212</v>
      </c>
      <c r="H1186" s="89">
        <v>599111</v>
      </c>
      <c r="I1186" s="90">
        <v>46122</v>
      </c>
    </row>
    <row r="1187" spans="1:9" x14ac:dyDescent="0.25">
      <c r="A1187" s="88" t="s">
        <v>322</v>
      </c>
      <c r="B1187" s="89" t="s">
        <v>1008</v>
      </c>
      <c r="C1187" s="89" t="s">
        <v>1440</v>
      </c>
      <c r="D1187" t="str">
        <f t="shared" si="18"/>
        <v>傳產-塑膠1</v>
      </c>
      <c r="E1187" s="89">
        <v>424991</v>
      </c>
      <c r="F1187" s="89">
        <v>491610</v>
      </c>
      <c r="G1187" s="89">
        <v>1106647</v>
      </c>
      <c r="H1187" s="89">
        <v>1352610</v>
      </c>
      <c r="I1187" s="90">
        <v>46122</v>
      </c>
    </row>
    <row r="1188" spans="1:9" x14ac:dyDescent="0.25">
      <c r="A1188" s="88" t="s">
        <v>323</v>
      </c>
      <c r="B1188" s="89" t="s">
        <v>3192</v>
      </c>
      <c r="C1188" s="89" t="s">
        <v>1447</v>
      </c>
      <c r="D1188" t="str">
        <f t="shared" si="18"/>
        <v>傳產-營建1</v>
      </c>
      <c r="E1188" s="89">
        <v>6832</v>
      </c>
      <c r="F1188" s="89">
        <v>20385</v>
      </c>
      <c r="G1188" s="89">
        <v>7365</v>
      </c>
      <c r="H1188" s="89">
        <v>287001</v>
      </c>
      <c r="I1188" s="90">
        <v>46122</v>
      </c>
    </row>
    <row r="1189" spans="1:9" x14ac:dyDescent="0.25">
      <c r="A1189" s="88" t="s">
        <v>324</v>
      </c>
      <c r="B1189" s="89" t="s">
        <v>1009</v>
      </c>
      <c r="C1189" s="89" t="s">
        <v>1442</v>
      </c>
      <c r="D1189" t="str">
        <f t="shared" si="18"/>
        <v>電子上游-連接元件1</v>
      </c>
      <c r="E1189" s="89">
        <v>1890764</v>
      </c>
      <c r="F1189" s="89">
        <v>1931411</v>
      </c>
      <c r="G1189" s="89">
        <v>5132408</v>
      </c>
      <c r="H1189" s="89">
        <v>5364672</v>
      </c>
      <c r="I1189" s="90">
        <v>46122</v>
      </c>
    </row>
    <row r="1190" spans="1:9" x14ac:dyDescent="0.25">
      <c r="A1190" s="88" t="s">
        <v>325</v>
      </c>
      <c r="B1190" s="89" t="s">
        <v>1010</v>
      </c>
      <c r="C1190" s="89" t="s">
        <v>1442</v>
      </c>
      <c r="D1190" t="str">
        <f t="shared" si="18"/>
        <v>電子上游-連接元件1</v>
      </c>
      <c r="E1190" s="89">
        <v>27466</v>
      </c>
      <c r="F1190" s="89">
        <v>23589</v>
      </c>
      <c r="G1190" s="89">
        <v>69915</v>
      </c>
      <c r="H1190" s="89">
        <v>57681</v>
      </c>
      <c r="I1190" s="90">
        <v>46122</v>
      </c>
    </row>
    <row r="1191" spans="1:9" x14ac:dyDescent="0.25">
      <c r="A1191" s="88" t="s">
        <v>326</v>
      </c>
      <c r="B1191" s="89" t="s">
        <v>1011</v>
      </c>
      <c r="C1191" s="89" t="s">
        <v>1466</v>
      </c>
      <c r="D1191" t="str">
        <f t="shared" si="18"/>
        <v>電子上游-PCB-製造1</v>
      </c>
      <c r="E1191" s="89">
        <v>120732</v>
      </c>
      <c r="F1191" s="89">
        <v>79670</v>
      </c>
      <c r="G1191" s="89">
        <v>290823</v>
      </c>
      <c r="H1191" s="89">
        <v>243121</v>
      </c>
      <c r="I1191" s="90">
        <v>46122</v>
      </c>
    </row>
    <row r="1192" spans="1:9" x14ac:dyDescent="0.25">
      <c r="A1192" s="88" t="s">
        <v>327</v>
      </c>
      <c r="B1192" s="89" t="s">
        <v>1012</v>
      </c>
      <c r="C1192" s="89" t="s">
        <v>1475</v>
      </c>
      <c r="D1192" t="str">
        <f t="shared" si="18"/>
        <v>電子中游-機殼1</v>
      </c>
      <c r="E1192" s="89">
        <v>289103</v>
      </c>
      <c r="F1192" s="89">
        <v>609624</v>
      </c>
      <c r="G1192" s="89">
        <v>1072545</v>
      </c>
      <c r="H1192" s="89">
        <v>1568698</v>
      </c>
      <c r="I1192" s="90">
        <v>46122</v>
      </c>
    </row>
    <row r="1193" spans="1:9" x14ac:dyDescent="0.25">
      <c r="A1193" s="88" t="s">
        <v>328</v>
      </c>
      <c r="B1193" s="89" t="s">
        <v>329</v>
      </c>
      <c r="C1193" s="89" t="s">
        <v>1478</v>
      </c>
      <c r="D1193" t="str">
        <f t="shared" si="18"/>
        <v>電子上游-IC-設計1</v>
      </c>
      <c r="E1193" s="89">
        <v>29181</v>
      </c>
      <c r="F1193" s="89">
        <v>9130</v>
      </c>
      <c r="G1193" s="89">
        <v>48163</v>
      </c>
      <c r="H1193" s="89">
        <v>29247</v>
      </c>
      <c r="I1193" s="90">
        <v>46122</v>
      </c>
    </row>
    <row r="1194" spans="1:9" x14ac:dyDescent="0.25">
      <c r="A1194" s="88" t="s">
        <v>330</v>
      </c>
      <c r="B1194" s="89" t="s">
        <v>1366</v>
      </c>
      <c r="C1194" s="89" t="s">
        <v>1466</v>
      </c>
      <c r="D1194" t="str">
        <f t="shared" si="18"/>
        <v>電子上游-PCB-製造1</v>
      </c>
      <c r="E1194" s="89">
        <v>5593102</v>
      </c>
      <c r="F1194" s="89">
        <v>3795180</v>
      </c>
      <c r="G1194" s="89">
        <v>15693986</v>
      </c>
      <c r="H1194" s="89">
        <v>10568932</v>
      </c>
      <c r="I1194" s="90">
        <v>46122</v>
      </c>
    </row>
    <row r="1195" spans="1:9" x14ac:dyDescent="0.25">
      <c r="A1195" s="88" t="s">
        <v>331</v>
      </c>
      <c r="B1195" s="89" t="s">
        <v>1013</v>
      </c>
      <c r="C1195" s="89" t="s">
        <v>1478</v>
      </c>
      <c r="D1195" t="str">
        <f t="shared" si="18"/>
        <v>電子上游-IC-設計1</v>
      </c>
      <c r="E1195" s="89">
        <v>287702</v>
      </c>
      <c r="F1195" s="89">
        <v>231992</v>
      </c>
      <c r="G1195" s="89">
        <v>762695</v>
      </c>
      <c r="H1195" s="89">
        <v>615488</v>
      </c>
      <c r="I1195" s="90">
        <v>46122</v>
      </c>
    </row>
    <row r="1196" spans="1:9" x14ac:dyDescent="0.25">
      <c r="A1196" s="88" t="s">
        <v>332</v>
      </c>
      <c r="B1196" s="89" t="s">
        <v>1367</v>
      </c>
      <c r="C1196" s="89" t="s">
        <v>1486</v>
      </c>
      <c r="D1196" t="str">
        <f t="shared" si="18"/>
        <v>電子中游-PC介面卡1</v>
      </c>
      <c r="E1196" s="89">
        <v>81535</v>
      </c>
      <c r="F1196" s="89">
        <v>82818</v>
      </c>
      <c r="G1196" s="89">
        <v>289445</v>
      </c>
      <c r="H1196" s="89">
        <v>288181</v>
      </c>
      <c r="I1196" s="90">
        <v>46122</v>
      </c>
    </row>
    <row r="1197" spans="1:9" x14ac:dyDescent="0.25">
      <c r="A1197" s="88" t="s">
        <v>333</v>
      </c>
      <c r="B1197" s="89" t="s">
        <v>1014</v>
      </c>
      <c r="C1197" s="89" t="s">
        <v>1455</v>
      </c>
      <c r="D1197" t="str">
        <f t="shared" si="18"/>
        <v>電子上游-PCB-材料設備1</v>
      </c>
      <c r="E1197" s="89">
        <v>138614</v>
      </c>
      <c r="F1197" s="89">
        <v>67590</v>
      </c>
      <c r="G1197" s="89">
        <v>320761</v>
      </c>
      <c r="H1197" s="89">
        <v>166386</v>
      </c>
      <c r="I1197" s="90">
        <v>46122</v>
      </c>
    </row>
    <row r="1198" spans="1:9" x14ac:dyDescent="0.25">
      <c r="A1198" s="88" t="s">
        <v>334</v>
      </c>
      <c r="B1198" s="89" t="s">
        <v>335</v>
      </c>
      <c r="C1198" s="89" t="s">
        <v>1498</v>
      </c>
      <c r="D1198" t="str">
        <f t="shared" si="18"/>
        <v>軟體-遊戲1</v>
      </c>
      <c r="E1198" s="89">
        <v>646243</v>
      </c>
      <c r="F1198" s="89">
        <v>543271</v>
      </c>
      <c r="G1198" s="89">
        <v>1929977</v>
      </c>
      <c r="H1198" s="89">
        <v>1611709</v>
      </c>
      <c r="I1198" s="90">
        <v>46122</v>
      </c>
    </row>
    <row r="1199" spans="1:9" x14ac:dyDescent="0.25">
      <c r="A1199" s="88" t="s">
        <v>336</v>
      </c>
      <c r="B1199" s="89" t="s">
        <v>3357</v>
      </c>
      <c r="C1199" s="89" t="s">
        <v>1446</v>
      </c>
      <c r="D1199" t="str">
        <f t="shared" si="18"/>
        <v>傳產-其他1</v>
      </c>
      <c r="E1199" s="89">
        <v>6857</v>
      </c>
      <c r="F1199" s="89">
        <v>8029</v>
      </c>
      <c r="G1199" s="89">
        <v>21998</v>
      </c>
      <c r="H1199" s="89">
        <v>24245</v>
      </c>
      <c r="I1199" s="90">
        <v>46122</v>
      </c>
    </row>
    <row r="1200" spans="1:9" x14ac:dyDescent="0.25">
      <c r="A1200" s="88" t="s">
        <v>337</v>
      </c>
      <c r="B1200" s="89" t="s">
        <v>338</v>
      </c>
      <c r="C1200" s="89" t="s">
        <v>1500</v>
      </c>
      <c r="D1200" t="str">
        <f t="shared" si="18"/>
        <v>電子下游-太陽能1</v>
      </c>
      <c r="E1200" s="89">
        <v>7371903</v>
      </c>
      <c r="F1200" s="89">
        <v>6751498</v>
      </c>
      <c r="G1200" s="89">
        <v>19381793</v>
      </c>
      <c r="H1200" s="89">
        <v>19373248</v>
      </c>
      <c r="I1200" s="90">
        <v>46122</v>
      </c>
    </row>
    <row r="1201" spans="1:9" x14ac:dyDescent="0.25">
      <c r="A1201" s="88" t="s">
        <v>339</v>
      </c>
      <c r="B1201" s="89" t="s">
        <v>1015</v>
      </c>
      <c r="C1201" s="89" t="s">
        <v>1482</v>
      </c>
      <c r="D1201" t="str">
        <f t="shared" si="18"/>
        <v>電子下游-安全監控1</v>
      </c>
      <c r="E1201" s="89">
        <v>41673</v>
      </c>
      <c r="F1201" s="89">
        <v>35833</v>
      </c>
      <c r="G1201" s="89">
        <v>179881</v>
      </c>
      <c r="H1201" s="89">
        <v>87984</v>
      </c>
      <c r="I1201" s="90">
        <v>46122</v>
      </c>
    </row>
    <row r="1202" spans="1:9" x14ac:dyDescent="0.25">
      <c r="A1202" s="88" t="s">
        <v>340</v>
      </c>
      <c r="B1202" s="89" t="s">
        <v>341</v>
      </c>
      <c r="C1202" s="89" t="s">
        <v>1478</v>
      </c>
      <c r="D1202" t="str">
        <f t="shared" si="18"/>
        <v>電子上游-IC-設計1</v>
      </c>
      <c r="E1202" s="89">
        <v>16357</v>
      </c>
      <c r="F1202" s="89">
        <v>16201</v>
      </c>
      <c r="G1202" s="89">
        <v>37314</v>
      </c>
      <c r="H1202" s="89">
        <v>44200</v>
      </c>
      <c r="I1202" s="90">
        <v>46122</v>
      </c>
    </row>
    <row r="1203" spans="1:9" x14ac:dyDescent="0.25">
      <c r="A1203" s="88" t="s">
        <v>342</v>
      </c>
      <c r="B1203" s="89" t="s">
        <v>1016</v>
      </c>
      <c r="C1203" s="89" t="s">
        <v>1442</v>
      </c>
      <c r="D1203" t="str">
        <f t="shared" si="18"/>
        <v>電子上游-連接元件1</v>
      </c>
      <c r="E1203" s="89">
        <v>88157</v>
      </c>
      <c r="F1203" s="89">
        <v>73387</v>
      </c>
      <c r="G1203" s="89">
        <v>236688</v>
      </c>
      <c r="H1203" s="89">
        <v>192559</v>
      </c>
      <c r="I1203" s="90">
        <v>46122</v>
      </c>
    </row>
    <row r="1204" spans="1:9" x14ac:dyDescent="0.25">
      <c r="A1204" s="88" t="s">
        <v>343</v>
      </c>
      <c r="B1204" s="89" t="s">
        <v>1017</v>
      </c>
      <c r="C1204" s="89" t="s">
        <v>1482</v>
      </c>
      <c r="D1204" t="str">
        <f t="shared" si="18"/>
        <v>電子下游-安全監控1</v>
      </c>
      <c r="E1204" s="89">
        <v>165443</v>
      </c>
      <c r="F1204" s="89">
        <v>122544</v>
      </c>
      <c r="G1204" s="89">
        <v>398411</v>
      </c>
      <c r="H1204" s="89">
        <v>354179</v>
      </c>
      <c r="I1204" s="90">
        <v>46122</v>
      </c>
    </row>
    <row r="1205" spans="1:9" x14ac:dyDescent="0.25">
      <c r="A1205" s="88" t="s">
        <v>344</v>
      </c>
      <c r="B1205" s="89" t="s">
        <v>1018</v>
      </c>
      <c r="C1205" s="89" t="s">
        <v>1489</v>
      </c>
      <c r="D1205" t="str">
        <f t="shared" si="18"/>
        <v>電子下游-商業自動化1</v>
      </c>
      <c r="E1205" s="89">
        <v>139530</v>
      </c>
      <c r="F1205" s="89">
        <v>157929</v>
      </c>
      <c r="G1205" s="89">
        <v>440875</v>
      </c>
      <c r="H1205" s="89">
        <v>421123</v>
      </c>
      <c r="I1205" s="90">
        <v>46122</v>
      </c>
    </row>
    <row r="1206" spans="1:9" x14ac:dyDescent="0.25">
      <c r="A1206" s="88" t="s">
        <v>345</v>
      </c>
      <c r="B1206" s="89" t="s">
        <v>1019</v>
      </c>
      <c r="C1206" s="89" t="s">
        <v>1477</v>
      </c>
      <c r="D1206" t="str">
        <f t="shared" si="18"/>
        <v>電子中游-儀器設備工程1</v>
      </c>
      <c r="E1206" s="89">
        <v>582608</v>
      </c>
      <c r="F1206" s="89">
        <v>464366</v>
      </c>
      <c r="G1206" s="89">
        <v>1471667</v>
      </c>
      <c r="H1206" s="89">
        <v>1256785</v>
      </c>
      <c r="I1206" s="90">
        <v>46122</v>
      </c>
    </row>
    <row r="1207" spans="1:9" x14ac:dyDescent="0.25">
      <c r="A1207" s="88" t="s">
        <v>346</v>
      </c>
      <c r="B1207" s="89" t="s">
        <v>347</v>
      </c>
      <c r="C1207" s="89" t="s">
        <v>1455</v>
      </c>
      <c r="D1207" t="str">
        <f t="shared" si="18"/>
        <v>電子上游-PCB-材料設備1</v>
      </c>
      <c r="E1207" s="89">
        <v>161423</v>
      </c>
      <c r="F1207" s="89">
        <v>109318</v>
      </c>
      <c r="G1207" s="89">
        <v>447662</v>
      </c>
      <c r="H1207" s="89">
        <v>301080</v>
      </c>
      <c r="I1207" s="90">
        <v>46122</v>
      </c>
    </row>
    <row r="1208" spans="1:9" x14ac:dyDescent="0.25">
      <c r="A1208" s="88" t="s">
        <v>348</v>
      </c>
      <c r="B1208" s="89" t="s">
        <v>1020</v>
      </c>
      <c r="C1208" s="89" t="s">
        <v>1447</v>
      </c>
      <c r="D1208" t="str">
        <f t="shared" si="18"/>
        <v>傳產-營建1</v>
      </c>
      <c r="E1208" s="89">
        <v>360005</v>
      </c>
      <c r="F1208" s="89">
        <v>535847</v>
      </c>
      <c r="G1208" s="89">
        <v>740017</v>
      </c>
      <c r="H1208" s="89">
        <v>909710</v>
      </c>
      <c r="I1208" s="90">
        <v>46122</v>
      </c>
    </row>
    <row r="1209" spans="1:9" x14ac:dyDescent="0.25">
      <c r="A1209" s="88" t="s">
        <v>349</v>
      </c>
      <c r="B1209" s="89" t="s">
        <v>3181</v>
      </c>
      <c r="C1209" s="89" t="s">
        <v>1447</v>
      </c>
      <c r="D1209" t="str">
        <f t="shared" si="18"/>
        <v>傳產-營建1</v>
      </c>
      <c r="E1209" s="89">
        <v>879053</v>
      </c>
      <c r="F1209" s="89">
        <v>755775</v>
      </c>
      <c r="G1209" s="89">
        <v>2405631</v>
      </c>
      <c r="H1209" s="89">
        <v>1888455</v>
      </c>
      <c r="I1209" s="90">
        <v>46122</v>
      </c>
    </row>
    <row r="1210" spans="1:9" x14ac:dyDescent="0.25">
      <c r="A1210" s="88" t="s">
        <v>350</v>
      </c>
      <c r="B1210" s="89" t="s">
        <v>1021</v>
      </c>
      <c r="C1210" s="89" t="s">
        <v>1447</v>
      </c>
      <c r="D1210" t="str">
        <f t="shared" si="18"/>
        <v>傳產-營建1</v>
      </c>
      <c r="E1210" s="89">
        <v>850169</v>
      </c>
      <c r="F1210" s="89">
        <v>918513</v>
      </c>
      <c r="G1210" s="89">
        <v>1682025</v>
      </c>
      <c r="H1210" s="89">
        <v>1703296</v>
      </c>
      <c r="I1210" s="90">
        <v>46122</v>
      </c>
    </row>
    <row r="1211" spans="1:9" x14ac:dyDescent="0.25">
      <c r="A1211" s="88" t="s">
        <v>351</v>
      </c>
      <c r="B1211" s="89" t="s">
        <v>1022</v>
      </c>
      <c r="C1211" s="89" t="s">
        <v>1447</v>
      </c>
      <c r="D1211" t="str">
        <f t="shared" si="18"/>
        <v>傳產-營建1</v>
      </c>
      <c r="E1211" s="89">
        <v>529395</v>
      </c>
      <c r="F1211" s="89">
        <v>482</v>
      </c>
      <c r="G1211" s="89">
        <v>666499</v>
      </c>
      <c r="H1211" s="89">
        <v>1445</v>
      </c>
      <c r="I1211" s="90">
        <v>46122</v>
      </c>
    </row>
    <row r="1212" spans="1:9" x14ac:dyDescent="0.25">
      <c r="A1212" s="88" t="s">
        <v>352</v>
      </c>
      <c r="B1212" s="89" t="s">
        <v>1023</v>
      </c>
      <c r="C1212" s="89" t="s">
        <v>1447</v>
      </c>
      <c r="D1212" t="str">
        <f t="shared" si="18"/>
        <v>傳產-營建1</v>
      </c>
      <c r="E1212" s="89">
        <v>946520</v>
      </c>
      <c r="F1212" s="89">
        <v>514333</v>
      </c>
      <c r="G1212" s="89">
        <v>2015280</v>
      </c>
      <c r="H1212" s="89">
        <v>1451762</v>
      </c>
      <c r="I1212" s="90">
        <v>46122</v>
      </c>
    </row>
    <row r="1213" spans="1:9" x14ac:dyDescent="0.25">
      <c r="A1213" s="88" t="s">
        <v>353</v>
      </c>
      <c r="B1213" s="89" t="s">
        <v>354</v>
      </c>
      <c r="C1213" s="89" t="s">
        <v>1447</v>
      </c>
      <c r="D1213" t="str">
        <f t="shared" si="18"/>
        <v>傳產-營建1</v>
      </c>
      <c r="E1213" s="89">
        <v>178625</v>
      </c>
      <c r="F1213" s="89">
        <v>148544</v>
      </c>
      <c r="G1213" s="89">
        <v>564397</v>
      </c>
      <c r="H1213" s="89">
        <v>383710</v>
      </c>
      <c r="I1213" s="90">
        <v>46122</v>
      </c>
    </row>
    <row r="1214" spans="1:9" x14ac:dyDescent="0.25">
      <c r="A1214" s="88" t="s">
        <v>355</v>
      </c>
      <c r="B1214" s="89" t="s">
        <v>1368</v>
      </c>
      <c r="C1214" s="89" t="s">
        <v>1447</v>
      </c>
      <c r="D1214" t="str">
        <f t="shared" si="18"/>
        <v>傳產-營建1</v>
      </c>
      <c r="E1214" s="89">
        <v>270783</v>
      </c>
      <c r="F1214" s="89">
        <v>290791</v>
      </c>
      <c r="G1214" s="89">
        <v>676975</v>
      </c>
      <c r="H1214" s="89">
        <v>747945</v>
      </c>
      <c r="I1214" s="90">
        <v>46122</v>
      </c>
    </row>
    <row r="1215" spans="1:9" x14ac:dyDescent="0.25">
      <c r="A1215" s="88" t="s">
        <v>356</v>
      </c>
      <c r="B1215" s="89" t="s">
        <v>1024</v>
      </c>
      <c r="C1215" s="89" t="s">
        <v>1447</v>
      </c>
      <c r="D1215" t="str">
        <f t="shared" si="18"/>
        <v>傳產-營建1</v>
      </c>
      <c r="E1215" s="89">
        <v>304345</v>
      </c>
      <c r="F1215" s="89">
        <v>364301</v>
      </c>
      <c r="G1215" s="89">
        <v>908125</v>
      </c>
      <c r="H1215" s="89">
        <v>957440</v>
      </c>
      <c r="I1215" s="90">
        <v>46122</v>
      </c>
    </row>
    <row r="1216" spans="1:9" x14ac:dyDescent="0.25">
      <c r="A1216" s="88" t="s">
        <v>357</v>
      </c>
      <c r="B1216" s="89" t="s">
        <v>358</v>
      </c>
      <c r="C1216" s="89" t="s">
        <v>1447</v>
      </c>
      <c r="D1216" t="str">
        <f t="shared" si="18"/>
        <v>傳產-營建1</v>
      </c>
      <c r="E1216" s="89">
        <v>965000</v>
      </c>
      <c r="F1216" s="89">
        <v>815489</v>
      </c>
      <c r="G1216" s="89">
        <v>2256873</v>
      </c>
      <c r="H1216" s="89">
        <v>2153534</v>
      </c>
      <c r="I1216" s="90">
        <v>46122</v>
      </c>
    </row>
    <row r="1217" spans="1:9" x14ac:dyDescent="0.25">
      <c r="A1217" s="88" t="s">
        <v>359</v>
      </c>
      <c r="B1217" s="89" t="s">
        <v>1369</v>
      </c>
      <c r="C1217" s="89" t="s">
        <v>1447</v>
      </c>
      <c r="D1217" t="str">
        <f t="shared" si="18"/>
        <v>傳產-營建1</v>
      </c>
      <c r="E1217" s="89">
        <v>490442</v>
      </c>
      <c r="F1217" s="89">
        <v>420815</v>
      </c>
      <c r="G1217" s="89">
        <v>5663127</v>
      </c>
      <c r="H1217" s="89">
        <v>630501</v>
      </c>
      <c r="I1217" s="90">
        <v>46122</v>
      </c>
    </row>
    <row r="1218" spans="1:9" x14ac:dyDescent="0.25">
      <c r="A1218" s="88" t="s">
        <v>360</v>
      </c>
      <c r="B1218" s="89" t="s">
        <v>2784</v>
      </c>
      <c r="C1218" s="89" t="s">
        <v>1447</v>
      </c>
      <c r="D1218" t="str">
        <f t="shared" si="18"/>
        <v>傳產-營建1</v>
      </c>
      <c r="E1218" s="89">
        <v>373</v>
      </c>
      <c r="F1218" s="89">
        <v>374</v>
      </c>
      <c r="G1218" s="89">
        <v>1137</v>
      </c>
      <c r="H1218" s="89">
        <v>1133</v>
      </c>
      <c r="I1218" s="90">
        <v>46122</v>
      </c>
    </row>
    <row r="1219" spans="1:9" x14ac:dyDescent="0.25">
      <c r="A1219" s="88" t="s">
        <v>361</v>
      </c>
      <c r="B1219" s="89" t="s">
        <v>3207</v>
      </c>
      <c r="C1219" s="89" t="s">
        <v>1447</v>
      </c>
      <c r="D1219" t="str">
        <f t="shared" si="18"/>
        <v>傳產-營建1</v>
      </c>
      <c r="E1219" s="89">
        <v>866318</v>
      </c>
      <c r="F1219" s="89">
        <v>64273</v>
      </c>
      <c r="G1219" s="89">
        <v>1698934</v>
      </c>
      <c r="H1219" s="89">
        <v>123246</v>
      </c>
      <c r="I1219" s="90">
        <v>46122</v>
      </c>
    </row>
    <row r="1220" spans="1:9" x14ac:dyDescent="0.25">
      <c r="A1220" s="88" t="s">
        <v>362</v>
      </c>
      <c r="B1220" s="89" t="s">
        <v>3543</v>
      </c>
      <c r="C1220" s="89" t="s">
        <v>1447</v>
      </c>
      <c r="D1220" t="str">
        <f t="shared" si="18"/>
        <v>傳產-營建1</v>
      </c>
      <c r="E1220" s="89">
        <v>3904</v>
      </c>
      <c r="F1220" s="89">
        <v>4625</v>
      </c>
      <c r="G1220" s="89">
        <v>312567</v>
      </c>
      <c r="H1220" s="89">
        <v>14718</v>
      </c>
      <c r="I1220" s="90">
        <v>46122</v>
      </c>
    </row>
    <row r="1221" spans="1:9" x14ac:dyDescent="0.25">
      <c r="A1221" s="88" t="s">
        <v>363</v>
      </c>
      <c r="B1221" s="89" t="s">
        <v>1025</v>
      </c>
      <c r="C1221" s="89" t="s">
        <v>1446</v>
      </c>
      <c r="D1221" t="str">
        <f t="shared" si="18"/>
        <v>傳產-其他1</v>
      </c>
      <c r="E1221" s="89">
        <v>430782</v>
      </c>
      <c r="F1221" s="89">
        <v>522471</v>
      </c>
      <c r="G1221" s="89">
        <v>1063727</v>
      </c>
      <c r="H1221" s="89">
        <v>1158573</v>
      </c>
      <c r="I1221" s="90">
        <v>46122</v>
      </c>
    </row>
    <row r="1222" spans="1:9" x14ac:dyDescent="0.25">
      <c r="A1222" s="88" t="s">
        <v>364</v>
      </c>
      <c r="B1222" s="89" t="s">
        <v>1026</v>
      </c>
      <c r="C1222" s="89" t="s">
        <v>1447</v>
      </c>
      <c r="D1222" t="str">
        <f t="shared" si="18"/>
        <v>傳產-營建1</v>
      </c>
      <c r="E1222" s="89">
        <v>40618</v>
      </c>
      <c r="F1222" s="89">
        <v>29212</v>
      </c>
      <c r="G1222" s="89">
        <v>142080</v>
      </c>
      <c r="H1222" s="89">
        <v>124354</v>
      </c>
      <c r="I1222" s="90">
        <v>46122</v>
      </c>
    </row>
    <row r="1223" spans="1:9" x14ac:dyDescent="0.25">
      <c r="A1223" s="88" t="s">
        <v>365</v>
      </c>
      <c r="B1223" s="89" t="s">
        <v>1027</v>
      </c>
      <c r="C1223" s="89" t="s">
        <v>1447</v>
      </c>
      <c r="D1223" t="str">
        <f t="shared" ref="D1223:D1286" si="19">IF(E1223&lt;&gt;"",C1223&amp;1,"")</f>
        <v>傳產-營建1</v>
      </c>
      <c r="E1223" s="89">
        <v>203169</v>
      </c>
      <c r="F1223" s="89">
        <v>125981</v>
      </c>
      <c r="G1223" s="89">
        <v>342423</v>
      </c>
      <c r="H1223" s="89">
        <v>346208</v>
      </c>
      <c r="I1223" s="90">
        <v>46122</v>
      </c>
    </row>
    <row r="1224" spans="1:9" x14ac:dyDescent="0.25">
      <c r="A1224" s="88" t="s">
        <v>366</v>
      </c>
      <c r="B1224" s="89" t="s">
        <v>1028</v>
      </c>
      <c r="C1224" s="89" t="s">
        <v>1447</v>
      </c>
      <c r="D1224" t="str">
        <f t="shared" si="19"/>
        <v>傳產-營建1</v>
      </c>
      <c r="E1224" s="89">
        <v>333426</v>
      </c>
      <c r="F1224" s="89">
        <v>354072</v>
      </c>
      <c r="G1224" s="89">
        <v>876904</v>
      </c>
      <c r="H1224" s="89">
        <v>1124519</v>
      </c>
      <c r="I1224" s="90">
        <v>46122</v>
      </c>
    </row>
    <row r="1225" spans="1:9" x14ac:dyDescent="0.25">
      <c r="A1225" s="88" t="s">
        <v>897</v>
      </c>
      <c r="B1225" s="89" t="s">
        <v>3656</v>
      </c>
      <c r="C1225" s="89" t="s">
        <v>1477</v>
      </c>
      <c r="D1225" t="str">
        <f t="shared" si="19"/>
        <v>電子中游-儀器設備工程1</v>
      </c>
      <c r="E1225" s="89">
        <v>5192188</v>
      </c>
      <c r="F1225" s="89">
        <v>3242677</v>
      </c>
      <c r="G1225" s="89">
        <v>11603182</v>
      </c>
      <c r="H1225" s="89">
        <v>8556023</v>
      </c>
      <c r="I1225" s="90">
        <v>46122</v>
      </c>
    </row>
    <row r="1226" spans="1:9" x14ac:dyDescent="0.25">
      <c r="A1226" s="88" t="s">
        <v>1650</v>
      </c>
      <c r="B1226" s="89" t="s">
        <v>3023</v>
      </c>
      <c r="C1226" s="89" t="s">
        <v>1451</v>
      </c>
      <c r="D1226" t="str">
        <f t="shared" si="19"/>
        <v>傳產-鋼鐵1</v>
      </c>
      <c r="E1226" s="89">
        <v>1296689</v>
      </c>
      <c r="F1226" s="89">
        <v>1315629</v>
      </c>
      <c r="G1226" s="89">
        <v>3157957</v>
      </c>
      <c r="H1226" s="89">
        <v>3078954</v>
      </c>
      <c r="I1226" s="90">
        <v>46122</v>
      </c>
    </row>
    <row r="1227" spans="1:9" x14ac:dyDescent="0.25">
      <c r="A1227" s="88" t="s">
        <v>2965</v>
      </c>
      <c r="B1227" s="89" t="s">
        <v>3513</v>
      </c>
      <c r="C1227" s="89" t="s">
        <v>1451</v>
      </c>
      <c r="D1227" t="str">
        <f t="shared" si="19"/>
        <v>傳產-鋼鐵1</v>
      </c>
      <c r="E1227" s="89">
        <v>274216</v>
      </c>
      <c r="F1227" s="89">
        <v>226445</v>
      </c>
      <c r="G1227" s="89">
        <v>865208</v>
      </c>
      <c r="H1227" s="89">
        <v>780912</v>
      </c>
      <c r="I1227" s="90">
        <v>46122</v>
      </c>
    </row>
    <row r="1228" spans="1:9" x14ac:dyDescent="0.25">
      <c r="A1228" s="88" t="s">
        <v>3453</v>
      </c>
      <c r="B1228" s="89" t="s">
        <v>3457</v>
      </c>
      <c r="C1228" s="89" t="s">
        <v>1447</v>
      </c>
      <c r="D1228" t="str">
        <f t="shared" si="19"/>
        <v>傳產-營建1</v>
      </c>
      <c r="E1228" s="89">
        <v>74968</v>
      </c>
      <c r="F1228" s="89">
        <v>225012</v>
      </c>
      <c r="G1228" s="89">
        <v>198123</v>
      </c>
      <c r="H1228" s="89">
        <v>531141</v>
      </c>
      <c r="I1228" s="90">
        <v>46122</v>
      </c>
    </row>
    <row r="1229" spans="1:9" x14ac:dyDescent="0.25">
      <c r="A1229" s="88" t="s">
        <v>4143</v>
      </c>
      <c r="B1229" s="89" t="s">
        <v>4154</v>
      </c>
      <c r="C1229" s="89" t="s">
        <v>1447</v>
      </c>
      <c r="D1229" t="str">
        <f t="shared" si="19"/>
        <v>傳產-營建1</v>
      </c>
      <c r="E1229" s="89">
        <v>139588</v>
      </c>
      <c r="F1229" s="89">
        <v>206733</v>
      </c>
      <c r="G1229" s="89">
        <v>488333</v>
      </c>
      <c r="H1229" s="89">
        <v>534701</v>
      </c>
      <c r="I1229" s="90">
        <v>46122</v>
      </c>
    </row>
    <row r="1230" spans="1:9" x14ac:dyDescent="0.25">
      <c r="A1230" s="88" t="s">
        <v>3823</v>
      </c>
      <c r="B1230" s="89" t="s">
        <v>3831</v>
      </c>
      <c r="C1230" s="89" t="s">
        <v>1447</v>
      </c>
      <c r="D1230" t="str">
        <f t="shared" si="19"/>
        <v>傳產-營建1</v>
      </c>
      <c r="E1230" s="89">
        <v>241052</v>
      </c>
      <c r="F1230" s="89">
        <v>251292</v>
      </c>
      <c r="G1230" s="89">
        <v>665578</v>
      </c>
      <c r="H1230" s="89">
        <v>588838</v>
      </c>
      <c r="I1230" s="90">
        <v>46122</v>
      </c>
    </row>
    <row r="1231" spans="1:9" x14ac:dyDescent="0.25">
      <c r="A1231" s="88" t="s">
        <v>367</v>
      </c>
      <c r="B1231" s="89" t="s">
        <v>1629</v>
      </c>
      <c r="C1231" s="89" t="s">
        <v>1462</v>
      </c>
      <c r="D1231" t="str">
        <f t="shared" si="19"/>
        <v>傳產-航運1</v>
      </c>
      <c r="E1231" s="89">
        <v>7597</v>
      </c>
      <c r="F1231" s="89">
        <v>7658</v>
      </c>
      <c r="G1231" s="89">
        <v>22973</v>
      </c>
      <c r="H1231" s="89">
        <v>22854</v>
      </c>
      <c r="I1231" s="90">
        <v>46122</v>
      </c>
    </row>
    <row r="1232" spans="1:9" x14ac:dyDescent="0.25">
      <c r="A1232" s="88" t="s">
        <v>368</v>
      </c>
      <c r="B1232" s="89" t="s">
        <v>1029</v>
      </c>
      <c r="C1232" s="89" t="s">
        <v>1462</v>
      </c>
      <c r="D1232" t="str">
        <f t="shared" si="19"/>
        <v>傳產-航運1</v>
      </c>
      <c r="E1232" s="89">
        <v>123839</v>
      </c>
      <c r="F1232" s="89">
        <v>111721</v>
      </c>
      <c r="G1232" s="89">
        <v>355645</v>
      </c>
      <c r="H1232" s="89">
        <v>346721</v>
      </c>
      <c r="I1232" s="90">
        <v>46122</v>
      </c>
    </row>
    <row r="1233" spans="1:9" x14ac:dyDescent="0.25">
      <c r="A1233" s="88" t="s">
        <v>369</v>
      </c>
      <c r="B1233" s="89" t="s">
        <v>3580</v>
      </c>
      <c r="C1233" s="89" t="s">
        <v>1446</v>
      </c>
      <c r="D1233" t="str">
        <f t="shared" si="19"/>
        <v>傳產-其他1</v>
      </c>
      <c r="E1233" s="89">
        <v>13539</v>
      </c>
      <c r="F1233" s="89">
        <v>13175</v>
      </c>
      <c r="G1233" s="89">
        <v>40911</v>
      </c>
      <c r="H1233" s="89">
        <v>39405</v>
      </c>
      <c r="I1233" s="90">
        <v>46122</v>
      </c>
    </row>
    <row r="1234" spans="1:9" x14ac:dyDescent="0.25">
      <c r="A1234" s="88" t="s">
        <v>370</v>
      </c>
      <c r="B1234" s="89" t="s">
        <v>371</v>
      </c>
      <c r="C1234" s="89" t="s">
        <v>1462</v>
      </c>
      <c r="D1234" t="str">
        <f t="shared" si="19"/>
        <v>傳產-航運1</v>
      </c>
      <c r="E1234" s="89">
        <v>433641</v>
      </c>
      <c r="F1234" s="89">
        <v>312299</v>
      </c>
      <c r="G1234" s="89">
        <v>1214027</v>
      </c>
      <c r="H1234" s="89">
        <v>894842</v>
      </c>
      <c r="I1234" s="90">
        <v>46122</v>
      </c>
    </row>
    <row r="1235" spans="1:9" x14ac:dyDescent="0.25">
      <c r="A1235" s="88" t="s">
        <v>372</v>
      </c>
      <c r="B1235" s="89" t="s">
        <v>3377</v>
      </c>
      <c r="C1235" s="89" t="s">
        <v>1462</v>
      </c>
      <c r="D1235" t="str">
        <f t="shared" si="19"/>
        <v>傳產-航運1</v>
      </c>
      <c r="E1235" s="89">
        <v>270946</v>
      </c>
      <c r="F1235" s="89">
        <v>255397</v>
      </c>
      <c r="G1235" s="89">
        <v>768624</v>
      </c>
      <c r="H1235" s="89">
        <v>783504</v>
      </c>
      <c r="I1235" s="90">
        <v>46122</v>
      </c>
    </row>
    <row r="1236" spans="1:9" x14ac:dyDescent="0.25">
      <c r="A1236" s="88" t="s">
        <v>373</v>
      </c>
      <c r="B1236" s="89" t="s">
        <v>374</v>
      </c>
      <c r="C1236" s="89" t="s">
        <v>1462</v>
      </c>
      <c r="D1236" t="str">
        <f t="shared" si="19"/>
        <v>傳產-航運1</v>
      </c>
      <c r="E1236" s="89">
        <v>2641274</v>
      </c>
      <c r="F1236" s="89">
        <v>2555397</v>
      </c>
      <c r="G1236" s="89">
        <v>7050963</v>
      </c>
      <c r="H1236" s="89">
        <v>6991478</v>
      </c>
      <c r="I1236" s="90">
        <v>46122</v>
      </c>
    </row>
    <row r="1237" spans="1:9" x14ac:dyDescent="0.25">
      <c r="A1237" s="88" t="s">
        <v>375</v>
      </c>
      <c r="B1237" s="89" t="s">
        <v>376</v>
      </c>
      <c r="C1237" s="89" t="s">
        <v>1439</v>
      </c>
      <c r="D1237" t="str">
        <f t="shared" si="19"/>
        <v>傳產-觀光1</v>
      </c>
      <c r="E1237" s="89">
        <v>42115</v>
      </c>
      <c r="F1237" s="89">
        <v>63703</v>
      </c>
      <c r="G1237" s="89">
        <v>127385</v>
      </c>
      <c r="H1237" s="89">
        <v>142423</v>
      </c>
      <c r="I1237" s="90">
        <v>46122</v>
      </c>
    </row>
    <row r="1238" spans="1:9" x14ac:dyDescent="0.25">
      <c r="A1238" s="88" t="s">
        <v>377</v>
      </c>
      <c r="B1238" s="89" t="s">
        <v>1030</v>
      </c>
      <c r="C1238" s="89" t="s">
        <v>1439</v>
      </c>
      <c r="D1238" t="str">
        <f t="shared" si="19"/>
        <v>傳產-觀光1</v>
      </c>
      <c r="E1238" s="89">
        <v>44841</v>
      </c>
      <c r="F1238" s="89">
        <v>39386</v>
      </c>
      <c r="G1238" s="89">
        <v>133774</v>
      </c>
      <c r="H1238" s="89">
        <v>116825</v>
      </c>
      <c r="I1238" s="90">
        <v>46122</v>
      </c>
    </row>
    <row r="1239" spans="1:9" x14ac:dyDescent="0.25">
      <c r="A1239" s="88" t="s">
        <v>378</v>
      </c>
      <c r="B1239" s="89" t="s">
        <v>379</v>
      </c>
      <c r="C1239" s="89" t="s">
        <v>1439</v>
      </c>
      <c r="D1239" t="str">
        <f t="shared" si="19"/>
        <v>傳產-觀光1</v>
      </c>
      <c r="E1239" s="89">
        <v>845</v>
      </c>
      <c r="F1239" s="89">
        <v>19294</v>
      </c>
      <c r="G1239" s="89">
        <v>99298</v>
      </c>
      <c r="H1239" s="89">
        <v>73804</v>
      </c>
      <c r="I1239" s="90">
        <v>46122</v>
      </c>
    </row>
    <row r="1240" spans="1:9" x14ac:dyDescent="0.25">
      <c r="A1240" s="88" t="s">
        <v>380</v>
      </c>
      <c r="B1240" s="89" t="s">
        <v>1031</v>
      </c>
      <c r="C1240" s="89" t="s">
        <v>1439</v>
      </c>
      <c r="D1240" t="str">
        <f t="shared" si="19"/>
        <v>傳產-觀光1</v>
      </c>
      <c r="E1240" s="89">
        <v>205268</v>
      </c>
      <c r="F1240" s="89">
        <v>260782</v>
      </c>
      <c r="G1240" s="89">
        <v>709403</v>
      </c>
      <c r="H1240" s="89">
        <v>719950</v>
      </c>
      <c r="I1240" s="90">
        <v>46122</v>
      </c>
    </row>
    <row r="1241" spans="1:9" x14ac:dyDescent="0.25">
      <c r="A1241" s="88" t="s">
        <v>3252</v>
      </c>
      <c r="B1241" s="89" t="s">
        <v>3256</v>
      </c>
      <c r="C1241" s="89" t="s">
        <v>1493</v>
      </c>
      <c r="D1241" t="str">
        <f t="shared" si="19"/>
        <v>金融-證券1</v>
      </c>
      <c r="E1241" s="89">
        <v>-588535</v>
      </c>
      <c r="F1241" s="89">
        <v>-392299</v>
      </c>
      <c r="G1241" s="89">
        <v>1705116</v>
      </c>
      <c r="H1241" s="89">
        <v>-426682</v>
      </c>
      <c r="I1241" s="90">
        <v>46122</v>
      </c>
    </row>
    <row r="1242" spans="1:9" x14ac:dyDescent="0.25">
      <c r="A1242" s="88" t="s">
        <v>1178</v>
      </c>
      <c r="B1242" s="89" t="s">
        <v>3024</v>
      </c>
      <c r="C1242" s="89" t="s">
        <v>1446</v>
      </c>
      <c r="D1242" t="str">
        <f t="shared" si="19"/>
        <v>傳產-其他1</v>
      </c>
      <c r="E1242" s="89">
        <v>8414886</v>
      </c>
      <c r="F1242" s="89">
        <v>8662591</v>
      </c>
      <c r="G1242" s="89">
        <v>23998243</v>
      </c>
      <c r="H1242" s="89">
        <v>24706510</v>
      </c>
      <c r="I1242" s="90">
        <v>46122</v>
      </c>
    </row>
    <row r="1243" spans="1:9" x14ac:dyDescent="0.25">
      <c r="A1243" s="88" t="s">
        <v>3322</v>
      </c>
      <c r="B1243" s="89" t="s">
        <v>3329</v>
      </c>
      <c r="C1243" s="89" t="s">
        <v>1491</v>
      </c>
      <c r="D1243" t="str">
        <f t="shared" si="19"/>
        <v>金融-銀行1</v>
      </c>
      <c r="E1243" s="89">
        <v>4612382</v>
      </c>
      <c r="F1243" s="89">
        <v>4766224</v>
      </c>
      <c r="G1243" s="89">
        <v>13760143</v>
      </c>
      <c r="H1243" s="89">
        <v>13843211</v>
      </c>
      <c r="I1243" s="90">
        <v>46122</v>
      </c>
    </row>
    <row r="1244" spans="1:9" x14ac:dyDescent="0.25">
      <c r="A1244" s="88" t="s">
        <v>2802</v>
      </c>
      <c r="B1244" s="89" t="s">
        <v>2811</v>
      </c>
      <c r="C1244" s="89" t="s">
        <v>1492</v>
      </c>
      <c r="D1244" t="str">
        <f t="shared" si="19"/>
        <v>金融-保險1</v>
      </c>
      <c r="E1244" s="89">
        <v>73739</v>
      </c>
      <c r="F1244" s="89">
        <v>72245</v>
      </c>
      <c r="G1244" s="89">
        <v>222431</v>
      </c>
      <c r="H1244" s="89">
        <v>219811</v>
      </c>
      <c r="I1244" s="90">
        <v>46122</v>
      </c>
    </row>
    <row r="1245" spans="1:9" x14ac:dyDescent="0.25">
      <c r="A1245" s="88" t="s">
        <v>1179</v>
      </c>
      <c r="B1245" s="89" t="s">
        <v>1241</v>
      </c>
      <c r="C1245" s="89" t="s">
        <v>1494</v>
      </c>
      <c r="D1245" t="str">
        <f t="shared" si="19"/>
        <v/>
      </c>
      <c r="E1245" s="89"/>
      <c r="F1245" s="89"/>
      <c r="G1245" s="89"/>
      <c r="H1245" s="89"/>
      <c r="I1245" s="90">
        <v>46122</v>
      </c>
    </row>
    <row r="1246" spans="1:9" x14ac:dyDescent="0.25">
      <c r="A1246" s="88" t="s">
        <v>381</v>
      </c>
      <c r="B1246" s="89" t="s">
        <v>1032</v>
      </c>
      <c r="C1246" s="89" t="s">
        <v>1495</v>
      </c>
      <c r="D1246" t="str">
        <f t="shared" si="19"/>
        <v>傳產-百貨1</v>
      </c>
      <c r="E1246" s="89">
        <v>186141</v>
      </c>
      <c r="F1246" s="89">
        <v>222210</v>
      </c>
      <c r="G1246" s="89">
        <v>519770</v>
      </c>
      <c r="H1246" s="89">
        <v>589069</v>
      </c>
      <c r="I1246" s="90">
        <v>46122</v>
      </c>
    </row>
    <row r="1247" spans="1:9" x14ac:dyDescent="0.25">
      <c r="A1247" s="88" t="s">
        <v>382</v>
      </c>
      <c r="B1247" s="89" t="s">
        <v>383</v>
      </c>
      <c r="C1247" s="89" t="s">
        <v>1495</v>
      </c>
      <c r="D1247" t="str">
        <f t="shared" si="19"/>
        <v>傳產-百貨1</v>
      </c>
      <c r="E1247" s="89">
        <v>9568800</v>
      </c>
      <c r="F1247" s="89">
        <v>8702462</v>
      </c>
      <c r="G1247" s="89">
        <v>27757742</v>
      </c>
      <c r="H1247" s="89">
        <v>25283861</v>
      </c>
      <c r="I1247" s="90">
        <v>46122</v>
      </c>
    </row>
    <row r="1248" spans="1:9" x14ac:dyDescent="0.25">
      <c r="A1248" s="88" t="s">
        <v>384</v>
      </c>
      <c r="B1248" s="89" t="s">
        <v>1033</v>
      </c>
      <c r="C1248" s="89" t="s">
        <v>1495</v>
      </c>
      <c r="D1248" t="str">
        <f t="shared" si="19"/>
        <v>傳產-百貨1</v>
      </c>
      <c r="E1248" s="89">
        <v>2306230</v>
      </c>
      <c r="F1248" s="89">
        <v>1911856</v>
      </c>
      <c r="G1248" s="89">
        <v>7094657</v>
      </c>
      <c r="H1248" s="89">
        <v>6295928</v>
      </c>
      <c r="I1248" s="90">
        <v>46122</v>
      </c>
    </row>
    <row r="1249" spans="1:9" x14ac:dyDescent="0.25">
      <c r="A1249" s="88" t="s">
        <v>385</v>
      </c>
      <c r="B1249" s="89" t="s">
        <v>386</v>
      </c>
      <c r="C1249" s="89" t="s">
        <v>1439</v>
      </c>
      <c r="D1249" t="str">
        <f t="shared" si="19"/>
        <v>傳產-觀光1</v>
      </c>
      <c r="E1249" s="89">
        <v>430332</v>
      </c>
      <c r="F1249" s="89">
        <v>70401</v>
      </c>
      <c r="G1249" s="89">
        <v>622415</v>
      </c>
      <c r="H1249" s="89">
        <v>227250</v>
      </c>
      <c r="I1249" s="90">
        <v>46122</v>
      </c>
    </row>
    <row r="1250" spans="1:9" x14ac:dyDescent="0.25">
      <c r="A1250" s="88" t="s">
        <v>1180</v>
      </c>
      <c r="B1250" s="89" t="s">
        <v>3025</v>
      </c>
      <c r="C1250" s="89" t="s">
        <v>1495</v>
      </c>
      <c r="D1250" t="str">
        <f t="shared" si="19"/>
        <v>傳產-百貨1</v>
      </c>
      <c r="E1250" s="89">
        <v>99834</v>
      </c>
      <c r="F1250" s="89">
        <v>107534</v>
      </c>
      <c r="G1250" s="89">
        <v>430263</v>
      </c>
      <c r="H1250" s="89">
        <v>478698</v>
      </c>
      <c r="I1250" s="90">
        <v>46122</v>
      </c>
    </row>
    <row r="1251" spans="1:9" x14ac:dyDescent="0.25">
      <c r="A1251" s="88" t="s">
        <v>1181</v>
      </c>
      <c r="B1251" s="89" t="s">
        <v>3026</v>
      </c>
      <c r="C1251" s="89" t="s">
        <v>1495</v>
      </c>
      <c r="D1251" t="str">
        <f t="shared" si="19"/>
        <v>傳產-百貨1</v>
      </c>
      <c r="E1251" s="89">
        <v>224312</v>
      </c>
      <c r="F1251" s="89">
        <v>257284</v>
      </c>
      <c r="G1251" s="89">
        <v>713578</v>
      </c>
      <c r="H1251" s="89">
        <v>796329</v>
      </c>
      <c r="I1251" s="90">
        <v>46122</v>
      </c>
    </row>
    <row r="1252" spans="1:9" x14ac:dyDescent="0.25">
      <c r="A1252" s="88" t="s">
        <v>387</v>
      </c>
      <c r="B1252" s="89" t="s">
        <v>1034</v>
      </c>
      <c r="C1252" s="89" t="s">
        <v>1493</v>
      </c>
      <c r="D1252" t="str">
        <f t="shared" si="19"/>
        <v>金融-證券1</v>
      </c>
      <c r="E1252" s="89">
        <v>1894537</v>
      </c>
      <c r="F1252" s="89">
        <v>1235544</v>
      </c>
      <c r="G1252" s="89">
        <v>7128614</v>
      </c>
      <c r="H1252" s="89">
        <v>3989294</v>
      </c>
      <c r="I1252" s="90">
        <v>46122</v>
      </c>
    </row>
    <row r="1253" spans="1:9" x14ac:dyDescent="0.25">
      <c r="A1253" s="88" t="s">
        <v>388</v>
      </c>
      <c r="B1253" s="89" t="s">
        <v>1370</v>
      </c>
      <c r="C1253" s="89" t="s">
        <v>1493</v>
      </c>
      <c r="D1253" t="str">
        <f t="shared" si="19"/>
        <v>金融-證券1</v>
      </c>
      <c r="E1253" s="89">
        <v>131653</v>
      </c>
      <c r="F1253" s="89">
        <v>-19124</v>
      </c>
      <c r="G1253" s="89">
        <v>806313</v>
      </c>
      <c r="H1253" s="89">
        <v>175995</v>
      </c>
      <c r="I1253" s="90">
        <v>46122</v>
      </c>
    </row>
    <row r="1254" spans="1:9" x14ac:dyDescent="0.25">
      <c r="A1254" s="88" t="s">
        <v>389</v>
      </c>
      <c r="B1254" s="89" t="s">
        <v>1035</v>
      </c>
      <c r="C1254" s="89" t="s">
        <v>1493</v>
      </c>
      <c r="D1254" t="str">
        <f t="shared" si="19"/>
        <v>金融-證券1</v>
      </c>
      <c r="E1254" s="89">
        <v>-140687</v>
      </c>
      <c r="F1254" s="89">
        <v>-324806</v>
      </c>
      <c r="G1254" s="89">
        <v>2343183</v>
      </c>
      <c r="H1254" s="89">
        <v>159689</v>
      </c>
      <c r="I1254" s="90">
        <v>46122</v>
      </c>
    </row>
    <row r="1255" spans="1:9" x14ac:dyDescent="0.25">
      <c r="A1255" s="88" t="s">
        <v>390</v>
      </c>
      <c r="B1255" s="89" t="s">
        <v>1036</v>
      </c>
      <c r="C1255" s="89" t="s">
        <v>1493</v>
      </c>
      <c r="D1255" t="str">
        <f t="shared" si="19"/>
        <v>金融-證券1</v>
      </c>
      <c r="E1255" s="89">
        <v>-18910</v>
      </c>
      <c r="F1255" s="89">
        <v>-23724</v>
      </c>
      <c r="G1255" s="89">
        <v>192565</v>
      </c>
      <c r="H1255" s="89">
        <v>-5900</v>
      </c>
      <c r="I1255" s="90">
        <v>46122</v>
      </c>
    </row>
    <row r="1256" spans="1:9" x14ac:dyDescent="0.25">
      <c r="A1256" s="88" t="s">
        <v>391</v>
      </c>
      <c r="B1256" s="89" t="s">
        <v>3587</v>
      </c>
      <c r="C1256" s="89" t="s">
        <v>1493</v>
      </c>
      <c r="D1256" t="str">
        <f t="shared" si="19"/>
        <v>金融-證券1</v>
      </c>
      <c r="E1256" s="89">
        <v>-495411</v>
      </c>
      <c r="F1256" s="89">
        <v>-264125</v>
      </c>
      <c r="G1256" s="89">
        <v>603200</v>
      </c>
      <c r="H1256" s="89">
        <v>-147280</v>
      </c>
      <c r="I1256" s="90">
        <v>46122</v>
      </c>
    </row>
    <row r="1257" spans="1:9" x14ac:dyDescent="0.25">
      <c r="A1257" s="88" t="s">
        <v>392</v>
      </c>
      <c r="B1257" s="89" t="s">
        <v>1371</v>
      </c>
      <c r="C1257" s="89" t="s">
        <v>1493</v>
      </c>
      <c r="D1257" t="str">
        <f t="shared" si="19"/>
        <v>金融-證券1</v>
      </c>
      <c r="E1257" s="89">
        <v>522959</v>
      </c>
      <c r="F1257" s="89">
        <v>369811</v>
      </c>
      <c r="G1257" s="89">
        <v>1203888</v>
      </c>
      <c r="H1257" s="89">
        <v>893373</v>
      </c>
      <c r="I1257" s="90">
        <v>46122</v>
      </c>
    </row>
    <row r="1258" spans="1:9" x14ac:dyDescent="0.25">
      <c r="A1258" s="88" t="s">
        <v>393</v>
      </c>
      <c r="B1258" s="89" t="s">
        <v>394</v>
      </c>
      <c r="C1258" s="89" t="s">
        <v>1493</v>
      </c>
      <c r="D1258" t="str">
        <f t="shared" si="19"/>
        <v>金融-證券1</v>
      </c>
      <c r="E1258" s="89">
        <v>412226</v>
      </c>
      <c r="F1258" s="89">
        <v>308480</v>
      </c>
      <c r="G1258" s="89">
        <v>684731</v>
      </c>
      <c r="H1258" s="89">
        <v>704107</v>
      </c>
      <c r="I1258" s="90">
        <v>46122</v>
      </c>
    </row>
    <row r="1259" spans="1:9" x14ac:dyDescent="0.25">
      <c r="A1259" s="88" t="s">
        <v>2946</v>
      </c>
      <c r="B1259" s="89" t="s">
        <v>2947</v>
      </c>
      <c r="C1259" s="89" t="s">
        <v>1493</v>
      </c>
      <c r="D1259" t="str">
        <f t="shared" si="19"/>
        <v>金融-證券1</v>
      </c>
      <c r="E1259" s="89">
        <v>11950</v>
      </c>
      <c r="F1259" s="89">
        <v>-110636</v>
      </c>
      <c r="G1259" s="89">
        <v>247572</v>
      </c>
      <c r="H1259" s="89">
        <v>185680</v>
      </c>
      <c r="I1259" s="90">
        <v>46122</v>
      </c>
    </row>
    <row r="1260" spans="1:9" x14ac:dyDescent="0.25">
      <c r="A1260" s="88" t="s">
        <v>4167</v>
      </c>
      <c r="B1260" s="89" t="s">
        <v>4175</v>
      </c>
      <c r="C1260" s="89" t="s">
        <v>1492</v>
      </c>
      <c r="D1260" t="str">
        <f t="shared" si="19"/>
        <v>金融-保險1</v>
      </c>
      <c r="E1260" s="89">
        <v>605003</v>
      </c>
      <c r="F1260" s="89">
        <v>558619</v>
      </c>
      <c r="G1260" s="89">
        <v>1492835</v>
      </c>
      <c r="H1260" s="89">
        <v>1337049</v>
      </c>
      <c r="I1260" s="90">
        <v>46122</v>
      </c>
    </row>
    <row r="1261" spans="1:9" x14ac:dyDescent="0.25">
      <c r="A1261" s="88" t="s">
        <v>395</v>
      </c>
      <c r="B1261" s="89" t="s">
        <v>3199</v>
      </c>
      <c r="C1261" s="89" t="s">
        <v>4013</v>
      </c>
      <c r="D1261" t="str">
        <f t="shared" si="19"/>
        <v>傳產-文創娛樂1</v>
      </c>
      <c r="E1261" s="89">
        <v>513783</v>
      </c>
      <c r="F1261" s="89">
        <v>77991</v>
      </c>
      <c r="G1261" s="89">
        <v>604586</v>
      </c>
      <c r="H1261" s="89">
        <v>93154</v>
      </c>
      <c r="I1261" s="90">
        <v>46122</v>
      </c>
    </row>
    <row r="1262" spans="1:9" x14ac:dyDescent="0.25">
      <c r="A1262" s="88" t="s">
        <v>396</v>
      </c>
      <c r="B1262" s="89" t="s">
        <v>1037</v>
      </c>
      <c r="C1262" s="89" t="s">
        <v>1478</v>
      </c>
      <c r="D1262" t="str">
        <f t="shared" si="19"/>
        <v>電子上游-IC-設計1</v>
      </c>
      <c r="E1262" s="89">
        <v>8436</v>
      </c>
      <c r="F1262" s="89">
        <v>9454</v>
      </c>
      <c r="G1262" s="89">
        <v>25764</v>
      </c>
      <c r="H1262" s="89">
        <v>26555</v>
      </c>
      <c r="I1262" s="90">
        <v>46122</v>
      </c>
    </row>
    <row r="1263" spans="1:9" x14ac:dyDescent="0.25">
      <c r="A1263" s="88" t="s">
        <v>397</v>
      </c>
      <c r="B1263" s="89" t="s">
        <v>1038</v>
      </c>
      <c r="C1263" s="89" t="s">
        <v>1478</v>
      </c>
      <c r="D1263" t="str">
        <f t="shared" si="19"/>
        <v>電子上游-IC-設計1</v>
      </c>
      <c r="E1263" s="89">
        <v>360310</v>
      </c>
      <c r="F1263" s="89">
        <v>374542</v>
      </c>
      <c r="G1263" s="89">
        <v>1031676</v>
      </c>
      <c r="H1263" s="89">
        <v>1032245</v>
      </c>
      <c r="I1263" s="90">
        <v>46122</v>
      </c>
    </row>
    <row r="1264" spans="1:9" x14ac:dyDescent="0.25">
      <c r="A1264" s="88" t="s">
        <v>398</v>
      </c>
      <c r="B1264" s="89" t="s">
        <v>1039</v>
      </c>
      <c r="C1264" s="89" t="s">
        <v>1466</v>
      </c>
      <c r="D1264" t="str">
        <f t="shared" si="19"/>
        <v>電子上游-PCB-製造1</v>
      </c>
      <c r="E1264" s="89">
        <v>334767</v>
      </c>
      <c r="F1264" s="89">
        <v>273467</v>
      </c>
      <c r="G1264" s="89">
        <v>1003577</v>
      </c>
      <c r="H1264" s="89">
        <v>960257</v>
      </c>
      <c r="I1264" s="90">
        <v>46122</v>
      </c>
    </row>
    <row r="1265" spans="1:9" x14ac:dyDescent="0.25">
      <c r="A1265" s="88" t="s">
        <v>399</v>
      </c>
      <c r="B1265" s="89" t="s">
        <v>1040</v>
      </c>
      <c r="C1265" s="89" t="s">
        <v>1449</v>
      </c>
      <c r="D1265" t="str">
        <f t="shared" si="19"/>
        <v>電子中游-電源供應器1</v>
      </c>
      <c r="E1265" s="89">
        <v>70195</v>
      </c>
      <c r="F1265" s="89">
        <v>67418</v>
      </c>
      <c r="G1265" s="89">
        <v>205733</v>
      </c>
      <c r="H1265" s="89">
        <v>158051</v>
      </c>
      <c r="I1265" s="90">
        <v>46122</v>
      </c>
    </row>
    <row r="1266" spans="1:9" x14ac:dyDescent="0.25">
      <c r="A1266" s="88" t="s">
        <v>400</v>
      </c>
      <c r="B1266" s="89" t="s">
        <v>4176</v>
      </c>
      <c r="C1266" s="89" t="s">
        <v>1498</v>
      </c>
      <c r="D1266" t="str">
        <f t="shared" si="19"/>
        <v>軟體-遊戲1</v>
      </c>
      <c r="E1266" s="89">
        <v>1001554</v>
      </c>
      <c r="F1266" s="89">
        <v>463860</v>
      </c>
      <c r="G1266" s="89">
        <v>2958766</v>
      </c>
      <c r="H1266" s="89">
        <v>1292315</v>
      </c>
      <c r="I1266" s="90">
        <v>46122</v>
      </c>
    </row>
    <row r="1267" spans="1:9" x14ac:dyDescent="0.25">
      <c r="A1267" s="88" t="s">
        <v>401</v>
      </c>
      <c r="B1267" s="89" t="s">
        <v>3645</v>
      </c>
      <c r="C1267" s="89" t="s">
        <v>1487</v>
      </c>
      <c r="D1267" t="str">
        <f t="shared" si="19"/>
        <v>軟體-系統整合1</v>
      </c>
      <c r="E1267" s="89">
        <v>2231109</v>
      </c>
      <c r="F1267" s="89">
        <v>1592334</v>
      </c>
      <c r="G1267" s="89">
        <v>6018223</v>
      </c>
      <c r="H1267" s="89">
        <v>4725036</v>
      </c>
      <c r="I1267" s="90">
        <v>46122</v>
      </c>
    </row>
    <row r="1268" spans="1:9" x14ac:dyDescent="0.25">
      <c r="A1268" s="88" t="s">
        <v>402</v>
      </c>
      <c r="B1268" s="89" t="s">
        <v>1041</v>
      </c>
      <c r="C1268" s="89" t="s">
        <v>1453</v>
      </c>
      <c r="D1268" t="str">
        <f t="shared" si="19"/>
        <v>電子上游-IC-通路1</v>
      </c>
      <c r="E1268" s="89">
        <v>95841</v>
      </c>
      <c r="F1268" s="89">
        <v>59461</v>
      </c>
      <c r="G1268" s="89">
        <v>217190</v>
      </c>
      <c r="H1268" s="89">
        <v>163164</v>
      </c>
      <c r="I1268" s="90">
        <v>46122</v>
      </c>
    </row>
    <row r="1269" spans="1:9" x14ac:dyDescent="0.25">
      <c r="A1269" s="88" t="s">
        <v>403</v>
      </c>
      <c r="B1269" s="89" t="s">
        <v>2887</v>
      </c>
      <c r="C1269" s="89" t="s">
        <v>1466</v>
      </c>
      <c r="D1269" t="str">
        <f t="shared" si="19"/>
        <v>電子上游-PCB-製造1</v>
      </c>
      <c r="E1269" s="89">
        <v>69228</v>
      </c>
      <c r="F1269" s="89">
        <v>93580</v>
      </c>
      <c r="G1269" s="89">
        <v>197387</v>
      </c>
      <c r="H1269" s="89">
        <v>254273</v>
      </c>
      <c r="I1269" s="90">
        <v>46122</v>
      </c>
    </row>
    <row r="1270" spans="1:9" x14ac:dyDescent="0.25">
      <c r="A1270" s="88" t="s">
        <v>404</v>
      </c>
      <c r="B1270" s="89" t="s">
        <v>1042</v>
      </c>
      <c r="C1270" s="89" t="s">
        <v>1442</v>
      </c>
      <c r="D1270" t="str">
        <f t="shared" si="19"/>
        <v>電子上游-連接元件1</v>
      </c>
      <c r="E1270" s="89">
        <v>722210</v>
      </c>
      <c r="F1270" s="89">
        <v>690765</v>
      </c>
      <c r="G1270" s="89">
        <v>1861798</v>
      </c>
      <c r="H1270" s="89">
        <v>1775720</v>
      </c>
      <c r="I1270" s="90">
        <v>46122</v>
      </c>
    </row>
    <row r="1271" spans="1:9" x14ac:dyDescent="0.25">
      <c r="A1271" s="88" t="s">
        <v>405</v>
      </c>
      <c r="B1271" s="89" t="s">
        <v>406</v>
      </c>
      <c r="C1271" s="89" t="s">
        <v>1484</v>
      </c>
      <c r="D1271" t="str">
        <f t="shared" si="19"/>
        <v>電子中游-LCD-TFT面板1</v>
      </c>
      <c r="E1271" s="89">
        <v>1102665</v>
      </c>
      <c r="F1271" s="89">
        <v>1001884</v>
      </c>
      <c r="G1271" s="89">
        <v>3015410</v>
      </c>
      <c r="H1271" s="89">
        <v>2899733</v>
      </c>
      <c r="I1271" s="90">
        <v>46122</v>
      </c>
    </row>
    <row r="1272" spans="1:9" x14ac:dyDescent="0.25">
      <c r="A1272" s="88" t="s">
        <v>407</v>
      </c>
      <c r="B1272" s="89" t="s">
        <v>1043</v>
      </c>
      <c r="C1272" s="89" t="s">
        <v>1475</v>
      </c>
      <c r="D1272" t="str">
        <f t="shared" si="19"/>
        <v>電子中游-機殼1</v>
      </c>
      <c r="E1272" s="89">
        <v>359757</v>
      </c>
      <c r="F1272" s="89">
        <v>273517</v>
      </c>
      <c r="G1272" s="89">
        <v>839111</v>
      </c>
      <c r="H1272" s="89">
        <v>690301</v>
      </c>
      <c r="I1272" s="90">
        <v>46122</v>
      </c>
    </row>
    <row r="1273" spans="1:9" x14ac:dyDescent="0.25">
      <c r="A1273" s="88" t="s">
        <v>408</v>
      </c>
      <c r="B1273" s="89" t="s">
        <v>1044</v>
      </c>
      <c r="C1273" s="89" t="s">
        <v>1474</v>
      </c>
      <c r="D1273" t="str">
        <f t="shared" si="19"/>
        <v>電子下游-資訊通路1</v>
      </c>
      <c r="E1273" s="89">
        <v>833004</v>
      </c>
      <c r="F1273" s="89">
        <v>831241</v>
      </c>
      <c r="G1273" s="89">
        <v>2545098</v>
      </c>
      <c r="H1273" s="89">
        <v>2247814</v>
      </c>
      <c r="I1273" s="90">
        <v>46122</v>
      </c>
    </row>
    <row r="1274" spans="1:9" x14ac:dyDescent="0.25">
      <c r="A1274" s="88" t="s">
        <v>409</v>
      </c>
      <c r="B1274" s="89" t="s">
        <v>2852</v>
      </c>
      <c r="C1274" s="89" t="s">
        <v>1497</v>
      </c>
      <c r="D1274" t="str">
        <f t="shared" si="19"/>
        <v>電子中游-LCD-零組件1</v>
      </c>
      <c r="E1274" s="89">
        <v>1744233</v>
      </c>
      <c r="F1274" s="89">
        <v>1608977</v>
      </c>
      <c r="G1274" s="89">
        <v>4526331</v>
      </c>
      <c r="H1274" s="89">
        <v>4754982</v>
      </c>
      <c r="I1274" s="90">
        <v>46122</v>
      </c>
    </row>
    <row r="1275" spans="1:9" x14ac:dyDescent="0.25">
      <c r="A1275" s="88" t="s">
        <v>410</v>
      </c>
      <c r="B1275" s="89" t="s">
        <v>1045</v>
      </c>
      <c r="C1275" s="89" t="s">
        <v>4019</v>
      </c>
      <c r="D1275" t="str">
        <f t="shared" si="19"/>
        <v>電子中游-二次電池1</v>
      </c>
      <c r="E1275" s="89">
        <v>6866112</v>
      </c>
      <c r="F1275" s="89">
        <v>6562617</v>
      </c>
      <c r="G1275" s="89">
        <v>18469187</v>
      </c>
      <c r="H1275" s="89">
        <v>18376744</v>
      </c>
      <c r="I1275" s="90">
        <v>46122</v>
      </c>
    </row>
    <row r="1276" spans="1:9" x14ac:dyDescent="0.25">
      <c r="A1276" s="88" t="s">
        <v>411</v>
      </c>
      <c r="B1276" s="89" t="s">
        <v>1046</v>
      </c>
      <c r="C1276" s="89" t="s">
        <v>1477</v>
      </c>
      <c r="D1276" t="str">
        <f t="shared" si="19"/>
        <v>電子中游-儀器設備工程1</v>
      </c>
      <c r="E1276" s="89">
        <v>349062</v>
      </c>
      <c r="F1276" s="89">
        <v>371892</v>
      </c>
      <c r="G1276" s="89">
        <v>840988</v>
      </c>
      <c r="H1276" s="89">
        <v>917134</v>
      </c>
      <c r="I1276" s="90">
        <v>46122</v>
      </c>
    </row>
    <row r="1277" spans="1:9" x14ac:dyDescent="0.25">
      <c r="A1277" s="88" t="s">
        <v>412</v>
      </c>
      <c r="B1277" s="89" t="s">
        <v>1047</v>
      </c>
      <c r="C1277" s="89" t="s">
        <v>1487</v>
      </c>
      <c r="D1277" t="str">
        <f t="shared" si="19"/>
        <v>軟體-系統整合1</v>
      </c>
      <c r="E1277" s="89">
        <v>381575</v>
      </c>
      <c r="F1277" s="89">
        <v>472347</v>
      </c>
      <c r="G1277" s="89">
        <v>1137759</v>
      </c>
      <c r="H1277" s="89">
        <v>1274127</v>
      </c>
      <c r="I1277" s="90">
        <v>46122</v>
      </c>
    </row>
    <row r="1278" spans="1:9" x14ac:dyDescent="0.25">
      <c r="A1278" s="88" t="s">
        <v>413</v>
      </c>
      <c r="B1278" s="89" t="s">
        <v>1048</v>
      </c>
      <c r="C1278" s="89" t="s">
        <v>4009</v>
      </c>
      <c r="D1278" t="str">
        <f t="shared" si="19"/>
        <v>電子中游-散熱零組件1</v>
      </c>
      <c r="E1278" s="89">
        <v>200244</v>
      </c>
      <c r="F1278" s="89">
        <v>173482</v>
      </c>
      <c r="G1278" s="89">
        <v>462124</v>
      </c>
      <c r="H1278" s="89">
        <v>372489</v>
      </c>
      <c r="I1278" s="90">
        <v>46122</v>
      </c>
    </row>
    <row r="1279" spans="1:9" x14ac:dyDescent="0.25">
      <c r="A1279" s="88" t="s">
        <v>414</v>
      </c>
      <c r="B1279" s="89" t="s">
        <v>1049</v>
      </c>
      <c r="C1279" s="89" t="s">
        <v>1477</v>
      </c>
      <c r="D1279" t="str">
        <f t="shared" si="19"/>
        <v>電子中游-儀器設備工程1</v>
      </c>
      <c r="E1279" s="89">
        <v>323098</v>
      </c>
      <c r="F1279" s="89">
        <v>215448</v>
      </c>
      <c r="G1279" s="89">
        <v>802313</v>
      </c>
      <c r="H1279" s="89">
        <v>613521</v>
      </c>
      <c r="I1279" s="90">
        <v>46122</v>
      </c>
    </row>
    <row r="1280" spans="1:9" x14ac:dyDescent="0.25">
      <c r="A1280" s="88" t="s">
        <v>415</v>
      </c>
      <c r="B1280" s="89" t="s">
        <v>1050</v>
      </c>
      <c r="C1280" s="89" t="s">
        <v>1442</v>
      </c>
      <c r="D1280" t="str">
        <f t="shared" si="19"/>
        <v>電子上游-連接元件1</v>
      </c>
      <c r="E1280" s="89">
        <v>504528</v>
      </c>
      <c r="F1280" s="89">
        <v>358714</v>
      </c>
      <c r="G1280" s="89">
        <v>1308273</v>
      </c>
      <c r="H1280" s="89">
        <v>886527</v>
      </c>
      <c r="I1280" s="90">
        <v>46122</v>
      </c>
    </row>
    <row r="1281" spans="1:9" x14ac:dyDescent="0.25">
      <c r="A1281" s="88" t="s">
        <v>416</v>
      </c>
      <c r="B1281" s="89" t="s">
        <v>1051</v>
      </c>
      <c r="C1281" s="89" t="s">
        <v>1469</v>
      </c>
      <c r="D1281" t="str">
        <f t="shared" si="19"/>
        <v>電子上游-被動元件1</v>
      </c>
      <c r="E1281" s="89">
        <v>91808</v>
      </c>
      <c r="F1281" s="89">
        <v>83434</v>
      </c>
      <c r="G1281" s="89">
        <v>242773</v>
      </c>
      <c r="H1281" s="89">
        <v>252126</v>
      </c>
      <c r="I1281" s="90">
        <v>46122</v>
      </c>
    </row>
    <row r="1282" spans="1:9" x14ac:dyDescent="0.25">
      <c r="A1282" s="88" t="s">
        <v>417</v>
      </c>
      <c r="B1282" s="89" t="s">
        <v>418</v>
      </c>
      <c r="C1282" s="89" t="s">
        <v>4006</v>
      </c>
      <c r="D1282" t="str">
        <f t="shared" si="19"/>
        <v>電子下游-電腦周邊1</v>
      </c>
      <c r="E1282" s="89">
        <v>485997</v>
      </c>
      <c r="F1282" s="89">
        <v>473902</v>
      </c>
      <c r="G1282" s="89">
        <v>1340026</v>
      </c>
      <c r="H1282" s="89">
        <v>1354299</v>
      </c>
      <c r="I1282" s="90">
        <v>46122</v>
      </c>
    </row>
    <row r="1283" spans="1:9" x14ac:dyDescent="0.25">
      <c r="A1283" s="88" t="s">
        <v>419</v>
      </c>
      <c r="B1283" s="89" t="s">
        <v>1052</v>
      </c>
      <c r="C1283" s="89" t="s">
        <v>1478</v>
      </c>
      <c r="D1283" t="str">
        <f t="shared" si="19"/>
        <v>電子上游-IC-設計1</v>
      </c>
      <c r="E1283" s="89">
        <v>143772</v>
      </c>
      <c r="F1283" s="89">
        <v>84659</v>
      </c>
      <c r="G1283" s="89">
        <v>331357</v>
      </c>
      <c r="H1283" s="89">
        <v>205416</v>
      </c>
      <c r="I1283" s="90">
        <v>46122</v>
      </c>
    </row>
    <row r="1284" spans="1:9" x14ac:dyDescent="0.25">
      <c r="A1284" s="88" t="s">
        <v>420</v>
      </c>
      <c r="B1284" s="89" t="s">
        <v>3754</v>
      </c>
      <c r="C1284" s="89" t="s">
        <v>1452</v>
      </c>
      <c r="D1284" t="str">
        <f t="shared" si="19"/>
        <v>傳產-生技1</v>
      </c>
      <c r="E1284" s="89">
        <v>14283</v>
      </c>
      <c r="F1284" s="89">
        <v>10826</v>
      </c>
      <c r="G1284" s="89">
        <v>39335</v>
      </c>
      <c r="H1284" s="89">
        <v>39691</v>
      </c>
      <c r="I1284" s="90">
        <v>46122</v>
      </c>
    </row>
    <row r="1285" spans="1:9" x14ac:dyDescent="0.25">
      <c r="A1285" s="88" t="s">
        <v>421</v>
      </c>
      <c r="B1285" s="89" t="s">
        <v>1053</v>
      </c>
      <c r="C1285" s="89" t="s">
        <v>1442</v>
      </c>
      <c r="D1285" t="str">
        <f t="shared" si="19"/>
        <v>電子上游-連接元件1</v>
      </c>
      <c r="E1285" s="89">
        <v>117895</v>
      </c>
      <c r="F1285" s="89">
        <v>119236</v>
      </c>
      <c r="G1285" s="89">
        <v>324191</v>
      </c>
      <c r="H1285" s="89">
        <v>301293</v>
      </c>
      <c r="I1285" s="90">
        <v>46122</v>
      </c>
    </row>
    <row r="1286" spans="1:9" x14ac:dyDescent="0.25">
      <c r="A1286" s="88" t="s">
        <v>422</v>
      </c>
      <c r="B1286" s="89" t="s">
        <v>1054</v>
      </c>
      <c r="C1286" s="89" t="s">
        <v>1442</v>
      </c>
      <c r="D1286" t="str">
        <f t="shared" si="19"/>
        <v>電子上游-連接元件1</v>
      </c>
      <c r="E1286" s="89">
        <v>185797</v>
      </c>
      <c r="F1286" s="89">
        <v>137164</v>
      </c>
      <c r="G1286" s="89">
        <v>565800</v>
      </c>
      <c r="H1286" s="89">
        <v>375908</v>
      </c>
      <c r="I1286" s="90">
        <v>46122</v>
      </c>
    </row>
    <row r="1287" spans="1:9" x14ac:dyDescent="0.25">
      <c r="A1287" s="88" t="s">
        <v>423</v>
      </c>
      <c r="B1287" s="89" t="s">
        <v>424</v>
      </c>
      <c r="C1287" s="89" t="s">
        <v>1474</v>
      </c>
      <c r="D1287" t="str">
        <f t="shared" ref="D1287:D1350" si="20">IF(E1287&lt;&gt;"",C1287&amp;1,"")</f>
        <v>電子下游-資訊通路1</v>
      </c>
      <c r="E1287" s="89">
        <v>63479</v>
      </c>
      <c r="F1287" s="89">
        <v>43306</v>
      </c>
      <c r="G1287" s="89">
        <v>171722</v>
      </c>
      <c r="H1287" s="89">
        <v>133585</v>
      </c>
      <c r="I1287" s="90">
        <v>46122</v>
      </c>
    </row>
    <row r="1288" spans="1:9" x14ac:dyDescent="0.25">
      <c r="A1288" s="88" t="s">
        <v>425</v>
      </c>
      <c r="B1288" s="89" t="s">
        <v>1055</v>
      </c>
      <c r="C1288" s="89" t="s">
        <v>1478</v>
      </c>
      <c r="D1288" t="str">
        <f t="shared" si="20"/>
        <v>電子上游-IC-設計1</v>
      </c>
      <c r="E1288" s="89">
        <v>674752</v>
      </c>
      <c r="F1288" s="89">
        <v>579492</v>
      </c>
      <c r="G1288" s="89">
        <v>1979004</v>
      </c>
      <c r="H1288" s="89">
        <v>1775798</v>
      </c>
      <c r="I1288" s="90">
        <v>46122</v>
      </c>
    </row>
    <row r="1289" spans="1:9" x14ac:dyDescent="0.25">
      <c r="A1289" s="88" t="s">
        <v>426</v>
      </c>
      <c r="B1289" s="89" t="s">
        <v>1056</v>
      </c>
      <c r="C1289" s="89" t="s">
        <v>1477</v>
      </c>
      <c r="D1289" t="str">
        <f t="shared" si="20"/>
        <v>電子中游-儀器設備工程1</v>
      </c>
      <c r="E1289" s="89">
        <v>8341790</v>
      </c>
      <c r="F1289" s="89">
        <v>5657321</v>
      </c>
      <c r="G1289" s="89">
        <v>20348487</v>
      </c>
      <c r="H1289" s="89">
        <v>12155971</v>
      </c>
      <c r="I1289" s="90">
        <v>46122</v>
      </c>
    </row>
    <row r="1290" spans="1:9" x14ac:dyDescent="0.25">
      <c r="A1290" s="88" t="s">
        <v>427</v>
      </c>
      <c r="B1290" s="89" t="s">
        <v>1057</v>
      </c>
      <c r="C1290" s="89" t="s">
        <v>1487</v>
      </c>
      <c r="D1290" t="str">
        <f t="shared" si="20"/>
        <v>軟體-系統整合1</v>
      </c>
      <c r="E1290" s="89">
        <v>165035</v>
      </c>
      <c r="F1290" s="89">
        <v>160075</v>
      </c>
      <c r="G1290" s="89">
        <v>365390</v>
      </c>
      <c r="H1290" s="89">
        <v>495068</v>
      </c>
      <c r="I1290" s="90">
        <v>46122</v>
      </c>
    </row>
    <row r="1291" spans="1:9" x14ac:dyDescent="0.25">
      <c r="A1291" s="88" t="s">
        <v>428</v>
      </c>
      <c r="B1291" s="89" t="s">
        <v>1058</v>
      </c>
      <c r="C1291" s="89" t="s">
        <v>1466</v>
      </c>
      <c r="D1291" t="str">
        <f t="shared" si="20"/>
        <v>電子上游-PCB-製造1</v>
      </c>
      <c r="E1291" s="89">
        <v>195374</v>
      </c>
      <c r="F1291" s="89">
        <v>178551</v>
      </c>
      <c r="G1291" s="89">
        <v>492435</v>
      </c>
      <c r="H1291" s="89">
        <v>479631</v>
      </c>
      <c r="I1291" s="90">
        <v>46122</v>
      </c>
    </row>
    <row r="1292" spans="1:9" x14ac:dyDescent="0.25">
      <c r="A1292" s="88" t="s">
        <v>429</v>
      </c>
      <c r="B1292" s="89" t="s">
        <v>1059</v>
      </c>
      <c r="C1292" s="89" t="s">
        <v>1471</v>
      </c>
      <c r="D1292" t="str">
        <f t="shared" si="20"/>
        <v>電子中游-網通1</v>
      </c>
      <c r="E1292" s="89">
        <v>147636</v>
      </c>
      <c r="F1292" s="89">
        <v>143682</v>
      </c>
      <c r="G1292" s="89">
        <v>430546</v>
      </c>
      <c r="H1292" s="89">
        <v>418586</v>
      </c>
      <c r="I1292" s="90">
        <v>46122</v>
      </c>
    </row>
    <row r="1293" spans="1:9" x14ac:dyDescent="0.25">
      <c r="A1293" s="88" t="s">
        <v>430</v>
      </c>
      <c r="B1293" s="89" t="s">
        <v>1060</v>
      </c>
      <c r="C1293" s="89" t="s">
        <v>1474</v>
      </c>
      <c r="D1293" t="str">
        <f t="shared" si="20"/>
        <v>電子下游-資訊通路1</v>
      </c>
      <c r="E1293" s="89">
        <v>737092</v>
      </c>
      <c r="F1293" s="89">
        <v>628252</v>
      </c>
      <c r="G1293" s="89">
        <v>2002030</v>
      </c>
      <c r="H1293" s="89">
        <v>1598915</v>
      </c>
      <c r="I1293" s="90">
        <v>46122</v>
      </c>
    </row>
    <row r="1294" spans="1:9" x14ac:dyDescent="0.25">
      <c r="A1294" s="88" t="s">
        <v>431</v>
      </c>
      <c r="B1294" s="89" t="s">
        <v>1061</v>
      </c>
      <c r="C1294" s="89" t="s">
        <v>1457</v>
      </c>
      <c r="D1294" t="str">
        <f t="shared" si="20"/>
        <v>電子下游-消費電子1</v>
      </c>
      <c r="E1294" s="89">
        <v>13175</v>
      </c>
      <c r="F1294" s="89">
        <v>15717</v>
      </c>
      <c r="G1294" s="89">
        <v>38391</v>
      </c>
      <c r="H1294" s="89">
        <v>44440</v>
      </c>
      <c r="I1294" s="90">
        <v>46122</v>
      </c>
    </row>
    <row r="1295" spans="1:9" x14ac:dyDescent="0.25">
      <c r="A1295" s="88" t="s">
        <v>432</v>
      </c>
      <c r="B1295" s="89" t="s">
        <v>433</v>
      </c>
      <c r="C1295" s="89" t="s">
        <v>1473</v>
      </c>
      <c r="D1295" t="str">
        <f t="shared" si="20"/>
        <v>電子上游-IC-其他1</v>
      </c>
      <c r="E1295" s="89">
        <v>410097</v>
      </c>
      <c r="F1295" s="89">
        <v>385189</v>
      </c>
      <c r="G1295" s="89">
        <v>1191315</v>
      </c>
      <c r="H1295" s="89">
        <v>1120390</v>
      </c>
      <c r="I1295" s="90">
        <v>46122</v>
      </c>
    </row>
    <row r="1296" spans="1:9" x14ac:dyDescent="0.25">
      <c r="A1296" s="88" t="s">
        <v>434</v>
      </c>
      <c r="B1296" s="89" t="s">
        <v>1062</v>
      </c>
      <c r="C1296" s="89" t="s">
        <v>1448</v>
      </c>
      <c r="D1296" t="str">
        <f t="shared" si="20"/>
        <v>電子上游-IC-封測1</v>
      </c>
      <c r="E1296" s="89">
        <v>2034617</v>
      </c>
      <c r="F1296" s="89">
        <v>1825530</v>
      </c>
      <c r="G1296" s="89">
        <v>5755687</v>
      </c>
      <c r="H1296" s="89">
        <v>5142537</v>
      </c>
      <c r="I1296" s="90">
        <v>46122</v>
      </c>
    </row>
    <row r="1297" spans="1:9" x14ac:dyDescent="0.25">
      <c r="A1297" s="88" t="s">
        <v>435</v>
      </c>
      <c r="B1297" s="89" t="s">
        <v>436</v>
      </c>
      <c r="C1297" s="89" t="s">
        <v>1487</v>
      </c>
      <c r="D1297" t="str">
        <f t="shared" si="20"/>
        <v>軟體-系統整合1</v>
      </c>
      <c r="E1297" s="89">
        <v>60670</v>
      </c>
      <c r="F1297" s="89">
        <v>52611</v>
      </c>
      <c r="G1297" s="89">
        <v>119489</v>
      </c>
      <c r="H1297" s="89">
        <v>170704</v>
      </c>
      <c r="I1297" s="90">
        <v>46122</v>
      </c>
    </row>
    <row r="1298" spans="1:9" x14ac:dyDescent="0.25">
      <c r="A1298" s="88" t="s">
        <v>437</v>
      </c>
      <c r="B1298" s="89" t="s">
        <v>3108</v>
      </c>
      <c r="C1298" s="89" t="s">
        <v>1486</v>
      </c>
      <c r="D1298" t="str">
        <f t="shared" si="20"/>
        <v>電子中游-PC介面卡1</v>
      </c>
      <c r="E1298" s="89">
        <v>426514</v>
      </c>
      <c r="F1298" s="89">
        <v>723786</v>
      </c>
      <c r="G1298" s="89">
        <v>1565259</v>
      </c>
      <c r="H1298" s="89">
        <v>1675702</v>
      </c>
      <c r="I1298" s="90">
        <v>46122</v>
      </c>
    </row>
    <row r="1299" spans="1:9" x14ac:dyDescent="0.25">
      <c r="A1299" s="88" t="s">
        <v>438</v>
      </c>
      <c r="B1299" s="89" t="s">
        <v>1372</v>
      </c>
      <c r="C1299" s="89" t="s">
        <v>1440</v>
      </c>
      <c r="D1299" t="str">
        <f t="shared" si="20"/>
        <v>傳產-塑膠1</v>
      </c>
      <c r="E1299" s="89">
        <v>162405</v>
      </c>
      <c r="F1299" s="89">
        <v>162595</v>
      </c>
      <c r="G1299" s="89">
        <v>417863</v>
      </c>
      <c r="H1299" s="89">
        <v>413592</v>
      </c>
      <c r="I1299" s="90">
        <v>46122</v>
      </c>
    </row>
    <row r="1300" spans="1:9" x14ac:dyDescent="0.25">
      <c r="A1300" s="88" t="s">
        <v>439</v>
      </c>
      <c r="B1300" s="89" t="s">
        <v>1063</v>
      </c>
      <c r="C1300" s="89" t="s">
        <v>1467</v>
      </c>
      <c r="D1300" t="str">
        <f t="shared" si="20"/>
        <v>電子中游-通訊設備1</v>
      </c>
      <c r="E1300" s="89">
        <v>137506</v>
      </c>
      <c r="F1300" s="89">
        <v>176153</v>
      </c>
      <c r="G1300" s="89">
        <v>331496</v>
      </c>
      <c r="H1300" s="89">
        <v>378820</v>
      </c>
      <c r="I1300" s="90">
        <v>46122</v>
      </c>
    </row>
    <row r="1301" spans="1:9" x14ac:dyDescent="0.25">
      <c r="A1301" s="88" t="s">
        <v>440</v>
      </c>
      <c r="B1301" s="89" t="s">
        <v>441</v>
      </c>
      <c r="C1301" s="89" t="s">
        <v>1466</v>
      </c>
      <c r="D1301" t="str">
        <f t="shared" si="20"/>
        <v>電子上游-PCB-製造1</v>
      </c>
      <c r="E1301" s="89">
        <v>424543</v>
      </c>
      <c r="F1301" s="89">
        <v>419489</v>
      </c>
      <c r="G1301" s="89">
        <v>1180166</v>
      </c>
      <c r="H1301" s="89">
        <v>1242167</v>
      </c>
      <c r="I1301" s="90">
        <v>46122</v>
      </c>
    </row>
    <row r="1302" spans="1:9" x14ac:dyDescent="0.25">
      <c r="A1302" s="88" t="s">
        <v>442</v>
      </c>
      <c r="B1302" s="89" t="s">
        <v>1064</v>
      </c>
      <c r="C1302" s="89" t="s">
        <v>1474</v>
      </c>
      <c r="D1302" t="str">
        <f t="shared" si="20"/>
        <v>電子下游-資訊通路1</v>
      </c>
      <c r="E1302" s="89">
        <v>348032</v>
      </c>
      <c r="F1302" s="89">
        <v>337725</v>
      </c>
      <c r="G1302" s="89">
        <v>1046919</v>
      </c>
      <c r="H1302" s="89">
        <v>990569</v>
      </c>
      <c r="I1302" s="90">
        <v>46122</v>
      </c>
    </row>
    <row r="1303" spans="1:9" x14ac:dyDescent="0.25">
      <c r="A1303" s="88" t="s">
        <v>443</v>
      </c>
      <c r="B1303" s="89" t="s">
        <v>1065</v>
      </c>
      <c r="C1303" s="89" t="s">
        <v>1469</v>
      </c>
      <c r="D1303" t="str">
        <f t="shared" si="20"/>
        <v>電子上游-被動元件1</v>
      </c>
      <c r="E1303" s="89">
        <v>64706</v>
      </c>
      <c r="F1303" s="89">
        <v>60734</v>
      </c>
      <c r="G1303" s="89">
        <v>163900</v>
      </c>
      <c r="H1303" s="89">
        <v>155855</v>
      </c>
      <c r="I1303" s="90">
        <v>46122</v>
      </c>
    </row>
    <row r="1304" spans="1:9" x14ac:dyDescent="0.25">
      <c r="A1304" s="88" t="s">
        <v>444</v>
      </c>
      <c r="B1304" s="89" t="s">
        <v>2902</v>
      </c>
      <c r="C1304" s="89" t="s">
        <v>1466</v>
      </c>
      <c r="D1304" t="str">
        <f t="shared" si="20"/>
        <v>電子上游-PCB-製造1</v>
      </c>
      <c r="E1304" s="89">
        <v>496579</v>
      </c>
      <c r="F1304" s="89">
        <v>488554</v>
      </c>
      <c r="G1304" s="89">
        <v>1385886</v>
      </c>
      <c r="H1304" s="89">
        <v>1379106</v>
      </c>
      <c r="I1304" s="90">
        <v>46122</v>
      </c>
    </row>
    <row r="1305" spans="1:9" x14ac:dyDescent="0.25">
      <c r="A1305" s="88" t="s">
        <v>445</v>
      </c>
      <c r="B1305" s="89" t="s">
        <v>1066</v>
      </c>
      <c r="C1305" s="89" t="s">
        <v>1442</v>
      </c>
      <c r="D1305" t="str">
        <f t="shared" si="20"/>
        <v>電子上游-連接元件1</v>
      </c>
      <c r="E1305" s="89">
        <v>164199</v>
      </c>
      <c r="F1305" s="89">
        <v>161414</v>
      </c>
      <c r="G1305" s="89">
        <v>413758</v>
      </c>
      <c r="H1305" s="89">
        <v>440263</v>
      </c>
      <c r="I1305" s="90">
        <v>46122</v>
      </c>
    </row>
    <row r="1306" spans="1:9" x14ac:dyDescent="0.25">
      <c r="A1306" s="88" t="s">
        <v>446</v>
      </c>
      <c r="B1306" s="89" t="s">
        <v>1067</v>
      </c>
      <c r="C1306" s="89" t="s">
        <v>1489</v>
      </c>
      <c r="D1306" t="str">
        <f t="shared" si="20"/>
        <v>電子下游-商業自動化1</v>
      </c>
      <c r="E1306" s="89">
        <v>114201</v>
      </c>
      <c r="F1306" s="89">
        <v>90586</v>
      </c>
      <c r="G1306" s="89">
        <v>265227</v>
      </c>
      <c r="H1306" s="89">
        <v>270649</v>
      </c>
      <c r="I1306" s="90">
        <v>46122</v>
      </c>
    </row>
    <row r="1307" spans="1:9" x14ac:dyDescent="0.25">
      <c r="A1307" s="88" t="s">
        <v>447</v>
      </c>
      <c r="B1307" s="89" t="s">
        <v>1068</v>
      </c>
      <c r="C1307" s="89" t="s">
        <v>1483</v>
      </c>
      <c r="D1307" t="str">
        <f t="shared" si="20"/>
        <v>電子下游-工業電腦1</v>
      </c>
      <c r="E1307" s="89">
        <v>141230</v>
      </c>
      <c r="F1307" s="89">
        <v>100333</v>
      </c>
      <c r="G1307" s="89">
        <v>349069</v>
      </c>
      <c r="H1307" s="89">
        <v>300127</v>
      </c>
      <c r="I1307" s="90">
        <v>46122</v>
      </c>
    </row>
    <row r="1308" spans="1:9" x14ac:dyDescent="0.25">
      <c r="A1308" s="88" t="s">
        <v>448</v>
      </c>
      <c r="B1308" s="89" t="s">
        <v>1069</v>
      </c>
      <c r="C1308" s="89" t="s">
        <v>1487</v>
      </c>
      <c r="D1308" t="str">
        <f t="shared" si="20"/>
        <v>軟體-系統整合1</v>
      </c>
      <c r="E1308" s="89">
        <v>742703</v>
      </c>
      <c r="F1308" s="89">
        <v>438467</v>
      </c>
      <c r="G1308" s="89">
        <v>1824540</v>
      </c>
      <c r="H1308" s="89">
        <v>1247004</v>
      </c>
      <c r="I1308" s="90">
        <v>46122</v>
      </c>
    </row>
    <row r="1309" spans="1:9" x14ac:dyDescent="0.25">
      <c r="A1309" s="88" t="s">
        <v>449</v>
      </c>
      <c r="B1309" s="89" t="s">
        <v>1070</v>
      </c>
      <c r="C1309" s="89" t="s">
        <v>4004</v>
      </c>
      <c r="D1309" t="str">
        <f t="shared" si="20"/>
        <v>電子上游-LED照明及光元件1</v>
      </c>
      <c r="E1309" s="89">
        <v>64570</v>
      </c>
      <c r="F1309" s="89">
        <v>88435</v>
      </c>
      <c r="G1309" s="89">
        <v>183889</v>
      </c>
      <c r="H1309" s="89">
        <v>208644</v>
      </c>
      <c r="I1309" s="90">
        <v>46122</v>
      </c>
    </row>
    <row r="1310" spans="1:9" x14ac:dyDescent="0.25">
      <c r="A1310" s="88" t="s">
        <v>2881</v>
      </c>
      <c r="B1310" s="89" t="s">
        <v>3514</v>
      </c>
      <c r="C1310" s="89" t="s">
        <v>1499</v>
      </c>
      <c r="D1310" t="str">
        <f t="shared" si="20"/>
        <v>軟體-其他1</v>
      </c>
      <c r="E1310" s="89">
        <v>262422</v>
      </c>
      <c r="F1310" s="89">
        <v>254900</v>
      </c>
      <c r="G1310" s="89">
        <v>847294</v>
      </c>
      <c r="H1310" s="89">
        <v>795031</v>
      </c>
      <c r="I1310" s="90">
        <v>46122</v>
      </c>
    </row>
    <row r="1311" spans="1:9" x14ac:dyDescent="0.25">
      <c r="A1311" s="88" t="s">
        <v>450</v>
      </c>
      <c r="B1311" s="89" t="s">
        <v>1071</v>
      </c>
      <c r="C1311" s="89" t="s">
        <v>1483</v>
      </c>
      <c r="D1311" t="str">
        <f t="shared" si="20"/>
        <v>電子下游-工業電腦1</v>
      </c>
      <c r="E1311" s="89">
        <v>1430156</v>
      </c>
      <c r="F1311" s="89">
        <v>1110705</v>
      </c>
      <c r="G1311" s="89">
        <v>3443841</v>
      </c>
      <c r="H1311" s="89">
        <v>2675187</v>
      </c>
      <c r="I1311" s="90">
        <v>46122</v>
      </c>
    </row>
    <row r="1312" spans="1:9" x14ac:dyDescent="0.25">
      <c r="A1312" s="88" t="s">
        <v>451</v>
      </c>
      <c r="B1312" s="89" t="s">
        <v>1072</v>
      </c>
      <c r="C1312" s="89" t="s">
        <v>1480</v>
      </c>
      <c r="D1312" t="str">
        <f t="shared" si="20"/>
        <v>電子中游-LCD-STN面板1</v>
      </c>
      <c r="E1312" s="89">
        <v>111630</v>
      </c>
      <c r="F1312" s="89">
        <v>74439</v>
      </c>
      <c r="G1312" s="89">
        <v>316109</v>
      </c>
      <c r="H1312" s="89">
        <v>252550</v>
      </c>
      <c r="I1312" s="90">
        <v>46122</v>
      </c>
    </row>
    <row r="1313" spans="1:9" x14ac:dyDescent="0.25">
      <c r="A1313" s="88" t="s">
        <v>452</v>
      </c>
      <c r="B1313" s="89" t="s">
        <v>1073</v>
      </c>
      <c r="C1313" s="89" t="s">
        <v>4004</v>
      </c>
      <c r="D1313" t="str">
        <f t="shared" si="20"/>
        <v>電子上游-LED照明及光元件1</v>
      </c>
      <c r="E1313" s="89">
        <v>174596</v>
      </c>
      <c r="F1313" s="89">
        <v>176247</v>
      </c>
      <c r="G1313" s="89">
        <v>500553</v>
      </c>
      <c r="H1313" s="89">
        <v>466652</v>
      </c>
      <c r="I1313" s="90">
        <v>46122</v>
      </c>
    </row>
    <row r="1314" spans="1:9" x14ac:dyDescent="0.25">
      <c r="A1314" s="88" t="s">
        <v>453</v>
      </c>
      <c r="B1314" s="89" t="s">
        <v>1074</v>
      </c>
      <c r="C1314" s="89" t="s">
        <v>1498</v>
      </c>
      <c r="D1314" t="str">
        <f t="shared" si="20"/>
        <v>軟體-遊戲1</v>
      </c>
      <c r="E1314" s="89">
        <v>78</v>
      </c>
      <c r="F1314" s="89">
        <v>5784</v>
      </c>
      <c r="G1314" s="89">
        <v>153</v>
      </c>
      <c r="H1314" s="89">
        <v>11340</v>
      </c>
      <c r="I1314" s="90">
        <v>46122</v>
      </c>
    </row>
    <row r="1315" spans="1:9" x14ac:dyDescent="0.25">
      <c r="A1315" s="88" t="s">
        <v>454</v>
      </c>
      <c r="B1315" s="89" t="s">
        <v>455</v>
      </c>
      <c r="C1315" s="89" t="s">
        <v>1474</v>
      </c>
      <c r="D1315" t="str">
        <f t="shared" si="20"/>
        <v>電子下游-資訊通路1</v>
      </c>
      <c r="E1315" s="89">
        <v>282387</v>
      </c>
      <c r="F1315" s="89">
        <v>269438</v>
      </c>
      <c r="G1315" s="89">
        <v>823250</v>
      </c>
      <c r="H1315" s="89">
        <v>817858</v>
      </c>
      <c r="I1315" s="90">
        <v>46122</v>
      </c>
    </row>
    <row r="1316" spans="1:9" x14ac:dyDescent="0.25">
      <c r="A1316" s="88" t="s">
        <v>456</v>
      </c>
      <c r="B1316" s="89" t="s">
        <v>3561</v>
      </c>
      <c r="C1316" s="89" t="s">
        <v>1447</v>
      </c>
      <c r="D1316" t="str">
        <f t="shared" si="20"/>
        <v>傳產-營建1</v>
      </c>
      <c r="E1316" s="89">
        <v>33</v>
      </c>
      <c r="F1316" s="89">
        <v>14887</v>
      </c>
      <c r="G1316" s="89">
        <v>35551</v>
      </c>
      <c r="H1316" s="89">
        <v>15824</v>
      </c>
      <c r="I1316" s="90">
        <v>46122</v>
      </c>
    </row>
    <row r="1317" spans="1:9" x14ac:dyDescent="0.25">
      <c r="A1317" s="88" t="s">
        <v>457</v>
      </c>
      <c r="B1317" s="89" t="s">
        <v>3193</v>
      </c>
      <c r="C1317" s="89" t="s">
        <v>1469</v>
      </c>
      <c r="D1317" t="str">
        <f t="shared" si="20"/>
        <v>電子上游-被動元件1</v>
      </c>
      <c r="E1317" s="89">
        <v>370763</v>
      </c>
      <c r="F1317" s="89">
        <v>328998</v>
      </c>
      <c r="G1317" s="89">
        <v>1018333</v>
      </c>
      <c r="H1317" s="89">
        <v>941303</v>
      </c>
      <c r="I1317" s="90">
        <v>46122</v>
      </c>
    </row>
    <row r="1318" spans="1:9" x14ac:dyDescent="0.25">
      <c r="A1318" s="88" t="s">
        <v>458</v>
      </c>
      <c r="B1318" s="89" t="s">
        <v>459</v>
      </c>
      <c r="C1318" s="89" t="s">
        <v>1469</v>
      </c>
      <c r="D1318" t="str">
        <f t="shared" si="20"/>
        <v>電子上游-被動元件1</v>
      </c>
      <c r="E1318" s="89">
        <v>60886</v>
      </c>
      <c r="F1318" s="89">
        <v>46483</v>
      </c>
      <c r="G1318" s="89">
        <v>165803</v>
      </c>
      <c r="H1318" s="89">
        <v>143776</v>
      </c>
      <c r="I1318" s="90">
        <v>46122</v>
      </c>
    </row>
    <row r="1319" spans="1:9" x14ac:dyDescent="0.25">
      <c r="A1319" s="88" t="s">
        <v>460</v>
      </c>
      <c r="B1319" s="89" t="s">
        <v>1075</v>
      </c>
      <c r="C1319" s="89" t="s">
        <v>1469</v>
      </c>
      <c r="D1319" t="str">
        <f t="shared" si="20"/>
        <v>電子上游-被動元件1</v>
      </c>
      <c r="E1319" s="89">
        <v>420427</v>
      </c>
      <c r="F1319" s="89">
        <v>353703</v>
      </c>
      <c r="G1319" s="89">
        <v>1118439</v>
      </c>
      <c r="H1319" s="89">
        <v>1072282</v>
      </c>
      <c r="I1319" s="90">
        <v>46122</v>
      </c>
    </row>
    <row r="1320" spans="1:9" x14ac:dyDescent="0.25">
      <c r="A1320" s="88" t="s">
        <v>461</v>
      </c>
      <c r="B1320" s="89" t="s">
        <v>1076</v>
      </c>
      <c r="C1320" s="89" t="s">
        <v>1497</v>
      </c>
      <c r="D1320" t="str">
        <f t="shared" si="20"/>
        <v>電子中游-LCD-零組件1</v>
      </c>
      <c r="E1320" s="89">
        <v>3935795</v>
      </c>
      <c r="F1320" s="89">
        <v>4089057</v>
      </c>
      <c r="G1320" s="89">
        <v>12046097</v>
      </c>
      <c r="H1320" s="89">
        <v>12028618</v>
      </c>
      <c r="I1320" s="90">
        <v>46122</v>
      </c>
    </row>
    <row r="1321" spans="1:9" x14ac:dyDescent="0.25">
      <c r="A1321" s="88" t="s">
        <v>462</v>
      </c>
      <c r="B1321" s="89" t="s">
        <v>463</v>
      </c>
      <c r="C1321" s="89" t="s">
        <v>1447</v>
      </c>
      <c r="D1321" t="str">
        <f t="shared" si="20"/>
        <v>傳產-營建1</v>
      </c>
      <c r="E1321" s="89">
        <v>510307</v>
      </c>
      <c r="F1321" s="89">
        <v>200612</v>
      </c>
      <c r="G1321" s="89">
        <v>4844225</v>
      </c>
      <c r="H1321" s="89">
        <v>587497</v>
      </c>
      <c r="I1321" s="90">
        <v>46122</v>
      </c>
    </row>
    <row r="1322" spans="1:9" x14ac:dyDescent="0.25">
      <c r="A1322" s="88" t="s">
        <v>464</v>
      </c>
      <c r="B1322" s="89" t="s">
        <v>1552</v>
      </c>
      <c r="C1322" s="89" t="s">
        <v>1446</v>
      </c>
      <c r="D1322" t="str">
        <f t="shared" si="20"/>
        <v>傳產-其他1</v>
      </c>
      <c r="E1322" s="89">
        <v>675784</v>
      </c>
      <c r="F1322" s="89">
        <v>410835</v>
      </c>
      <c r="G1322" s="89">
        <v>1461226</v>
      </c>
      <c r="H1322" s="89">
        <v>964799</v>
      </c>
      <c r="I1322" s="90">
        <v>46122</v>
      </c>
    </row>
    <row r="1323" spans="1:9" x14ac:dyDescent="0.25">
      <c r="A1323" s="88" t="s">
        <v>465</v>
      </c>
      <c r="B1323" s="89" t="s">
        <v>1373</v>
      </c>
      <c r="C1323" s="89" t="s">
        <v>1498</v>
      </c>
      <c r="D1323" t="str">
        <f t="shared" si="20"/>
        <v>軟體-遊戲1</v>
      </c>
      <c r="E1323" s="89">
        <v>645349</v>
      </c>
      <c r="F1323" s="89">
        <v>912156</v>
      </c>
      <c r="G1323" s="89">
        <v>2590986</v>
      </c>
      <c r="H1323" s="89">
        <v>2883043</v>
      </c>
      <c r="I1323" s="90">
        <v>46122</v>
      </c>
    </row>
    <row r="1324" spans="1:9" x14ac:dyDescent="0.25">
      <c r="A1324" s="88" t="s">
        <v>466</v>
      </c>
      <c r="B1324" s="89" t="s">
        <v>1077</v>
      </c>
      <c r="C1324" s="89" t="s">
        <v>4015</v>
      </c>
      <c r="D1324" t="str">
        <f t="shared" si="20"/>
        <v>電子上游-晶圓材料1</v>
      </c>
      <c r="E1324" s="89">
        <v>888445</v>
      </c>
      <c r="F1324" s="89">
        <v>819812</v>
      </c>
      <c r="G1324" s="89">
        <v>2481675</v>
      </c>
      <c r="H1324" s="89">
        <v>2289522</v>
      </c>
      <c r="I1324" s="90">
        <v>46122</v>
      </c>
    </row>
    <row r="1325" spans="1:9" x14ac:dyDescent="0.25">
      <c r="A1325" s="88" t="s">
        <v>467</v>
      </c>
      <c r="B1325" s="89" t="s">
        <v>1078</v>
      </c>
      <c r="C1325" s="89" t="s">
        <v>1499</v>
      </c>
      <c r="D1325" t="str">
        <f t="shared" si="20"/>
        <v>軟體-其他1</v>
      </c>
      <c r="E1325" s="89">
        <v>235053</v>
      </c>
      <c r="F1325" s="89">
        <v>205676</v>
      </c>
      <c r="G1325" s="89">
        <v>663941</v>
      </c>
      <c r="H1325" s="89">
        <v>623997</v>
      </c>
      <c r="I1325" s="90">
        <v>46122</v>
      </c>
    </row>
    <row r="1326" spans="1:9" x14ac:dyDescent="0.25">
      <c r="A1326" s="88" t="s">
        <v>468</v>
      </c>
      <c r="B1326" s="89" t="s">
        <v>469</v>
      </c>
      <c r="C1326" s="89" t="s">
        <v>1467</v>
      </c>
      <c r="D1326" t="str">
        <f t="shared" si="20"/>
        <v>電子中游-通訊設備1</v>
      </c>
      <c r="E1326" s="89">
        <v>187379</v>
      </c>
      <c r="F1326" s="89">
        <v>185144</v>
      </c>
      <c r="G1326" s="89">
        <v>550296</v>
      </c>
      <c r="H1326" s="89">
        <v>537322</v>
      </c>
      <c r="I1326" s="90">
        <v>46122</v>
      </c>
    </row>
    <row r="1327" spans="1:9" x14ac:dyDescent="0.25">
      <c r="A1327" s="88" t="s">
        <v>470</v>
      </c>
      <c r="B1327" s="89" t="s">
        <v>1374</v>
      </c>
      <c r="C1327" s="89" t="s">
        <v>1442</v>
      </c>
      <c r="D1327" t="str">
        <f t="shared" si="20"/>
        <v>電子上游-連接元件1</v>
      </c>
      <c r="E1327" s="89">
        <v>51165</v>
      </c>
      <c r="F1327" s="89">
        <v>48018</v>
      </c>
      <c r="G1327" s="89">
        <v>153969</v>
      </c>
      <c r="H1327" s="89">
        <v>125616</v>
      </c>
      <c r="I1327" s="90">
        <v>46122</v>
      </c>
    </row>
    <row r="1328" spans="1:9" x14ac:dyDescent="0.25">
      <c r="A1328" s="88" t="s">
        <v>471</v>
      </c>
      <c r="B1328" s="89" t="s">
        <v>1242</v>
      </c>
      <c r="C1328" s="89" t="s">
        <v>1447</v>
      </c>
      <c r="D1328" t="str">
        <f t="shared" si="20"/>
        <v>傳產-營建1</v>
      </c>
      <c r="E1328" s="89">
        <v>3341737</v>
      </c>
      <c r="F1328" s="89">
        <v>2191711</v>
      </c>
      <c r="G1328" s="89">
        <v>3341737</v>
      </c>
      <c r="H1328" s="89">
        <v>2249000</v>
      </c>
      <c r="I1328" s="90">
        <v>46122</v>
      </c>
    </row>
    <row r="1329" spans="1:9" x14ac:dyDescent="0.25">
      <c r="A1329" s="88" t="s">
        <v>472</v>
      </c>
      <c r="B1329" s="89" t="s">
        <v>473</v>
      </c>
      <c r="C1329" s="89" t="s">
        <v>4003</v>
      </c>
      <c r="D1329" t="str">
        <f t="shared" si="20"/>
        <v>電子上游-IC-半導體設備1</v>
      </c>
      <c r="E1329" s="89">
        <v>531063</v>
      </c>
      <c r="F1329" s="89">
        <v>444081</v>
      </c>
      <c r="G1329" s="89">
        <v>1411444</v>
      </c>
      <c r="H1329" s="89">
        <v>1235345</v>
      </c>
      <c r="I1329" s="90">
        <v>46122</v>
      </c>
    </row>
    <row r="1330" spans="1:9" x14ac:dyDescent="0.25">
      <c r="A1330" s="88" t="s">
        <v>474</v>
      </c>
      <c r="B1330" s="89" t="s">
        <v>1079</v>
      </c>
      <c r="C1330" s="89" t="s">
        <v>4006</v>
      </c>
      <c r="D1330" t="str">
        <f t="shared" si="20"/>
        <v>電子下游-電腦周邊1</v>
      </c>
      <c r="E1330" s="89">
        <v>801793</v>
      </c>
      <c r="F1330" s="89">
        <v>920730</v>
      </c>
      <c r="G1330" s="89">
        <v>2171362</v>
      </c>
      <c r="H1330" s="89">
        <v>2441479</v>
      </c>
      <c r="I1330" s="90">
        <v>46122</v>
      </c>
    </row>
    <row r="1331" spans="1:9" x14ac:dyDescent="0.25">
      <c r="A1331" s="88" t="s">
        <v>475</v>
      </c>
      <c r="B1331" s="89" t="s">
        <v>1080</v>
      </c>
      <c r="C1331" s="89" t="s">
        <v>1453</v>
      </c>
      <c r="D1331" t="str">
        <f t="shared" si="20"/>
        <v>電子上游-IC-通路1</v>
      </c>
      <c r="E1331" s="89">
        <v>2794916</v>
      </c>
      <c r="F1331" s="89">
        <v>2602820</v>
      </c>
      <c r="G1331" s="89">
        <v>7391885</v>
      </c>
      <c r="H1331" s="89">
        <v>7856129</v>
      </c>
      <c r="I1331" s="90">
        <v>46122</v>
      </c>
    </row>
    <row r="1332" spans="1:9" x14ac:dyDescent="0.25">
      <c r="A1332" s="88" t="s">
        <v>476</v>
      </c>
      <c r="B1332" s="89" t="s">
        <v>1081</v>
      </c>
      <c r="C1332" s="89" t="s">
        <v>1456</v>
      </c>
      <c r="D1332" t="str">
        <f t="shared" si="20"/>
        <v>傳產-電線電纜1</v>
      </c>
      <c r="E1332" s="89">
        <v>931168</v>
      </c>
      <c r="F1332" s="89">
        <v>832426</v>
      </c>
      <c r="G1332" s="89">
        <v>2491516</v>
      </c>
      <c r="H1332" s="89">
        <v>2262622</v>
      </c>
      <c r="I1332" s="90">
        <v>46122</v>
      </c>
    </row>
    <row r="1333" spans="1:9" x14ac:dyDescent="0.25">
      <c r="A1333" s="88" t="s">
        <v>477</v>
      </c>
      <c r="B1333" s="89" t="s">
        <v>1375</v>
      </c>
      <c r="C1333" s="89" t="s">
        <v>1466</v>
      </c>
      <c r="D1333" t="str">
        <f t="shared" si="20"/>
        <v>電子上游-PCB-製造1</v>
      </c>
      <c r="E1333" s="89">
        <v>3364786</v>
      </c>
      <c r="F1333" s="89">
        <v>1887976</v>
      </c>
      <c r="G1333" s="89">
        <v>9340071</v>
      </c>
      <c r="H1333" s="89">
        <v>5163443</v>
      </c>
      <c r="I1333" s="90">
        <v>46122</v>
      </c>
    </row>
    <row r="1334" spans="1:9" x14ac:dyDescent="0.25">
      <c r="A1334" s="88" t="s">
        <v>478</v>
      </c>
      <c r="B1334" s="89" t="s">
        <v>3182</v>
      </c>
      <c r="C1334" s="89" t="s">
        <v>1455</v>
      </c>
      <c r="D1334" t="str">
        <f t="shared" si="20"/>
        <v>電子上游-PCB-材料設備1</v>
      </c>
      <c r="E1334" s="89">
        <v>719256</v>
      </c>
      <c r="F1334" s="89">
        <v>723585</v>
      </c>
      <c r="G1334" s="89">
        <v>1797045</v>
      </c>
      <c r="H1334" s="89">
        <v>1808315</v>
      </c>
      <c r="I1334" s="90">
        <v>46122</v>
      </c>
    </row>
    <row r="1335" spans="1:9" x14ac:dyDescent="0.25">
      <c r="A1335" s="88" t="s">
        <v>479</v>
      </c>
      <c r="B1335" s="89" t="s">
        <v>2904</v>
      </c>
      <c r="C1335" s="89" t="s">
        <v>1466</v>
      </c>
      <c r="D1335" t="str">
        <f t="shared" si="20"/>
        <v>電子上游-PCB-製造1</v>
      </c>
      <c r="E1335" s="89">
        <v>85652</v>
      </c>
      <c r="F1335" s="89">
        <v>129762</v>
      </c>
      <c r="G1335" s="89">
        <v>264179</v>
      </c>
      <c r="H1335" s="89">
        <v>357474</v>
      </c>
      <c r="I1335" s="90">
        <v>46122</v>
      </c>
    </row>
    <row r="1336" spans="1:9" x14ac:dyDescent="0.25">
      <c r="A1336" s="88" t="s">
        <v>480</v>
      </c>
      <c r="B1336" s="89" t="s">
        <v>1082</v>
      </c>
      <c r="C1336" s="89" t="s">
        <v>1495</v>
      </c>
      <c r="D1336" t="str">
        <f t="shared" si="20"/>
        <v>傳產-百貨1</v>
      </c>
      <c r="E1336" s="89">
        <v>174205</v>
      </c>
      <c r="F1336" s="89">
        <v>174680</v>
      </c>
      <c r="G1336" s="89">
        <v>704086</v>
      </c>
      <c r="H1336" s="89">
        <v>591039</v>
      </c>
      <c r="I1336" s="90">
        <v>46122</v>
      </c>
    </row>
    <row r="1337" spans="1:9" x14ac:dyDescent="0.25">
      <c r="A1337" s="88" t="s">
        <v>481</v>
      </c>
      <c r="B1337" s="89" t="s">
        <v>1376</v>
      </c>
      <c r="C1337" s="89" t="s">
        <v>1477</v>
      </c>
      <c r="D1337" t="str">
        <f t="shared" si="20"/>
        <v>電子中游-儀器設備工程1</v>
      </c>
      <c r="E1337" s="89">
        <v>5431773</v>
      </c>
      <c r="F1337" s="89">
        <v>4622516</v>
      </c>
      <c r="G1337" s="89">
        <v>14308544</v>
      </c>
      <c r="H1337" s="89">
        <v>13260751</v>
      </c>
      <c r="I1337" s="90">
        <v>46122</v>
      </c>
    </row>
    <row r="1338" spans="1:9" x14ac:dyDescent="0.25">
      <c r="A1338" s="88" t="s">
        <v>482</v>
      </c>
      <c r="B1338" s="89" t="s">
        <v>483</v>
      </c>
      <c r="C1338" s="89" t="s">
        <v>1442</v>
      </c>
      <c r="D1338" t="str">
        <f t="shared" si="20"/>
        <v>電子上游-連接元件1</v>
      </c>
      <c r="E1338" s="89">
        <v>718597</v>
      </c>
      <c r="F1338" s="89">
        <v>639635</v>
      </c>
      <c r="G1338" s="89">
        <v>2026057</v>
      </c>
      <c r="H1338" s="89">
        <v>1674698</v>
      </c>
      <c r="I1338" s="90">
        <v>46122</v>
      </c>
    </row>
    <row r="1339" spans="1:9" x14ac:dyDescent="0.25">
      <c r="A1339" s="88" t="s">
        <v>484</v>
      </c>
      <c r="B1339" s="89" t="s">
        <v>3663</v>
      </c>
      <c r="C1339" s="89" t="s">
        <v>1447</v>
      </c>
      <c r="D1339" t="str">
        <f t="shared" si="20"/>
        <v>傳產-營建1</v>
      </c>
      <c r="E1339" s="89">
        <v>22</v>
      </c>
      <c r="F1339" s="89">
        <v>22</v>
      </c>
      <c r="G1339" s="89">
        <v>66</v>
      </c>
      <c r="H1339" s="89">
        <v>37</v>
      </c>
      <c r="I1339" s="90">
        <v>46122</v>
      </c>
    </row>
    <row r="1340" spans="1:9" x14ac:dyDescent="0.25">
      <c r="A1340" s="88" t="s">
        <v>485</v>
      </c>
      <c r="B1340" s="89" t="s">
        <v>2888</v>
      </c>
      <c r="C1340" s="89" t="s">
        <v>1446</v>
      </c>
      <c r="D1340" t="str">
        <f t="shared" si="20"/>
        <v>傳產-其他1</v>
      </c>
      <c r="E1340" s="89">
        <v>180918</v>
      </c>
      <c r="F1340" s="89">
        <v>7605</v>
      </c>
      <c r="G1340" s="89">
        <v>276665</v>
      </c>
      <c r="H1340" s="89">
        <v>21799</v>
      </c>
      <c r="I1340" s="90">
        <v>46122</v>
      </c>
    </row>
    <row r="1341" spans="1:9" x14ac:dyDescent="0.25">
      <c r="A1341" s="88" t="s">
        <v>486</v>
      </c>
      <c r="B1341" s="89" t="s">
        <v>487</v>
      </c>
      <c r="C1341" s="89" t="s">
        <v>1457</v>
      </c>
      <c r="D1341" t="str">
        <f t="shared" si="20"/>
        <v>電子下游-消費電子1</v>
      </c>
      <c r="E1341" s="89">
        <v>295119</v>
      </c>
      <c r="F1341" s="89">
        <v>277660</v>
      </c>
      <c r="G1341" s="89">
        <v>697897</v>
      </c>
      <c r="H1341" s="89">
        <v>800549</v>
      </c>
      <c r="I1341" s="90">
        <v>46122</v>
      </c>
    </row>
    <row r="1342" spans="1:9" x14ac:dyDescent="0.25">
      <c r="A1342" s="88" t="s">
        <v>488</v>
      </c>
      <c r="B1342" s="89" t="s">
        <v>1083</v>
      </c>
      <c r="C1342" s="89" t="s">
        <v>1478</v>
      </c>
      <c r="D1342" t="str">
        <f t="shared" si="20"/>
        <v>電子上游-IC-設計1</v>
      </c>
      <c r="E1342" s="89">
        <v>318750</v>
      </c>
      <c r="F1342" s="89">
        <v>265943</v>
      </c>
      <c r="G1342" s="89">
        <v>825585</v>
      </c>
      <c r="H1342" s="89">
        <v>760939</v>
      </c>
      <c r="I1342" s="90">
        <v>46122</v>
      </c>
    </row>
    <row r="1343" spans="1:9" x14ac:dyDescent="0.25">
      <c r="A1343" s="88" t="s">
        <v>489</v>
      </c>
      <c r="B1343" s="89" t="s">
        <v>1377</v>
      </c>
      <c r="C1343" s="89" t="s">
        <v>1449</v>
      </c>
      <c r="D1343" t="str">
        <f t="shared" si="20"/>
        <v>電子中游-電源供應器1</v>
      </c>
      <c r="E1343" s="89">
        <v>129814</v>
      </c>
      <c r="F1343" s="89">
        <v>281577</v>
      </c>
      <c r="G1343" s="89">
        <v>542167</v>
      </c>
      <c r="H1343" s="89">
        <v>685322</v>
      </c>
      <c r="I1343" s="90">
        <v>46122</v>
      </c>
    </row>
    <row r="1344" spans="1:9" x14ac:dyDescent="0.25">
      <c r="A1344" s="88" t="s">
        <v>490</v>
      </c>
      <c r="B1344" s="89" t="s">
        <v>1084</v>
      </c>
      <c r="C1344" s="89" t="s">
        <v>1469</v>
      </c>
      <c r="D1344" t="str">
        <f t="shared" si="20"/>
        <v>電子上游-被動元件1</v>
      </c>
      <c r="E1344" s="89">
        <v>31098</v>
      </c>
      <c r="F1344" s="89">
        <v>33895</v>
      </c>
      <c r="G1344" s="89">
        <v>87689</v>
      </c>
      <c r="H1344" s="89">
        <v>92526</v>
      </c>
      <c r="I1344" s="90">
        <v>46122</v>
      </c>
    </row>
    <row r="1345" spans="1:9" x14ac:dyDescent="0.25">
      <c r="A1345" s="88" t="s">
        <v>491</v>
      </c>
      <c r="B1345" s="89" t="s">
        <v>492</v>
      </c>
      <c r="C1345" s="89" t="s">
        <v>1442</v>
      </c>
      <c r="D1345" t="str">
        <f t="shared" si="20"/>
        <v>電子上游-連接元件1</v>
      </c>
      <c r="E1345" s="89">
        <v>100179</v>
      </c>
      <c r="F1345" s="89">
        <v>120219</v>
      </c>
      <c r="G1345" s="89">
        <v>292528</v>
      </c>
      <c r="H1345" s="89">
        <v>367645</v>
      </c>
      <c r="I1345" s="90">
        <v>46122</v>
      </c>
    </row>
    <row r="1346" spans="1:9" x14ac:dyDescent="0.25">
      <c r="A1346" s="88" t="s">
        <v>493</v>
      </c>
      <c r="B1346" s="89" t="s">
        <v>494</v>
      </c>
      <c r="C1346" s="89" t="s">
        <v>1489</v>
      </c>
      <c r="D1346" t="str">
        <f t="shared" si="20"/>
        <v>電子下游-商業自動化1</v>
      </c>
      <c r="E1346" s="89">
        <v>542378</v>
      </c>
      <c r="F1346" s="89">
        <v>458876</v>
      </c>
      <c r="G1346" s="89">
        <v>1510237</v>
      </c>
      <c r="H1346" s="89">
        <v>1361064</v>
      </c>
      <c r="I1346" s="90">
        <v>46122</v>
      </c>
    </row>
    <row r="1347" spans="1:9" x14ac:dyDescent="0.25">
      <c r="A1347" s="88" t="s">
        <v>495</v>
      </c>
      <c r="B1347" s="89" t="s">
        <v>496</v>
      </c>
      <c r="C1347" s="89" t="s">
        <v>1477</v>
      </c>
      <c r="D1347" t="str">
        <f t="shared" si="20"/>
        <v>電子中游-儀器設備工程1</v>
      </c>
      <c r="E1347" s="89">
        <v>157466</v>
      </c>
      <c r="F1347" s="89">
        <v>137789</v>
      </c>
      <c r="G1347" s="89">
        <v>273028</v>
      </c>
      <c r="H1347" s="89">
        <v>279811</v>
      </c>
      <c r="I1347" s="90">
        <v>46122</v>
      </c>
    </row>
    <row r="1348" spans="1:9" x14ac:dyDescent="0.25">
      <c r="A1348" s="88" t="s">
        <v>497</v>
      </c>
      <c r="B1348" s="89" t="s">
        <v>3103</v>
      </c>
      <c r="C1348" s="89" t="s">
        <v>4011</v>
      </c>
      <c r="D1348" t="str">
        <f t="shared" si="20"/>
        <v>電子上游-半導體元件1</v>
      </c>
      <c r="E1348" s="89">
        <v>267739</v>
      </c>
      <c r="F1348" s="89">
        <v>328095</v>
      </c>
      <c r="G1348" s="89">
        <v>752827</v>
      </c>
      <c r="H1348" s="89">
        <v>842956</v>
      </c>
      <c r="I1348" s="90">
        <v>46122</v>
      </c>
    </row>
    <row r="1349" spans="1:9" x14ac:dyDescent="0.25">
      <c r="A1349" s="88" t="s">
        <v>498</v>
      </c>
      <c r="B1349" s="89" t="s">
        <v>499</v>
      </c>
      <c r="C1349" s="89" t="s">
        <v>1496</v>
      </c>
      <c r="D1349" t="str">
        <f t="shared" si="20"/>
        <v>電子中游-光學鏡片1</v>
      </c>
      <c r="E1349" s="89">
        <v>437865</v>
      </c>
      <c r="F1349" s="89">
        <v>249371</v>
      </c>
      <c r="G1349" s="89">
        <v>1158347</v>
      </c>
      <c r="H1349" s="89">
        <v>782955</v>
      </c>
      <c r="I1349" s="90">
        <v>46122</v>
      </c>
    </row>
    <row r="1350" spans="1:9" x14ac:dyDescent="0.25">
      <c r="A1350" s="88" t="s">
        <v>500</v>
      </c>
      <c r="B1350" s="89" t="s">
        <v>1085</v>
      </c>
      <c r="C1350" s="89" t="s">
        <v>1466</v>
      </c>
      <c r="D1350" t="str">
        <f t="shared" si="20"/>
        <v>電子上游-PCB-製造1</v>
      </c>
      <c r="E1350" s="89">
        <v>45891</v>
      </c>
      <c r="F1350" s="89">
        <v>22672</v>
      </c>
      <c r="G1350" s="89">
        <v>105059</v>
      </c>
      <c r="H1350" s="89">
        <v>69467</v>
      </c>
      <c r="I1350" s="90">
        <v>46122</v>
      </c>
    </row>
    <row r="1351" spans="1:9" x14ac:dyDescent="0.25">
      <c r="A1351" s="88" t="s">
        <v>501</v>
      </c>
      <c r="B1351" s="89" t="s">
        <v>502</v>
      </c>
      <c r="C1351" s="89" t="s">
        <v>1447</v>
      </c>
      <c r="D1351" t="str">
        <f t="shared" ref="D1351:D1414" si="21">IF(E1351&lt;&gt;"",C1351&amp;1,"")</f>
        <v>傳產-營建1</v>
      </c>
      <c r="E1351" s="89">
        <v>102013</v>
      </c>
      <c r="F1351" s="89">
        <v>70092</v>
      </c>
      <c r="G1351" s="89">
        <v>215553</v>
      </c>
      <c r="H1351" s="89">
        <v>855398</v>
      </c>
      <c r="I1351" s="90">
        <v>46122</v>
      </c>
    </row>
    <row r="1352" spans="1:9" x14ac:dyDescent="0.25">
      <c r="A1352" s="88" t="s">
        <v>503</v>
      </c>
      <c r="B1352" s="89" t="s">
        <v>504</v>
      </c>
      <c r="C1352" s="89" t="s">
        <v>1455</v>
      </c>
      <c r="D1352" t="str">
        <f t="shared" si="21"/>
        <v>電子上游-PCB-材料設備1</v>
      </c>
      <c r="E1352" s="89">
        <v>3369504</v>
      </c>
      <c r="F1352" s="89">
        <v>2960905</v>
      </c>
      <c r="G1352" s="89">
        <v>9143071</v>
      </c>
      <c r="H1352" s="89">
        <v>7580066</v>
      </c>
      <c r="I1352" s="90">
        <v>46122</v>
      </c>
    </row>
    <row r="1353" spans="1:9" x14ac:dyDescent="0.25">
      <c r="A1353" s="88" t="s">
        <v>505</v>
      </c>
      <c r="B1353" s="89" t="s">
        <v>1086</v>
      </c>
      <c r="C1353" s="89" t="s">
        <v>1487</v>
      </c>
      <c r="D1353" t="str">
        <f t="shared" si="21"/>
        <v>軟體-系統整合1</v>
      </c>
      <c r="E1353" s="89">
        <v>4627121</v>
      </c>
      <c r="F1353" s="89">
        <v>3518906</v>
      </c>
      <c r="G1353" s="89">
        <v>11968686</v>
      </c>
      <c r="H1353" s="89">
        <v>9835419</v>
      </c>
      <c r="I1353" s="90">
        <v>46122</v>
      </c>
    </row>
    <row r="1354" spans="1:9" x14ac:dyDescent="0.25">
      <c r="A1354" s="88" t="s">
        <v>506</v>
      </c>
      <c r="B1354" s="89" t="s">
        <v>1378</v>
      </c>
      <c r="C1354" s="89" t="s">
        <v>1477</v>
      </c>
      <c r="D1354" t="str">
        <f t="shared" si="21"/>
        <v>電子中游-儀器設備工程1</v>
      </c>
      <c r="E1354" s="89">
        <v>310895</v>
      </c>
      <c r="F1354" s="89">
        <v>209284</v>
      </c>
      <c r="G1354" s="89">
        <v>773101</v>
      </c>
      <c r="H1354" s="89">
        <v>487157</v>
      </c>
      <c r="I1354" s="90">
        <v>46122</v>
      </c>
    </row>
    <row r="1355" spans="1:9" x14ac:dyDescent="0.25">
      <c r="A1355" s="88" t="s">
        <v>507</v>
      </c>
      <c r="B1355" s="89" t="s">
        <v>1087</v>
      </c>
      <c r="C1355" s="89" t="s">
        <v>1471</v>
      </c>
      <c r="D1355" t="str">
        <f t="shared" si="21"/>
        <v>電子中游-網通1</v>
      </c>
      <c r="E1355" s="89">
        <v>46096</v>
      </c>
      <c r="F1355" s="89">
        <v>71749</v>
      </c>
      <c r="G1355" s="89">
        <v>136879</v>
      </c>
      <c r="H1355" s="89">
        <v>203872</v>
      </c>
      <c r="I1355" s="90">
        <v>46122</v>
      </c>
    </row>
    <row r="1356" spans="1:9" x14ac:dyDescent="0.25">
      <c r="A1356" s="88" t="s">
        <v>508</v>
      </c>
      <c r="B1356" s="89" t="s">
        <v>1088</v>
      </c>
      <c r="C1356" s="89" t="s">
        <v>1455</v>
      </c>
      <c r="D1356" t="str">
        <f t="shared" si="21"/>
        <v>電子上游-PCB-材料設備1</v>
      </c>
      <c r="E1356" s="89">
        <v>358679</v>
      </c>
      <c r="F1356" s="89">
        <v>310764</v>
      </c>
      <c r="G1356" s="89">
        <v>1078725</v>
      </c>
      <c r="H1356" s="89">
        <v>790291</v>
      </c>
      <c r="I1356" s="90">
        <v>46122</v>
      </c>
    </row>
    <row r="1357" spans="1:9" x14ac:dyDescent="0.25">
      <c r="A1357" s="88" t="s">
        <v>509</v>
      </c>
      <c r="B1357" s="89" t="s">
        <v>1379</v>
      </c>
      <c r="C1357" s="89" t="s">
        <v>1487</v>
      </c>
      <c r="D1357" t="str">
        <f t="shared" si="21"/>
        <v>軟體-系統整合1</v>
      </c>
      <c r="E1357" s="89">
        <v>111138</v>
      </c>
      <c r="F1357" s="89">
        <v>132472</v>
      </c>
      <c r="G1357" s="89">
        <v>410812</v>
      </c>
      <c r="H1357" s="89">
        <v>363799</v>
      </c>
      <c r="I1357" s="90">
        <v>46122</v>
      </c>
    </row>
    <row r="1358" spans="1:9" x14ac:dyDescent="0.25">
      <c r="A1358" s="88" t="s">
        <v>510</v>
      </c>
      <c r="B1358" s="89" t="s">
        <v>1380</v>
      </c>
      <c r="C1358" s="89" t="s">
        <v>1447</v>
      </c>
      <c r="D1358" t="str">
        <f t="shared" si="21"/>
        <v>傳產-營建1</v>
      </c>
      <c r="E1358" s="89">
        <v>276199</v>
      </c>
      <c r="F1358" s="89">
        <v>-723</v>
      </c>
      <c r="G1358" s="89">
        <v>1148689</v>
      </c>
      <c r="H1358" s="89">
        <v>6065</v>
      </c>
      <c r="I1358" s="90">
        <v>46122</v>
      </c>
    </row>
    <row r="1359" spans="1:9" x14ac:dyDescent="0.25">
      <c r="A1359" s="88" t="s">
        <v>511</v>
      </c>
      <c r="B1359" s="89" t="s">
        <v>1089</v>
      </c>
      <c r="C1359" s="89" t="s">
        <v>1442</v>
      </c>
      <c r="D1359" t="str">
        <f t="shared" si="21"/>
        <v>電子上游-連接元件1</v>
      </c>
      <c r="E1359" s="89">
        <v>615178</v>
      </c>
      <c r="F1359" s="89">
        <v>770579</v>
      </c>
      <c r="G1359" s="89">
        <v>2075706</v>
      </c>
      <c r="H1359" s="89">
        <v>2268097</v>
      </c>
      <c r="I1359" s="90">
        <v>46122</v>
      </c>
    </row>
    <row r="1360" spans="1:9" x14ac:dyDescent="0.25">
      <c r="A1360" s="88" t="s">
        <v>512</v>
      </c>
      <c r="B1360" s="89" t="s">
        <v>1090</v>
      </c>
      <c r="C1360" s="89" t="s">
        <v>1487</v>
      </c>
      <c r="D1360" t="str">
        <f t="shared" si="21"/>
        <v>軟體-系統整合1</v>
      </c>
      <c r="E1360" s="89">
        <v>327004</v>
      </c>
      <c r="F1360" s="89">
        <v>401396</v>
      </c>
      <c r="G1360" s="89">
        <v>1033252</v>
      </c>
      <c r="H1360" s="89">
        <v>1511155</v>
      </c>
      <c r="I1360" s="90">
        <v>46122</v>
      </c>
    </row>
    <row r="1361" spans="1:9" x14ac:dyDescent="0.25">
      <c r="A1361" s="88" t="s">
        <v>513</v>
      </c>
      <c r="B1361" s="89" t="s">
        <v>3959</v>
      </c>
      <c r="C1361" s="89" t="s">
        <v>4004</v>
      </c>
      <c r="D1361" t="str">
        <f t="shared" si="21"/>
        <v>電子上游-LED照明及光元件1</v>
      </c>
      <c r="E1361" s="89">
        <v>565</v>
      </c>
      <c r="F1361" s="89">
        <v>688</v>
      </c>
      <c r="G1361" s="89">
        <v>874</v>
      </c>
      <c r="H1361" s="89">
        <v>1060</v>
      </c>
      <c r="I1361" s="90">
        <v>46122</v>
      </c>
    </row>
    <row r="1362" spans="1:9" x14ac:dyDescent="0.25">
      <c r="A1362" s="88" t="s">
        <v>514</v>
      </c>
      <c r="B1362" s="89" t="s">
        <v>1091</v>
      </c>
      <c r="C1362" s="89" t="s">
        <v>1448</v>
      </c>
      <c r="D1362" t="str">
        <f t="shared" si="21"/>
        <v>電子上游-IC-封測1</v>
      </c>
      <c r="E1362" s="89">
        <v>1388492</v>
      </c>
      <c r="F1362" s="89">
        <v>1001659</v>
      </c>
      <c r="G1362" s="89">
        <v>3932401</v>
      </c>
      <c r="H1362" s="89">
        <v>2828698</v>
      </c>
      <c r="I1362" s="90">
        <v>46122</v>
      </c>
    </row>
    <row r="1363" spans="1:9" x14ac:dyDescent="0.25">
      <c r="A1363" s="88" t="s">
        <v>515</v>
      </c>
      <c r="B1363" s="89" t="s">
        <v>1092</v>
      </c>
      <c r="C1363" s="89" t="s">
        <v>1469</v>
      </c>
      <c r="D1363" t="str">
        <f t="shared" si="21"/>
        <v>電子上游-被動元件1</v>
      </c>
      <c r="E1363" s="89">
        <v>260260</v>
      </c>
      <c r="F1363" s="89">
        <v>255530</v>
      </c>
      <c r="G1363" s="89">
        <v>713234</v>
      </c>
      <c r="H1363" s="89">
        <v>717171</v>
      </c>
      <c r="I1363" s="90">
        <v>46122</v>
      </c>
    </row>
    <row r="1364" spans="1:9" x14ac:dyDescent="0.25">
      <c r="A1364" s="88" t="s">
        <v>516</v>
      </c>
      <c r="B1364" s="89" t="s">
        <v>517</v>
      </c>
      <c r="C1364" s="89" t="s">
        <v>1479</v>
      </c>
      <c r="D1364" t="str">
        <f t="shared" si="21"/>
        <v>電子下游-數位相機1</v>
      </c>
      <c r="E1364" s="89">
        <v>2818</v>
      </c>
      <c r="F1364" s="89">
        <v>4041</v>
      </c>
      <c r="G1364" s="89">
        <v>6077</v>
      </c>
      <c r="H1364" s="89">
        <v>9323</v>
      </c>
      <c r="I1364" s="90">
        <v>46122</v>
      </c>
    </row>
    <row r="1365" spans="1:9" x14ac:dyDescent="0.25">
      <c r="A1365" s="88" t="s">
        <v>518</v>
      </c>
      <c r="B1365" s="89" t="s">
        <v>1093</v>
      </c>
      <c r="C1365" s="89" t="s">
        <v>4004</v>
      </c>
      <c r="D1365" t="str">
        <f t="shared" si="21"/>
        <v>電子上游-LED照明及光元件1</v>
      </c>
      <c r="E1365" s="89">
        <v>55511</v>
      </c>
      <c r="F1365" s="89">
        <v>55958</v>
      </c>
      <c r="G1365" s="89">
        <v>151704</v>
      </c>
      <c r="H1365" s="89">
        <v>157638</v>
      </c>
      <c r="I1365" s="90">
        <v>46122</v>
      </c>
    </row>
    <row r="1366" spans="1:9" x14ac:dyDescent="0.25">
      <c r="A1366" s="88" t="s">
        <v>519</v>
      </c>
      <c r="B1366" s="89" t="s">
        <v>520</v>
      </c>
      <c r="C1366" s="89" t="s">
        <v>1453</v>
      </c>
      <c r="D1366" t="str">
        <f t="shared" si="21"/>
        <v>電子上游-IC-通路1</v>
      </c>
      <c r="E1366" s="89">
        <v>2001886</v>
      </c>
      <c r="F1366" s="89">
        <v>1194550</v>
      </c>
      <c r="G1366" s="89">
        <v>4844098</v>
      </c>
      <c r="H1366" s="89">
        <v>3440905</v>
      </c>
      <c r="I1366" s="90">
        <v>46122</v>
      </c>
    </row>
    <row r="1367" spans="1:9" x14ac:dyDescent="0.25">
      <c r="A1367" s="88" t="s">
        <v>521</v>
      </c>
      <c r="B1367" s="89" t="s">
        <v>3120</v>
      </c>
      <c r="C1367" s="89" t="s">
        <v>1464</v>
      </c>
      <c r="D1367" t="str">
        <f t="shared" si="21"/>
        <v>電子下游-掃描器1</v>
      </c>
      <c r="E1367" s="89">
        <v>6247</v>
      </c>
      <c r="F1367" s="89">
        <v>7616</v>
      </c>
      <c r="G1367" s="89">
        <v>13533</v>
      </c>
      <c r="H1367" s="89">
        <v>17970</v>
      </c>
      <c r="I1367" s="90">
        <v>46122</v>
      </c>
    </row>
    <row r="1368" spans="1:9" x14ac:dyDescent="0.25">
      <c r="A1368" s="88" t="s">
        <v>522</v>
      </c>
      <c r="B1368" s="89" t="s">
        <v>1094</v>
      </c>
      <c r="C1368" s="89" t="s">
        <v>1478</v>
      </c>
      <c r="D1368" t="str">
        <f t="shared" si="21"/>
        <v>電子上游-IC-設計1</v>
      </c>
      <c r="E1368" s="89">
        <v>333624</v>
      </c>
      <c r="F1368" s="89">
        <v>180565</v>
      </c>
      <c r="G1368" s="89">
        <v>649237</v>
      </c>
      <c r="H1368" s="89">
        <v>449129</v>
      </c>
      <c r="I1368" s="90">
        <v>46122</v>
      </c>
    </row>
    <row r="1369" spans="1:9" x14ac:dyDescent="0.25">
      <c r="A1369" s="88" t="s">
        <v>523</v>
      </c>
      <c r="B1369" s="89" t="s">
        <v>3515</v>
      </c>
      <c r="C1369" s="89" t="s">
        <v>4009</v>
      </c>
      <c r="D1369" t="str">
        <f t="shared" si="21"/>
        <v>電子中游-散熱零組件1</v>
      </c>
      <c r="E1369" s="89">
        <v>839735</v>
      </c>
      <c r="F1369" s="89">
        <v>749038</v>
      </c>
      <c r="G1369" s="89">
        <v>2221271</v>
      </c>
      <c r="H1369" s="89">
        <v>2055288</v>
      </c>
      <c r="I1369" s="90">
        <v>46122</v>
      </c>
    </row>
    <row r="1370" spans="1:9" x14ac:dyDescent="0.25">
      <c r="A1370" s="88" t="s">
        <v>524</v>
      </c>
      <c r="B1370" s="89" t="s">
        <v>525</v>
      </c>
      <c r="C1370" s="89" t="s">
        <v>1473</v>
      </c>
      <c r="D1370" t="str">
        <f t="shared" si="21"/>
        <v>電子上游-IC-其他1</v>
      </c>
      <c r="E1370" s="89">
        <v>209488</v>
      </c>
      <c r="F1370" s="89">
        <v>182894</v>
      </c>
      <c r="G1370" s="89">
        <v>438822</v>
      </c>
      <c r="H1370" s="89">
        <v>406978</v>
      </c>
      <c r="I1370" s="90">
        <v>46122</v>
      </c>
    </row>
    <row r="1371" spans="1:9" x14ac:dyDescent="0.25">
      <c r="A1371" s="88" t="s">
        <v>526</v>
      </c>
      <c r="B1371" s="89" t="s">
        <v>1095</v>
      </c>
      <c r="C1371" s="89" t="s">
        <v>1478</v>
      </c>
      <c r="D1371" t="str">
        <f t="shared" si="21"/>
        <v>電子上游-IC-設計1</v>
      </c>
      <c r="E1371" s="89">
        <v>33046</v>
      </c>
      <c r="F1371" s="89">
        <v>30216</v>
      </c>
      <c r="G1371" s="89">
        <v>86655</v>
      </c>
      <c r="H1371" s="89">
        <v>93621</v>
      </c>
      <c r="I1371" s="90">
        <v>46122</v>
      </c>
    </row>
    <row r="1372" spans="1:9" x14ac:dyDescent="0.25">
      <c r="A1372" s="88" t="s">
        <v>527</v>
      </c>
      <c r="B1372" s="89" t="s">
        <v>528</v>
      </c>
      <c r="C1372" s="89" t="s">
        <v>1455</v>
      </c>
      <c r="D1372" t="str">
        <f t="shared" si="21"/>
        <v>電子上游-PCB-材料設備1</v>
      </c>
      <c r="E1372" s="89">
        <v>49618</v>
      </c>
      <c r="F1372" s="89">
        <v>30321</v>
      </c>
      <c r="G1372" s="89">
        <v>128905</v>
      </c>
      <c r="H1372" s="89">
        <v>91942</v>
      </c>
      <c r="I1372" s="90">
        <v>46122</v>
      </c>
    </row>
    <row r="1373" spans="1:9" x14ac:dyDescent="0.25">
      <c r="A1373" s="88" t="s">
        <v>529</v>
      </c>
      <c r="B1373" s="89" t="s">
        <v>1381</v>
      </c>
      <c r="C1373" s="89" t="s">
        <v>1475</v>
      </c>
      <c r="D1373" t="str">
        <f t="shared" si="21"/>
        <v>電子中游-機殼1</v>
      </c>
      <c r="E1373" s="89">
        <v>549898</v>
      </c>
      <c r="F1373" s="89">
        <v>590167</v>
      </c>
      <c r="G1373" s="89">
        <v>1636781</v>
      </c>
      <c r="H1373" s="89">
        <v>1451846</v>
      </c>
      <c r="I1373" s="90">
        <v>46122</v>
      </c>
    </row>
    <row r="1374" spans="1:9" x14ac:dyDescent="0.25">
      <c r="A1374" s="88" t="s">
        <v>530</v>
      </c>
      <c r="B1374" s="89" t="s">
        <v>3761</v>
      </c>
      <c r="C1374" s="89" t="s">
        <v>1452</v>
      </c>
      <c r="D1374" t="str">
        <f t="shared" si="21"/>
        <v>傳產-生技1</v>
      </c>
      <c r="E1374" s="89">
        <v>3006</v>
      </c>
      <c r="F1374" s="89">
        <v>4113</v>
      </c>
      <c r="G1374" s="89">
        <v>7994</v>
      </c>
      <c r="H1374" s="89">
        <v>12111</v>
      </c>
      <c r="I1374" s="90">
        <v>46122</v>
      </c>
    </row>
    <row r="1375" spans="1:9" x14ac:dyDescent="0.25">
      <c r="A1375" s="88" t="s">
        <v>531</v>
      </c>
      <c r="B1375" s="89" t="s">
        <v>1096</v>
      </c>
      <c r="C1375" s="89" t="s">
        <v>1478</v>
      </c>
      <c r="D1375" t="str">
        <f t="shared" si="21"/>
        <v>電子上游-IC-設計1</v>
      </c>
      <c r="E1375" s="89">
        <v>47260</v>
      </c>
      <c r="F1375" s="89">
        <v>33862</v>
      </c>
      <c r="G1375" s="89">
        <v>120321</v>
      </c>
      <c r="H1375" s="89">
        <v>92626</v>
      </c>
      <c r="I1375" s="90">
        <v>46122</v>
      </c>
    </row>
    <row r="1376" spans="1:9" x14ac:dyDescent="0.25">
      <c r="A1376" s="88" t="s">
        <v>532</v>
      </c>
      <c r="B1376" s="89" t="s">
        <v>1097</v>
      </c>
      <c r="C1376" s="89" t="s">
        <v>1448</v>
      </c>
      <c r="D1376" t="str">
        <f t="shared" si="21"/>
        <v>電子上游-IC-封測1</v>
      </c>
      <c r="E1376" s="89">
        <v>7371638</v>
      </c>
      <c r="F1376" s="89">
        <v>5454258</v>
      </c>
      <c r="G1376" s="89">
        <v>21314167</v>
      </c>
      <c r="H1376" s="89">
        <v>15493936</v>
      </c>
      <c r="I1376" s="90">
        <v>46122</v>
      </c>
    </row>
    <row r="1377" spans="1:9" x14ac:dyDescent="0.25">
      <c r="A1377" s="88" t="s">
        <v>533</v>
      </c>
      <c r="B1377" s="89" t="s">
        <v>3121</v>
      </c>
      <c r="C1377" s="89" t="s">
        <v>1487</v>
      </c>
      <c r="D1377" t="str">
        <f t="shared" si="21"/>
        <v>軟體-系統整合1</v>
      </c>
      <c r="E1377" s="89">
        <v>4109</v>
      </c>
      <c r="F1377" s="89">
        <v>3258</v>
      </c>
      <c r="G1377" s="89">
        <v>12523</v>
      </c>
      <c r="H1377" s="89">
        <v>9772</v>
      </c>
      <c r="I1377" s="90">
        <v>46122</v>
      </c>
    </row>
    <row r="1378" spans="1:9" x14ac:dyDescent="0.25">
      <c r="A1378" s="88" t="s">
        <v>534</v>
      </c>
      <c r="B1378" s="89" t="s">
        <v>535</v>
      </c>
      <c r="C1378" s="89" t="s">
        <v>1471</v>
      </c>
      <c r="D1378" t="str">
        <f t="shared" si="21"/>
        <v>電子中游-網通1</v>
      </c>
      <c r="E1378" s="89">
        <v>64524</v>
      </c>
      <c r="F1378" s="89">
        <v>66433</v>
      </c>
      <c r="G1378" s="89">
        <v>167062</v>
      </c>
      <c r="H1378" s="89">
        <v>195079</v>
      </c>
      <c r="I1378" s="90">
        <v>46122</v>
      </c>
    </row>
    <row r="1379" spans="1:9" x14ac:dyDescent="0.25">
      <c r="A1379" s="88" t="s">
        <v>2837</v>
      </c>
      <c r="B1379" s="89" t="s">
        <v>2838</v>
      </c>
      <c r="C1379" s="89" t="s">
        <v>1452</v>
      </c>
      <c r="D1379" t="str">
        <f t="shared" si="21"/>
        <v>傳產-生技1</v>
      </c>
      <c r="E1379" s="89">
        <v>53518</v>
      </c>
      <c r="F1379" s="89">
        <v>58129</v>
      </c>
      <c r="G1379" s="89">
        <v>121560</v>
      </c>
      <c r="H1379" s="89">
        <v>134793</v>
      </c>
      <c r="I1379" s="90">
        <v>46122</v>
      </c>
    </row>
    <row r="1380" spans="1:9" x14ac:dyDescent="0.25">
      <c r="A1380" s="88" t="s">
        <v>536</v>
      </c>
      <c r="B1380" s="89" t="s">
        <v>1098</v>
      </c>
      <c r="C1380" s="89" t="s">
        <v>1478</v>
      </c>
      <c r="D1380" t="str">
        <f t="shared" si="21"/>
        <v>電子上游-IC-設計1</v>
      </c>
      <c r="E1380" s="89">
        <v>34516</v>
      </c>
      <c r="F1380" s="89">
        <v>66550</v>
      </c>
      <c r="G1380" s="89">
        <v>90026</v>
      </c>
      <c r="H1380" s="89">
        <v>165467</v>
      </c>
      <c r="I1380" s="90">
        <v>46122</v>
      </c>
    </row>
    <row r="1381" spans="1:9" x14ac:dyDescent="0.25">
      <c r="A1381" s="88" t="s">
        <v>537</v>
      </c>
      <c r="B1381" s="89" t="s">
        <v>538</v>
      </c>
      <c r="C1381" s="89" t="s">
        <v>1500</v>
      </c>
      <c r="D1381" t="str">
        <f t="shared" si="21"/>
        <v>電子下游-太陽能1</v>
      </c>
      <c r="E1381" s="89">
        <v>281061</v>
      </c>
      <c r="F1381" s="89">
        <v>267439</v>
      </c>
      <c r="G1381" s="89">
        <v>761537</v>
      </c>
      <c r="H1381" s="89">
        <v>793433</v>
      </c>
      <c r="I1381" s="90">
        <v>46122</v>
      </c>
    </row>
    <row r="1382" spans="1:9" x14ac:dyDescent="0.25">
      <c r="A1382" s="88" t="s">
        <v>539</v>
      </c>
      <c r="B1382" s="89" t="s">
        <v>1382</v>
      </c>
      <c r="C1382" s="89" t="s">
        <v>1471</v>
      </c>
      <c r="D1382" t="str">
        <f t="shared" si="21"/>
        <v>電子中游-網通1</v>
      </c>
      <c r="E1382" s="89">
        <v>722282</v>
      </c>
      <c r="F1382" s="89">
        <v>607821</v>
      </c>
      <c r="G1382" s="89">
        <v>1541411</v>
      </c>
      <c r="H1382" s="89">
        <v>1704410</v>
      </c>
      <c r="I1382" s="90">
        <v>46122</v>
      </c>
    </row>
    <row r="1383" spans="1:9" x14ac:dyDescent="0.25">
      <c r="A1383" s="88" t="s">
        <v>540</v>
      </c>
      <c r="B1383" s="89" t="s">
        <v>541</v>
      </c>
      <c r="C1383" s="89" t="s">
        <v>4004</v>
      </c>
      <c r="D1383" t="str">
        <f t="shared" si="21"/>
        <v>電子上游-LED照明及光元件1</v>
      </c>
      <c r="E1383" s="89">
        <v>91023</v>
      </c>
      <c r="F1383" s="89">
        <v>124287</v>
      </c>
      <c r="G1383" s="89">
        <v>275194</v>
      </c>
      <c r="H1383" s="89">
        <v>358931</v>
      </c>
      <c r="I1383" s="90">
        <v>46122</v>
      </c>
    </row>
    <row r="1384" spans="1:9" x14ac:dyDescent="0.25">
      <c r="A1384" s="88" t="s">
        <v>542</v>
      </c>
      <c r="B1384" s="89" t="s">
        <v>543</v>
      </c>
      <c r="C1384" s="89" t="s">
        <v>1451</v>
      </c>
      <c r="D1384" t="str">
        <f t="shared" si="21"/>
        <v>傳產-鋼鐵1</v>
      </c>
      <c r="E1384" s="89">
        <v>535939</v>
      </c>
      <c r="F1384" s="89">
        <v>703024</v>
      </c>
      <c r="G1384" s="89">
        <v>1513648</v>
      </c>
      <c r="H1384" s="89">
        <v>1939895</v>
      </c>
      <c r="I1384" s="90">
        <v>46122</v>
      </c>
    </row>
    <row r="1385" spans="1:9" x14ac:dyDescent="0.25">
      <c r="A1385" s="88" t="s">
        <v>544</v>
      </c>
      <c r="B1385" s="89" t="s">
        <v>545</v>
      </c>
      <c r="C1385" s="89" t="s">
        <v>1448</v>
      </c>
      <c r="D1385" t="str">
        <f t="shared" si="21"/>
        <v>電子上游-IC-封測1</v>
      </c>
      <c r="E1385" s="89">
        <v>1857929</v>
      </c>
      <c r="F1385" s="89">
        <v>1591418</v>
      </c>
      <c r="G1385" s="89">
        <v>5293776</v>
      </c>
      <c r="H1385" s="89">
        <v>4684811</v>
      </c>
      <c r="I1385" s="90">
        <v>46122</v>
      </c>
    </row>
    <row r="1386" spans="1:9" x14ac:dyDescent="0.25">
      <c r="A1386" s="88" t="s">
        <v>546</v>
      </c>
      <c r="B1386" s="89" t="s">
        <v>547</v>
      </c>
      <c r="C1386" s="89" t="s">
        <v>1453</v>
      </c>
      <c r="D1386" t="str">
        <f t="shared" si="21"/>
        <v>電子上游-IC-通路1</v>
      </c>
      <c r="E1386" s="89">
        <v>70143</v>
      </c>
      <c r="F1386" s="89">
        <v>51155</v>
      </c>
      <c r="G1386" s="89">
        <v>171262</v>
      </c>
      <c r="H1386" s="89">
        <v>113038</v>
      </c>
      <c r="I1386" s="90">
        <v>46122</v>
      </c>
    </row>
    <row r="1387" spans="1:9" x14ac:dyDescent="0.25">
      <c r="A1387" s="88" t="s">
        <v>548</v>
      </c>
      <c r="B1387" s="89" t="s">
        <v>549</v>
      </c>
      <c r="C1387" s="89" t="s">
        <v>1448</v>
      </c>
      <c r="D1387" t="str">
        <f t="shared" si="21"/>
        <v>電子上游-IC-封測1</v>
      </c>
      <c r="E1387" s="89">
        <v>384962</v>
      </c>
      <c r="F1387" s="89">
        <v>375625</v>
      </c>
      <c r="G1387" s="89">
        <v>1063109</v>
      </c>
      <c r="H1387" s="89">
        <v>994046</v>
      </c>
      <c r="I1387" s="90">
        <v>46122</v>
      </c>
    </row>
    <row r="1388" spans="1:9" x14ac:dyDescent="0.25">
      <c r="A1388" s="88" t="s">
        <v>550</v>
      </c>
      <c r="B1388" s="89" t="s">
        <v>551</v>
      </c>
      <c r="C1388" s="89" t="s">
        <v>1471</v>
      </c>
      <c r="D1388" t="str">
        <f t="shared" si="21"/>
        <v>電子中游-網通1</v>
      </c>
      <c r="E1388" s="89">
        <v>175325</v>
      </c>
      <c r="F1388" s="89">
        <v>178639</v>
      </c>
      <c r="G1388" s="89">
        <v>448681</v>
      </c>
      <c r="H1388" s="89">
        <v>458399</v>
      </c>
      <c r="I1388" s="90">
        <v>46122</v>
      </c>
    </row>
    <row r="1389" spans="1:9" x14ac:dyDescent="0.25">
      <c r="A1389" s="88" t="s">
        <v>552</v>
      </c>
      <c r="B1389" s="89" t="s">
        <v>2789</v>
      </c>
      <c r="C1389" s="89" t="s">
        <v>1447</v>
      </c>
      <c r="D1389" t="str">
        <f t="shared" si="21"/>
        <v>傳產-營建1</v>
      </c>
      <c r="E1389" s="89">
        <v>4902</v>
      </c>
      <c r="F1389" s="89">
        <v>5088</v>
      </c>
      <c r="G1389" s="89">
        <v>10077</v>
      </c>
      <c r="H1389" s="89">
        <v>23065</v>
      </c>
      <c r="I1389" s="90">
        <v>46122</v>
      </c>
    </row>
    <row r="1390" spans="1:9" x14ac:dyDescent="0.25">
      <c r="A1390" s="88" t="s">
        <v>553</v>
      </c>
      <c r="B1390" s="89" t="s">
        <v>554</v>
      </c>
      <c r="C1390" s="89" t="s">
        <v>1453</v>
      </c>
      <c r="D1390" t="str">
        <f t="shared" si="21"/>
        <v>電子上游-IC-通路1</v>
      </c>
      <c r="E1390" s="89">
        <v>391752</v>
      </c>
      <c r="F1390" s="89">
        <v>64161</v>
      </c>
      <c r="G1390" s="89">
        <v>776273</v>
      </c>
      <c r="H1390" s="89">
        <v>145770</v>
      </c>
      <c r="I1390" s="90">
        <v>46122</v>
      </c>
    </row>
    <row r="1391" spans="1:9" x14ac:dyDescent="0.25">
      <c r="A1391" s="88" t="s">
        <v>555</v>
      </c>
      <c r="B1391" s="89" t="s">
        <v>556</v>
      </c>
      <c r="C1391" s="89" t="s">
        <v>1455</v>
      </c>
      <c r="D1391" t="str">
        <f t="shared" si="21"/>
        <v>電子上游-PCB-材料設備1</v>
      </c>
      <c r="E1391" s="89">
        <v>258667</v>
      </c>
      <c r="F1391" s="89">
        <v>298223</v>
      </c>
      <c r="G1391" s="89">
        <v>741003</v>
      </c>
      <c r="H1391" s="89">
        <v>778116</v>
      </c>
      <c r="I1391" s="90">
        <v>46122</v>
      </c>
    </row>
    <row r="1392" spans="1:9" x14ac:dyDescent="0.25">
      <c r="A1392" s="88" t="s">
        <v>557</v>
      </c>
      <c r="B1392" s="89" t="s">
        <v>558</v>
      </c>
      <c r="C1392" s="89" t="s">
        <v>1466</v>
      </c>
      <c r="D1392" t="str">
        <f t="shared" si="21"/>
        <v>電子上游-PCB-製造1</v>
      </c>
      <c r="E1392" s="89">
        <v>1948902</v>
      </c>
      <c r="F1392" s="89">
        <v>1795285</v>
      </c>
      <c r="G1392" s="89">
        <v>5467013</v>
      </c>
      <c r="H1392" s="89">
        <v>5171117</v>
      </c>
      <c r="I1392" s="90">
        <v>46122</v>
      </c>
    </row>
    <row r="1393" spans="1:9" x14ac:dyDescent="0.25">
      <c r="A1393" s="88" t="s">
        <v>559</v>
      </c>
      <c r="B1393" s="89" t="s">
        <v>560</v>
      </c>
      <c r="C1393" s="89" t="s">
        <v>1453</v>
      </c>
      <c r="D1393" t="str">
        <f t="shared" si="21"/>
        <v>電子上游-IC-通路1</v>
      </c>
      <c r="E1393" s="89">
        <v>272947</v>
      </c>
      <c r="F1393" s="89">
        <v>336390</v>
      </c>
      <c r="G1393" s="89">
        <v>720109</v>
      </c>
      <c r="H1393" s="89">
        <v>746966</v>
      </c>
      <c r="I1393" s="90">
        <v>46122</v>
      </c>
    </row>
    <row r="1394" spans="1:9" x14ac:dyDescent="0.25">
      <c r="A1394" s="88" t="s">
        <v>561</v>
      </c>
      <c r="B1394" s="89" t="s">
        <v>562</v>
      </c>
      <c r="C1394" s="89" t="s">
        <v>1448</v>
      </c>
      <c r="D1394" t="str">
        <f t="shared" si="21"/>
        <v>電子上游-IC-封測1</v>
      </c>
      <c r="E1394" s="89">
        <v>995336</v>
      </c>
      <c r="F1394" s="89">
        <v>1043518</v>
      </c>
      <c r="G1394" s="89">
        <v>2819237</v>
      </c>
      <c r="H1394" s="89">
        <v>2908662</v>
      </c>
      <c r="I1394" s="90">
        <v>46122</v>
      </c>
    </row>
    <row r="1395" spans="1:9" x14ac:dyDescent="0.25">
      <c r="A1395" s="88" t="s">
        <v>4120</v>
      </c>
      <c r="B1395" s="89" t="s">
        <v>4130</v>
      </c>
      <c r="C1395" s="89" t="s">
        <v>1442</v>
      </c>
      <c r="D1395" t="str">
        <f t="shared" si="21"/>
        <v>電子上游-連接元件1</v>
      </c>
      <c r="E1395" s="89">
        <v>220673</v>
      </c>
      <c r="F1395" s="89">
        <v>313932</v>
      </c>
      <c r="G1395" s="89">
        <v>704351</v>
      </c>
      <c r="H1395" s="89">
        <v>938542</v>
      </c>
      <c r="I1395" s="90">
        <v>46122</v>
      </c>
    </row>
    <row r="1396" spans="1:9" x14ac:dyDescent="0.25">
      <c r="A1396" s="88" t="s">
        <v>563</v>
      </c>
      <c r="B1396" s="89" t="s">
        <v>564</v>
      </c>
      <c r="C1396" s="89" t="s">
        <v>1455</v>
      </c>
      <c r="D1396" t="str">
        <f t="shared" si="21"/>
        <v>電子上游-PCB-材料設備1</v>
      </c>
      <c r="E1396" s="89">
        <v>3781706</v>
      </c>
      <c r="F1396" s="89">
        <v>2194287</v>
      </c>
      <c r="G1396" s="89">
        <v>10055818</v>
      </c>
      <c r="H1396" s="89">
        <v>6368792</v>
      </c>
      <c r="I1396" s="90">
        <v>46122</v>
      </c>
    </row>
    <row r="1397" spans="1:9" x14ac:dyDescent="0.25">
      <c r="A1397" s="88" t="s">
        <v>565</v>
      </c>
      <c r="B1397" s="89" t="s">
        <v>566</v>
      </c>
      <c r="C1397" s="89" t="s">
        <v>4009</v>
      </c>
      <c r="D1397" t="str">
        <f t="shared" si="21"/>
        <v>電子中游-散熱零組件1</v>
      </c>
      <c r="E1397" s="89">
        <v>403011</v>
      </c>
      <c r="F1397" s="89">
        <v>386863</v>
      </c>
      <c r="G1397" s="89">
        <v>1129324</v>
      </c>
      <c r="H1397" s="89">
        <v>986778</v>
      </c>
      <c r="I1397" s="90">
        <v>46122</v>
      </c>
    </row>
    <row r="1398" spans="1:9" x14ac:dyDescent="0.25">
      <c r="A1398" s="88" t="s">
        <v>567</v>
      </c>
      <c r="B1398" s="89" t="s">
        <v>1243</v>
      </c>
      <c r="C1398" s="89" t="s">
        <v>1475</v>
      </c>
      <c r="D1398" t="str">
        <f t="shared" si="21"/>
        <v>電子中游-機殼1</v>
      </c>
      <c r="E1398" s="89">
        <v>56473</v>
      </c>
      <c r="F1398" s="89">
        <v>162325</v>
      </c>
      <c r="G1398" s="89">
        <v>238814</v>
      </c>
      <c r="H1398" s="89">
        <v>403355</v>
      </c>
      <c r="I1398" s="90">
        <v>46122</v>
      </c>
    </row>
    <row r="1399" spans="1:9" x14ac:dyDescent="0.25">
      <c r="A1399" s="88" t="s">
        <v>568</v>
      </c>
      <c r="B1399" s="89" t="s">
        <v>569</v>
      </c>
      <c r="C1399" s="89" t="s">
        <v>1481</v>
      </c>
      <c r="D1399" t="str">
        <f t="shared" si="21"/>
        <v>電子下游-其他1</v>
      </c>
      <c r="E1399" s="89">
        <v>445453</v>
      </c>
      <c r="F1399" s="89">
        <v>446927</v>
      </c>
      <c r="G1399" s="89">
        <v>1293181</v>
      </c>
      <c r="H1399" s="89">
        <v>1204701</v>
      </c>
      <c r="I1399" s="90">
        <v>46122</v>
      </c>
    </row>
    <row r="1400" spans="1:9" x14ac:dyDescent="0.25">
      <c r="A1400" s="88" t="s">
        <v>570</v>
      </c>
      <c r="B1400" s="89" t="s">
        <v>571</v>
      </c>
      <c r="C1400" s="89" t="s">
        <v>1466</v>
      </c>
      <c r="D1400" t="str">
        <f t="shared" si="21"/>
        <v>電子上游-PCB-製造1</v>
      </c>
      <c r="E1400" s="89">
        <v>4214612</v>
      </c>
      <c r="F1400" s="89">
        <v>4328458</v>
      </c>
      <c r="G1400" s="89">
        <v>12555084</v>
      </c>
      <c r="H1400" s="89">
        <v>12414354</v>
      </c>
      <c r="I1400" s="90">
        <v>46122</v>
      </c>
    </row>
    <row r="1401" spans="1:9" x14ac:dyDescent="0.25">
      <c r="A1401" s="88" t="s">
        <v>572</v>
      </c>
      <c r="B1401" s="89" t="s">
        <v>573</v>
      </c>
      <c r="C1401" s="89" t="s">
        <v>1441</v>
      </c>
      <c r="D1401" t="str">
        <f t="shared" si="21"/>
        <v>傳產-汽車零組件1</v>
      </c>
      <c r="E1401" s="89">
        <v>652357</v>
      </c>
      <c r="F1401" s="89">
        <v>759010</v>
      </c>
      <c r="G1401" s="89">
        <v>2123415</v>
      </c>
      <c r="H1401" s="89">
        <v>2327489</v>
      </c>
      <c r="I1401" s="90">
        <v>46122</v>
      </c>
    </row>
    <row r="1402" spans="1:9" x14ac:dyDescent="0.25">
      <c r="A1402" s="88" t="s">
        <v>574</v>
      </c>
      <c r="B1402" s="89" t="s">
        <v>575</v>
      </c>
      <c r="C1402" s="89" t="s">
        <v>1474</v>
      </c>
      <c r="D1402" t="str">
        <f t="shared" si="21"/>
        <v>電子下游-資訊通路1</v>
      </c>
      <c r="E1402" s="89">
        <v>1402523</v>
      </c>
      <c r="F1402" s="89">
        <v>1423171</v>
      </c>
      <c r="G1402" s="89">
        <v>4414198</v>
      </c>
      <c r="H1402" s="89">
        <v>4414391</v>
      </c>
      <c r="I1402" s="90">
        <v>46122</v>
      </c>
    </row>
    <row r="1403" spans="1:9" x14ac:dyDescent="0.25">
      <c r="A1403" s="88" t="s">
        <v>576</v>
      </c>
      <c r="B1403" s="89" t="s">
        <v>577</v>
      </c>
      <c r="C1403" s="89" t="s">
        <v>1449</v>
      </c>
      <c r="D1403" t="str">
        <f t="shared" si="21"/>
        <v>電子中游-電源供應器1</v>
      </c>
      <c r="E1403" s="89">
        <v>3146256</v>
      </c>
      <c r="F1403" s="89">
        <v>2665562</v>
      </c>
      <c r="G1403" s="89">
        <v>8580758</v>
      </c>
      <c r="H1403" s="89">
        <v>7146913</v>
      </c>
      <c r="I1403" s="90">
        <v>46122</v>
      </c>
    </row>
    <row r="1404" spans="1:9" x14ac:dyDescent="0.25">
      <c r="A1404" s="88" t="s">
        <v>578</v>
      </c>
      <c r="B1404" s="89" t="s">
        <v>3104</v>
      </c>
      <c r="C1404" s="89" t="s">
        <v>1443</v>
      </c>
      <c r="D1404" t="str">
        <f t="shared" si="21"/>
        <v>電子中游-NB與手機零組件1</v>
      </c>
      <c r="E1404" s="89">
        <v>201841</v>
      </c>
      <c r="F1404" s="89">
        <v>153324</v>
      </c>
      <c r="G1404" s="89">
        <v>422840</v>
      </c>
      <c r="H1404" s="89">
        <v>462925</v>
      </c>
      <c r="I1404" s="90">
        <v>46122</v>
      </c>
    </row>
    <row r="1405" spans="1:9" x14ac:dyDescent="0.25">
      <c r="A1405" s="88" t="s">
        <v>579</v>
      </c>
      <c r="B1405" s="89" t="s">
        <v>580</v>
      </c>
      <c r="C1405" s="89" t="s">
        <v>1469</v>
      </c>
      <c r="D1405" t="str">
        <f t="shared" si="21"/>
        <v>電子上游-被動元件1</v>
      </c>
      <c r="E1405" s="89">
        <v>563083</v>
      </c>
      <c r="F1405" s="89">
        <v>657763</v>
      </c>
      <c r="G1405" s="89">
        <v>1674744</v>
      </c>
      <c r="H1405" s="89">
        <v>1863285</v>
      </c>
      <c r="I1405" s="90">
        <v>46122</v>
      </c>
    </row>
    <row r="1406" spans="1:9" x14ac:dyDescent="0.25">
      <c r="A1406" s="88" t="s">
        <v>581</v>
      </c>
      <c r="B1406" s="89" t="s">
        <v>1383</v>
      </c>
      <c r="C1406" s="89" t="s">
        <v>1471</v>
      </c>
      <c r="D1406" t="str">
        <f t="shared" si="21"/>
        <v>電子中游-網通1</v>
      </c>
      <c r="E1406" s="89">
        <v>10846849</v>
      </c>
      <c r="F1406" s="89">
        <v>10449304</v>
      </c>
      <c r="G1406" s="89">
        <v>29156181</v>
      </c>
      <c r="H1406" s="89">
        <v>28366468</v>
      </c>
      <c r="I1406" s="90">
        <v>46122</v>
      </c>
    </row>
    <row r="1407" spans="1:9" x14ac:dyDescent="0.25">
      <c r="A1407" s="88" t="s">
        <v>582</v>
      </c>
      <c r="B1407" s="89" t="s">
        <v>1384</v>
      </c>
      <c r="C1407" s="89" t="s">
        <v>1442</v>
      </c>
      <c r="D1407" t="str">
        <f t="shared" si="21"/>
        <v>電子上游-連接元件1</v>
      </c>
      <c r="E1407" s="89">
        <v>920262</v>
      </c>
      <c r="F1407" s="89">
        <v>790210</v>
      </c>
      <c r="G1407" s="89">
        <v>2609922</v>
      </c>
      <c r="H1407" s="89">
        <v>2341020</v>
      </c>
      <c r="I1407" s="90">
        <v>46122</v>
      </c>
    </row>
    <row r="1408" spans="1:9" x14ac:dyDescent="0.25">
      <c r="A1408" s="88" t="s">
        <v>583</v>
      </c>
      <c r="B1408" s="89" t="s">
        <v>584</v>
      </c>
      <c r="C1408" s="89" t="s">
        <v>1478</v>
      </c>
      <c r="D1408" t="str">
        <f t="shared" si="21"/>
        <v>電子上游-IC-設計1</v>
      </c>
      <c r="E1408" s="89">
        <v>248454</v>
      </c>
      <c r="F1408" s="89">
        <v>173209</v>
      </c>
      <c r="G1408" s="89">
        <v>660065</v>
      </c>
      <c r="H1408" s="89">
        <v>441559</v>
      </c>
      <c r="I1408" s="90">
        <v>46122</v>
      </c>
    </row>
    <row r="1409" spans="1:9" x14ac:dyDescent="0.25">
      <c r="A1409" s="88" t="s">
        <v>585</v>
      </c>
      <c r="B1409" s="89" t="s">
        <v>586</v>
      </c>
      <c r="C1409" s="89" t="s">
        <v>1469</v>
      </c>
      <c r="D1409" t="str">
        <f t="shared" si="21"/>
        <v>電子上游-被動元件1</v>
      </c>
      <c r="E1409" s="89">
        <v>107784</v>
      </c>
      <c r="F1409" s="89">
        <v>75038</v>
      </c>
      <c r="G1409" s="89">
        <v>286697</v>
      </c>
      <c r="H1409" s="89">
        <v>230955</v>
      </c>
      <c r="I1409" s="90">
        <v>46122</v>
      </c>
    </row>
    <row r="1410" spans="1:9" x14ac:dyDescent="0.25">
      <c r="A1410" s="88" t="s">
        <v>587</v>
      </c>
      <c r="B1410" s="89" t="s">
        <v>588</v>
      </c>
      <c r="C1410" s="89" t="s">
        <v>4013</v>
      </c>
      <c r="D1410" t="str">
        <f t="shared" si="21"/>
        <v>傳產-文創娛樂1</v>
      </c>
      <c r="E1410" s="89">
        <v>78708</v>
      </c>
      <c r="F1410" s="89">
        <v>92637</v>
      </c>
      <c r="G1410" s="89">
        <v>211935</v>
      </c>
      <c r="H1410" s="89">
        <v>247277</v>
      </c>
      <c r="I1410" s="90">
        <v>46122</v>
      </c>
    </row>
    <row r="1411" spans="1:9" x14ac:dyDescent="0.25">
      <c r="A1411" s="88" t="s">
        <v>1685</v>
      </c>
      <c r="B1411" s="89" t="s">
        <v>1696</v>
      </c>
      <c r="C1411" s="89" t="s">
        <v>1497</v>
      </c>
      <c r="D1411" t="str">
        <f t="shared" si="21"/>
        <v>電子中游-LCD-零組件1</v>
      </c>
      <c r="E1411" s="89">
        <v>12</v>
      </c>
      <c r="F1411" s="89">
        <v>50</v>
      </c>
      <c r="G1411" s="89">
        <v>77</v>
      </c>
      <c r="H1411" s="89">
        <v>198</v>
      </c>
      <c r="I1411" s="90">
        <v>46122</v>
      </c>
    </row>
    <row r="1412" spans="1:9" x14ac:dyDescent="0.25">
      <c r="A1412" s="88" t="s">
        <v>1349</v>
      </c>
      <c r="B1412" s="89" t="s">
        <v>1354</v>
      </c>
      <c r="C1412" s="89" t="s">
        <v>1488</v>
      </c>
      <c r="D1412" t="str">
        <f t="shared" si="21"/>
        <v>電子中游-變壓器與UPS1</v>
      </c>
      <c r="E1412" s="89">
        <v>1413282</v>
      </c>
      <c r="F1412" s="89">
        <v>1810865</v>
      </c>
      <c r="G1412" s="89">
        <v>4204593</v>
      </c>
      <c r="H1412" s="89">
        <v>4994662</v>
      </c>
      <c r="I1412" s="90">
        <v>46122</v>
      </c>
    </row>
    <row r="1413" spans="1:9" x14ac:dyDescent="0.25">
      <c r="A1413" s="88" t="s">
        <v>1350</v>
      </c>
      <c r="B1413" s="89" t="s">
        <v>1355</v>
      </c>
      <c r="C1413" s="89" t="s">
        <v>1478</v>
      </c>
      <c r="D1413" t="str">
        <f t="shared" si="21"/>
        <v>電子上游-IC-設計1</v>
      </c>
      <c r="E1413" s="89">
        <v>203637</v>
      </c>
      <c r="F1413" s="89">
        <v>202150</v>
      </c>
      <c r="G1413" s="89">
        <v>656873</v>
      </c>
      <c r="H1413" s="89">
        <v>582157</v>
      </c>
      <c r="I1413" s="90">
        <v>46122</v>
      </c>
    </row>
    <row r="1414" spans="1:9" x14ac:dyDescent="0.25">
      <c r="A1414" s="88" t="s">
        <v>1639</v>
      </c>
      <c r="B1414" s="89" t="s">
        <v>1663</v>
      </c>
      <c r="C1414" s="89" t="s">
        <v>1449</v>
      </c>
      <c r="D1414" t="str">
        <f t="shared" si="21"/>
        <v>電子中游-電源供應器1</v>
      </c>
      <c r="E1414" s="89">
        <v>2882164</v>
      </c>
      <c r="F1414" s="89">
        <v>3039948</v>
      </c>
      <c r="G1414" s="89">
        <v>7783863</v>
      </c>
      <c r="H1414" s="89">
        <v>8441973</v>
      </c>
      <c r="I1414" s="90">
        <v>46122</v>
      </c>
    </row>
    <row r="1415" spans="1:9" x14ac:dyDescent="0.25">
      <c r="A1415" s="88" t="s">
        <v>1351</v>
      </c>
      <c r="B1415" s="89" t="s">
        <v>1356</v>
      </c>
      <c r="C1415" s="89" t="s">
        <v>1483</v>
      </c>
      <c r="D1415" t="str">
        <f t="shared" ref="D1415:D1478" si="22">IF(E1415&lt;&gt;"",C1415&amp;1,"")</f>
        <v>電子下游-工業電腦1</v>
      </c>
      <c r="E1415" s="89">
        <v>15150049</v>
      </c>
      <c r="F1415" s="89">
        <v>12706766</v>
      </c>
      <c r="G1415" s="89">
        <v>37488845</v>
      </c>
      <c r="H1415" s="89">
        <v>34465909</v>
      </c>
      <c r="I1415" s="90">
        <v>46122</v>
      </c>
    </row>
    <row r="1416" spans="1:9" x14ac:dyDescent="0.25">
      <c r="A1416" s="88" t="s">
        <v>1651</v>
      </c>
      <c r="B1416" s="89" t="s">
        <v>3620</v>
      </c>
      <c r="C1416" s="89" t="s">
        <v>1478</v>
      </c>
      <c r="D1416" t="str">
        <f t="shared" si="22"/>
        <v>電子上游-IC-設計1</v>
      </c>
      <c r="E1416" s="89">
        <v>1777349</v>
      </c>
      <c r="F1416" s="89">
        <v>1586445</v>
      </c>
      <c r="G1416" s="89">
        <v>4858839</v>
      </c>
      <c r="H1416" s="89">
        <v>4093619</v>
      </c>
      <c r="I1416" s="90">
        <v>46122</v>
      </c>
    </row>
    <row r="1417" spans="1:9" x14ac:dyDescent="0.25">
      <c r="A1417" s="88" t="s">
        <v>3264</v>
      </c>
      <c r="B1417" s="89" t="s">
        <v>3270</v>
      </c>
      <c r="C1417" s="89" t="s">
        <v>1471</v>
      </c>
      <c r="D1417" t="str">
        <f t="shared" si="22"/>
        <v>電子中游-網通1</v>
      </c>
      <c r="E1417" s="89">
        <v>460810</v>
      </c>
      <c r="F1417" s="89">
        <v>427195</v>
      </c>
      <c r="G1417" s="89">
        <v>1057732</v>
      </c>
      <c r="H1417" s="89">
        <v>1108897</v>
      </c>
      <c r="I1417" s="90">
        <v>46122</v>
      </c>
    </row>
    <row r="1418" spans="1:9" x14ac:dyDescent="0.25">
      <c r="A1418" s="88" t="s">
        <v>2892</v>
      </c>
      <c r="B1418" s="89" t="s">
        <v>2893</v>
      </c>
      <c r="C1418" s="89" t="s">
        <v>1469</v>
      </c>
      <c r="D1418" t="str">
        <f t="shared" si="22"/>
        <v>電子上游-被動元件1</v>
      </c>
      <c r="E1418" s="89">
        <v>158652</v>
      </c>
      <c r="F1418" s="89">
        <v>129321</v>
      </c>
      <c r="G1418" s="89">
        <v>427805</v>
      </c>
      <c r="H1418" s="89">
        <v>369237</v>
      </c>
      <c r="I1418" s="90">
        <v>46122</v>
      </c>
    </row>
    <row r="1419" spans="1:9" x14ac:dyDescent="0.25">
      <c r="A1419" s="88" t="s">
        <v>3375</v>
      </c>
      <c r="B1419" s="89" t="s">
        <v>3378</v>
      </c>
      <c r="C1419" s="89" t="s">
        <v>1442</v>
      </c>
      <c r="D1419" t="str">
        <f t="shared" si="22"/>
        <v>電子上游-連接元件1</v>
      </c>
      <c r="E1419" s="89">
        <v>61818</v>
      </c>
      <c r="F1419" s="89">
        <v>77210</v>
      </c>
      <c r="G1419" s="89">
        <v>174686</v>
      </c>
      <c r="H1419" s="89">
        <v>173222</v>
      </c>
      <c r="I1419" s="90">
        <v>46122</v>
      </c>
    </row>
    <row r="1420" spans="1:9" x14ac:dyDescent="0.25">
      <c r="A1420" s="88" t="s">
        <v>2819</v>
      </c>
      <c r="B1420" s="89" t="s">
        <v>2825</v>
      </c>
      <c r="C1420" s="89" t="s">
        <v>1482</v>
      </c>
      <c r="D1420" t="str">
        <f t="shared" si="22"/>
        <v>電子下游-安全監控1</v>
      </c>
      <c r="E1420" s="89">
        <v>120439</v>
      </c>
      <c r="F1420" s="89">
        <v>43922</v>
      </c>
      <c r="G1420" s="89">
        <v>253489</v>
      </c>
      <c r="H1420" s="89">
        <v>161693</v>
      </c>
      <c r="I1420" s="90">
        <v>46122</v>
      </c>
    </row>
    <row r="1421" spans="1:9" x14ac:dyDescent="0.25">
      <c r="A1421" s="88" t="s">
        <v>3842</v>
      </c>
      <c r="B1421" s="89" t="s">
        <v>4155</v>
      </c>
      <c r="C1421" s="89" t="s">
        <v>4016</v>
      </c>
      <c r="D1421" t="str">
        <f t="shared" si="22"/>
        <v>電子上游-IP/ASIC1</v>
      </c>
      <c r="E1421" s="89">
        <v>2211</v>
      </c>
      <c r="F1421" s="89">
        <v>6499</v>
      </c>
      <c r="G1421" s="89">
        <v>64814</v>
      </c>
      <c r="H1421" s="89">
        <v>69643</v>
      </c>
      <c r="I1421" s="90">
        <v>46122</v>
      </c>
    </row>
    <row r="1422" spans="1:9" x14ac:dyDescent="0.25">
      <c r="A1422" s="88" t="s">
        <v>3364</v>
      </c>
      <c r="B1422" s="89" t="s">
        <v>3370</v>
      </c>
      <c r="C1422" s="89" t="s">
        <v>1473</v>
      </c>
      <c r="D1422" t="str">
        <f t="shared" si="22"/>
        <v>電子上游-IC-其他1</v>
      </c>
      <c r="E1422" s="89">
        <v>170056</v>
      </c>
      <c r="F1422" s="89">
        <v>158681</v>
      </c>
      <c r="G1422" s="89">
        <v>405143</v>
      </c>
      <c r="H1422" s="89">
        <v>290409</v>
      </c>
      <c r="I1422" s="90">
        <v>46122</v>
      </c>
    </row>
    <row r="1423" spans="1:9" x14ac:dyDescent="0.25">
      <c r="A1423" s="88" t="s">
        <v>2820</v>
      </c>
      <c r="B1423" s="89" t="s">
        <v>2826</v>
      </c>
      <c r="C1423" s="89" t="s">
        <v>1467</v>
      </c>
      <c r="D1423" t="str">
        <f t="shared" si="22"/>
        <v>電子中游-通訊設備1</v>
      </c>
      <c r="E1423" s="89">
        <v>65670</v>
      </c>
      <c r="F1423" s="89">
        <v>38620</v>
      </c>
      <c r="G1423" s="89">
        <v>154269</v>
      </c>
      <c r="H1423" s="89">
        <v>98846</v>
      </c>
      <c r="I1423" s="90">
        <v>46122</v>
      </c>
    </row>
    <row r="1424" spans="1:9" x14ac:dyDescent="0.25">
      <c r="A1424" s="88" t="s">
        <v>2803</v>
      </c>
      <c r="B1424" s="89" t="s">
        <v>3027</v>
      </c>
      <c r="C1424" s="89" t="s">
        <v>1496</v>
      </c>
      <c r="D1424" t="str">
        <f t="shared" si="22"/>
        <v>電子中游-光學鏡片1</v>
      </c>
      <c r="E1424" s="89">
        <v>25988</v>
      </c>
      <c r="F1424" s="89">
        <v>38299</v>
      </c>
      <c r="G1424" s="89">
        <v>85445</v>
      </c>
      <c r="H1424" s="89">
        <v>109353</v>
      </c>
      <c r="I1424" s="90">
        <v>46122</v>
      </c>
    </row>
    <row r="1425" spans="1:9" x14ac:dyDescent="0.25">
      <c r="A1425" s="88" t="s">
        <v>2863</v>
      </c>
      <c r="B1425" s="89" t="s">
        <v>2866</v>
      </c>
      <c r="C1425" s="89" t="s">
        <v>1469</v>
      </c>
      <c r="D1425" t="str">
        <f t="shared" si="22"/>
        <v>電子上游-被動元件1</v>
      </c>
      <c r="E1425" s="89">
        <v>106524</v>
      </c>
      <c r="F1425" s="89">
        <v>113275</v>
      </c>
      <c r="G1425" s="89">
        <v>293679</v>
      </c>
      <c r="H1425" s="89">
        <v>287150</v>
      </c>
      <c r="I1425" s="90">
        <v>46122</v>
      </c>
    </row>
    <row r="1426" spans="1:9" x14ac:dyDescent="0.25">
      <c r="A1426" s="88" t="s">
        <v>2935</v>
      </c>
      <c r="B1426" s="89" t="s">
        <v>2937</v>
      </c>
      <c r="C1426" s="89" t="s">
        <v>1478</v>
      </c>
      <c r="D1426" t="str">
        <f t="shared" si="22"/>
        <v>電子上游-IC-設計1</v>
      </c>
      <c r="E1426" s="89">
        <v>306481</v>
      </c>
      <c r="F1426" s="89">
        <v>276086</v>
      </c>
      <c r="G1426" s="89">
        <v>947542</v>
      </c>
      <c r="H1426" s="89">
        <v>911524</v>
      </c>
      <c r="I1426" s="90">
        <v>46122</v>
      </c>
    </row>
    <row r="1427" spans="1:9" x14ac:dyDescent="0.25">
      <c r="A1427" s="88" t="s">
        <v>3150</v>
      </c>
      <c r="B1427" s="89" t="s">
        <v>3156</v>
      </c>
      <c r="C1427" s="89" t="s">
        <v>1477</v>
      </c>
      <c r="D1427" t="str">
        <f t="shared" si="22"/>
        <v>電子中游-儀器設備工程1</v>
      </c>
      <c r="E1427" s="89">
        <v>667469</v>
      </c>
      <c r="F1427" s="89">
        <v>577083</v>
      </c>
      <c r="G1427" s="89">
        <v>1744783</v>
      </c>
      <c r="H1427" s="89">
        <v>1555012</v>
      </c>
      <c r="I1427" s="90">
        <v>46122</v>
      </c>
    </row>
    <row r="1428" spans="1:9" x14ac:dyDescent="0.25">
      <c r="A1428" s="88" t="s">
        <v>3186</v>
      </c>
      <c r="B1428" s="89" t="s">
        <v>3194</v>
      </c>
      <c r="C1428" s="89" t="s">
        <v>1483</v>
      </c>
      <c r="D1428" t="str">
        <f t="shared" si="22"/>
        <v>電子下游-工業電腦1</v>
      </c>
      <c r="E1428" s="89">
        <v>9305</v>
      </c>
      <c r="F1428" s="89">
        <v>12323</v>
      </c>
      <c r="G1428" s="89">
        <v>27701</v>
      </c>
      <c r="H1428" s="89">
        <v>80782</v>
      </c>
      <c r="I1428" s="90">
        <v>46122</v>
      </c>
    </row>
    <row r="1429" spans="1:9" x14ac:dyDescent="0.25">
      <c r="A1429" s="88" t="s">
        <v>2873</v>
      </c>
      <c r="B1429" s="89" t="s">
        <v>2874</v>
      </c>
      <c r="C1429" s="89" t="s">
        <v>1467</v>
      </c>
      <c r="D1429" t="str">
        <f t="shared" si="22"/>
        <v>電子中游-通訊設備1</v>
      </c>
      <c r="E1429" s="89">
        <v>1012955</v>
      </c>
      <c r="F1429" s="89">
        <v>576987</v>
      </c>
      <c r="G1429" s="89">
        <v>2706089</v>
      </c>
      <c r="H1429" s="89">
        <v>2104723</v>
      </c>
      <c r="I1429" s="90">
        <v>46122</v>
      </c>
    </row>
    <row r="1430" spans="1:9" x14ac:dyDescent="0.25">
      <c r="A1430" s="88" t="s">
        <v>2885</v>
      </c>
      <c r="B1430" s="89" t="s">
        <v>2889</v>
      </c>
      <c r="C1430" s="89" t="s">
        <v>1500</v>
      </c>
      <c r="D1430" t="str">
        <f t="shared" si="22"/>
        <v>電子下游-太陽能1</v>
      </c>
      <c r="E1430" s="89">
        <v>56451</v>
      </c>
      <c r="F1430" s="89">
        <v>155464</v>
      </c>
      <c r="G1430" s="89">
        <v>406130</v>
      </c>
      <c r="H1430" s="89">
        <v>741598</v>
      </c>
      <c r="I1430" s="90">
        <v>46122</v>
      </c>
    </row>
    <row r="1431" spans="1:9" x14ac:dyDescent="0.25">
      <c r="A1431" s="88" t="s">
        <v>3057</v>
      </c>
      <c r="B1431" s="89" t="s">
        <v>3065</v>
      </c>
      <c r="C1431" s="89" t="s">
        <v>1452</v>
      </c>
      <c r="D1431" t="str">
        <f t="shared" si="22"/>
        <v>傳產-生技1</v>
      </c>
      <c r="E1431" s="89">
        <v>1940196</v>
      </c>
      <c r="F1431" s="89">
        <v>1180523</v>
      </c>
      <c r="G1431" s="89">
        <v>5121378</v>
      </c>
      <c r="H1431" s="89">
        <v>3257306</v>
      </c>
      <c r="I1431" s="90">
        <v>46122</v>
      </c>
    </row>
    <row r="1432" spans="1:9" x14ac:dyDescent="0.25">
      <c r="A1432" s="88" t="s">
        <v>2812</v>
      </c>
      <c r="B1432" s="89" t="s">
        <v>2813</v>
      </c>
      <c r="C1432" s="89" t="s">
        <v>1469</v>
      </c>
      <c r="D1432" t="str">
        <f t="shared" si="22"/>
        <v>電子上游-被動元件1</v>
      </c>
      <c r="E1432" s="89">
        <v>404024</v>
      </c>
      <c r="F1432" s="89">
        <v>351338</v>
      </c>
      <c r="G1432" s="89">
        <v>1128235</v>
      </c>
      <c r="H1432" s="89">
        <v>905019</v>
      </c>
      <c r="I1432" s="90">
        <v>46122</v>
      </c>
    </row>
    <row r="1433" spans="1:9" x14ac:dyDescent="0.25">
      <c r="A1433" s="88" t="s">
        <v>2831</v>
      </c>
      <c r="B1433" s="89" t="s">
        <v>3028</v>
      </c>
      <c r="C1433" s="89" t="s">
        <v>1448</v>
      </c>
      <c r="D1433" t="str">
        <f t="shared" si="22"/>
        <v>電子上游-IC-封測1</v>
      </c>
      <c r="E1433" s="89">
        <v>573471</v>
      </c>
      <c r="F1433" s="89">
        <v>768574</v>
      </c>
      <c r="G1433" s="89">
        <v>1553381</v>
      </c>
      <c r="H1433" s="89">
        <v>1976833</v>
      </c>
      <c r="I1433" s="90">
        <v>46122</v>
      </c>
    </row>
    <row r="1434" spans="1:9" x14ac:dyDescent="0.25">
      <c r="A1434" s="88" t="s">
        <v>2869</v>
      </c>
      <c r="B1434" s="89" t="s">
        <v>3029</v>
      </c>
      <c r="C1434" s="89" t="s">
        <v>1480</v>
      </c>
      <c r="D1434" t="str">
        <f t="shared" si="22"/>
        <v>電子中游-LCD-STN面板1</v>
      </c>
      <c r="E1434" s="89">
        <v>4952861</v>
      </c>
      <c r="F1434" s="89">
        <v>5842038</v>
      </c>
      <c r="G1434" s="89">
        <v>16077548</v>
      </c>
      <c r="H1434" s="89">
        <v>15187085</v>
      </c>
      <c r="I1434" s="90">
        <v>46122</v>
      </c>
    </row>
    <row r="1435" spans="1:9" x14ac:dyDescent="0.25">
      <c r="A1435" s="88" t="s">
        <v>3253</v>
      </c>
      <c r="B1435" s="89" t="s">
        <v>3257</v>
      </c>
      <c r="C1435" s="89" t="s">
        <v>1452</v>
      </c>
      <c r="D1435" t="str">
        <f t="shared" si="22"/>
        <v>傳產-生技1</v>
      </c>
      <c r="E1435" s="89">
        <v>8617</v>
      </c>
      <c r="F1435" s="89">
        <v>328</v>
      </c>
      <c r="G1435" s="89">
        <v>17617</v>
      </c>
      <c r="H1435" s="89">
        <v>7656</v>
      </c>
      <c r="I1435" s="90">
        <v>46122</v>
      </c>
    </row>
    <row r="1436" spans="1:9" x14ac:dyDescent="0.25">
      <c r="A1436" s="88" t="s">
        <v>2920</v>
      </c>
      <c r="B1436" s="89" t="s">
        <v>2928</v>
      </c>
      <c r="C1436" s="89" t="s">
        <v>1478</v>
      </c>
      <c r="D1436" t="str">
        <f t="shared" si="22"/>
        <v>電子上游-IC-設計1</v>
      </c>
      <c r="E1436" s="89">
        <v>780119</v>
      </c>
      <c r="F1436" s="89">
        <v>389233</v>
      </c>
      <c r="G1436" s="89">
        <v>2269323</v>
      </c>
      <c r="H1436" s="89">
        <v>1077375</v>
      </c>
      <c r="I1436" s="90">
        <v>46122</v>
      </c>
    </row>
    <row r="1437" spans="1:9" x14ac:dyDescent="0.25">
      <c r="A1437" s="88" t="s">
        <v>2921</v>
      </c>
      <c r="B1437" s="89" t="s">
        <v>2929</v>
      </c>
      <c r="C1437" s="89" t="s">
        <v>1446</v>
      </c>
      <c r="D1437" t="str">
        <f t="shared" si="22"/>
        <v>傳產-其他1</v>
      </c>
      <c r="E1437" s="89">
        <v>343260</v>
      </c>
      <c r="F1437" s="89">
        <v>372639</v>
      </c>
      <c r="G1437" s="89">
        <v>1039000</v>
      </c>
      <c r="H1437" s="89">
        <v>1108171</v>
      </c>
      <c r="I1437" s="90">
        <v>46122</v>
      </c>
    </row>
    <row r="1438" spans="1:9" x14ac:dyDescent="0.25">
      <c r="A1438" s="88" t="s">
        <v>2909</v>
      </c>
      <c r="B1438" s="89" t="s">
        <v>2914</v>
      </c>
      <c r="C1438" s="89" t="s">
        <v>1467</v>
      </c>
      <c r="D1438" t="str">
        <f t="shared" si="22"/>
        <v>電子中游-通訊設備1</v>
      </c>
      <c r="E1438" s="89">
        <v>23001</v>
      </c>
      <c r="F1438" s="89">
        <v>12656</v>
      </c>
      <c r="G1438" s="89">
        <v>71105</v>
      </c>
      <c r="H1438" s="89">
        <v>38937</v>
      </c>
      <c r="I1438" s="90">
        <v>46122</v>
      </c>
    </row>
    <row r="1439" spans="1:9" x14ac:dyDescent="0.25">
      <c r="A1439" s="88" t="s">
        <v>2952</v>
      </c>
      <c r="B1439" s="89" t="s">
        <v>2960</v>
      </c>
      <c r="C1439" s="89" t="s">
        <v>1452</v>
      </c>
      <c r="D1439" t="str">
        <f t="shared" si="22"/>
        <v>傳產-生技1</v>
      </c>
      <c r="E1439" s="89">
        <v>1682826</v>
      </c>
      <c r="F1439" s="89">
        <v>1573071</v>
      </c>
      <c r="G1439" s="89">
        <v>4838514</v>
      </c>
      <c r="H1439" s="89">
        <v>4669850</v>
      </c>
      <c r="I1439" s="90">
        <v>46122</v>
      </c>
    </row>
    <row r="1440" spans="1:9" x14ac:dyDescent="0.25">
      <c r="A1440" s="88" t="s">
        <v>2897</v>
      </c>
      <c r="B1440" s="89" t="s">
        <v>2903</v>
      </c>
      <c r="C1440" s="89" t="s">
        <v>1471</v>
      </c>
      <c r="D1440" t="str">
        <f t="shared" si="22"/>
        <v>電子中游-網通1</v>
      </c>
      <c r="E1440" s="89">
        <v>82560</v>
      </c>
      <c r="F1440" s="89">
        <v>191104</v>
      </c>
      <c r="G1440" s="89">
        <v>268641</v>
      </c>
      <c r="H1440" s="89">
        <v>554350</v>
      </c>
      <c r="I1440" s="90">
        <v>46122</v>
      </c>
    </row>
    <row r="1441" spans="1:9" x14ac:dyDescent="0.25">
      <c r="A1441" s="88" t="s">
        <v>3151</v>
      </c>
      <c r="B1441" s="89" t="s">
        <v>3157</v>
      </c>
      <c r="C1441" s="89" t="s">
        <v>1452</v>
      </c>
      <c r="D1441" t="str">
        <f t="shared" si="22"/>
        <v>傳產-生技1</v>
      </c>
      <c r="E1441" s="89">
        <v>1527969</v>
      </c>
      <c r="F1441" s="89">
        <v>1437664</v>
      </c>
      <c r="G1441" s="89">
        <v>3996031</v>
      </c>
      <c r="H1441" s="89">
        <v>4801453</v>
      </c>
      <c r="I1441" s="90">
        <v>46122</v>
      </c>
    </row>
    <row r="1442" spans="1:9" x14ac:dyDescent="0.25">
      <c r="A1442" s="88" t="s">
        <v>4096</v>
      </c>
      <c r="B1442" s="89" t="s">
        <v>4105</v>
      </c>
      <c r="C1442" s="89" t="s">
        <v>1453</v>
      </c>
      <c r="D1442" t="str">
        <f t="shared" si="22"/>
        <v>電子上游-IC-通路1</v>
      </c>
      <c r="E1442" s="89">
        <v>418880</v>
      </c>
      <c r="F1442" s="89">
        <v>356345</v>
      </c>
      <c r="G1442" s="89">
        <v>976952</v>
      </c>
      <c r="H1442" s="89">
        <v>973458</v>
      </c>
      <c r="I1442" s="90">
        <v>46122</v>
      </c>
    </row>
    <row r="1443" spans="1:9" x14ac:dyDescent="0.25">
      <c r="A1443" s="88" t="s">
        <v>2974</v>
      </c>
      <c r="B1443" s="89" t="s">
        <v>3030</v>
      </c>
      <c r="C1443" s="89" t="s">
        <v>1500</v>
      </c>
      <c r="D1443" t="str">
        <f t="shared" si="22"/>
        <v>電子下游-太陽能1</v>
      </c>
      <c r="E1443" s="89">
        <v>106559</v>
      </c>
      <c r="F1443" s="89">
        <v>64725</v>
      </c>
      <c r="G1443" s="89">
        <v>225003</v>
      </c>
      <c r="H1443" s="89">
        <v>145906</v>
      </c>
      <c r="I1443" s="90">
        <v>46122</v>
      </c>
    </row>
    <row r="1444" spans="1:9" x14ac:dyDescent="0.25">
      <c r="A1444" s="88" t="s">
        <v>2972</v>
      </c>
      <c r="B1444" s="89" t="s">
        <v>2973</v>
      </c>
      <c r="C1444" s="89" t="s">
        <v>1498</v>
      </c>
      <c r="D1444" t="str">
        <f t="shared" si="22"/>
        <v>軟體-遊戲1</v>
      </c>
      <c r="E1444" s="89">
        <v>29117</v>
      </c>
      <c r="F1444" s="89">
        <v>52057</v>
      </c>
      <c r="G1444" s="89">
        <v>92960</v>
      </c>
      <c r="H1444" s="89">
        <v>142536</v>
      </c>
      <c r="I1444" s="90">
        <v>46122</v>
      </c>
    </row>
    <row r="1445" spans="1:9" x14ac:dyDescent="0.25">
      <c r="A1445" s="88" t="s">
        <v>2910</v>
      </c>
      <c r="B1445" s="89" t="s">
        <v>2915</v>
      </c>
      <c r="C1445" s="89" t="s">
        <v>1478</v>
      </c>
      <c r="D1445" t="str">
        <f t="shared" si="22"/>
        <v>電子上游-IC-設計1</v>
      </c>
      <c r="E1445" s="89">
        <v>119280</v>
      </c>
      <c r="F1445" s="89">
        <v>137286</v>
      </c>
      <c r="G1445" s="89">
        <v>338036</v>
      </c>
      <c r="H1445" s="89">
        <v>396976</v>
      </c>
      <c r="I1445" s="90">
        <v>46122</v>
      </c>
    </row>
    <row r="1446" spans="1:9" x14ac:dyDescent="0.25">
      <c r="A1446" s="88" t="s">
        <v>3080</v>
      </c>
      <c r="B1446" s="89" t="s">
        <v>3087</v>
      </c>
      <c r="C1446" s="89" t="s">
        <v>1471</v>
      </c>
      <c r="D1446" t="str">
        <f t="shared" si="22"/>
        <v>電子中游-網通1</v>
      </c>
      <c r="E1446" s="89">
        <v>198402</v>
      </c>
      <c r="F1446" s="89">
        <v>111564</v>
      </c>
      <c r="G1446" s="89">
        <v>464554</v>
      </c>
      <c r="H1446" s="89">
        <v>413947</v>
      </c>
      <c r="I1446" s="90">
        <v>46122</v>
      </c>
    </row>
    <row r="1447" spans="1:9" x14ac:dyDescent="0.25">
      <c r="A1447" s="88" t="s">
        <v>2886</v>
      </c>
      <c r="B1447" s="89" t="s">
        <v>2890</v>
      </c>
      <c r="C1447" s="89" t="s">
        <v>4015</v>
      </c>
      <c r="D1447" t="str">
        <f t="shared" si="22"/>
        <v>電子上游-晶圓材料1</v>
      </c>
      <c r="E1447" s="89">
        <v>5445917</v>
      </c>
      <c r="F1447" s="89">
        <v>5440926</v>
      </c>
      <c r="G1447" s="89">
        <v>13984798</v>
      </c>
      <c r="H1447" s="89">
        <v>15594522</v>
      </c>
      <c r="I1447" s="90">
        <v>46122</v>
      </c>
    </row>
    <row r="1448" spans="1:9" x14ac:dyDescent="0.25">
      <c r="A1448" s="88" t="s">
        <v>3411</v>
      </c>
      <c r="B1448" s="89" t="s">
        <v>3418</v>
      </c>
      <c r="C1448" s="89" t="s">
        <v>1452</v>
      </c>
      <c r="D1448" t="str">
        <f t="shared" si="22"/>
        <v>傳產-生技1</v>
      </c>
      <c r="E1448" s="89">
        <v>669212</v>
      </c>
      <c r="F1448" s="89">
        <v>566231</v>
      </c>
      <c r="G1448" s="89">
        <v>1885667</v>
      </c>
      <c r="H1448" s="89">
        <v>1593499</v>
      </c>
      <c r="I1448" s="90">
        <v>46122</v>
      </c>
    </row>
    <row r="1449" spans="1:9" x14ac:dyDescent="0.25">
      <c r="A1449" s="88" t="s">
        <v>3152</v>
      </c>
      <c r="B1449" s="89" t="s">
        <v>3158</v>
      </c>
      <c r="C1449" s="89" t="s">
        <v>1452</v>
      </c>
      <c r="D1449" t="str">
        <f t="shared" si="22"/>
        <v>傳產-生技1</v>
      </c>
      <c r="E1449" s="89">
        <v>80</v>
      </c>
      <c r="F1449" s="89">
        <v>83</v>
      </c>
      <c r="G1449" s="89">
        <v>240</v>
      </c>
      <c r="H1449" s="89">
        <v>250</v>
      </c>
      <c r="I1449" s="90">
        <v>46122</v>
      </c>
    </row>
    <row r="1450" spans="1:9" x14ac:dyDescent="0.25">
      <c r="A1450" s="88" t="s">
        <v>2966</v>
      </c>
      <c r="B1450" s="89" t="s">
        <v>2968</v>
      </c>
      <c r="C1450" s="89" t="s">
        <v>1478</v>
      </c>
      <c r="D1450" t="str">
        <f t="shared" si="22"/>
        <v>電子上游-IC-設計1</v>
      </c>
      <c r="E1450" s="89">
        <v>170826</v>
      </c>
      <c r="F1450" s="89">
        <v>122564</v>
      </c>
      <c r="G1450" s="89">
        <v>384457</v>
      </c>
      <c r="H1450" s="89">
        <v>283012</v>
      </c>
      <c r="I1450" s="90">
        <v>46122</v>
      </c>
    </row>
    <row r="1451" spans="1:9" x14ac:dyDescent="0.25">
      <c r="A1451" s="88" t="s">
        <v>2936</v>
      </c>
      <c r="B1451" s="89" t="s">
        <v>2938</v>
      </c>
      <c r="C1451" s="89" t="s">
        <v>1452</v>
      </c>
      <c r="D1451" t="str">
        <f t="shared" si="22"/>
        <v>傳產-生技1</v>
      </c>
      <c r="E1451" s="89">
        <v>66000</v>
      </c>
      <c r="F1451" s="89">
        <v>78729</v>
      </c>
      <c r="G1451" s="89">
        <v>218058</v>
      </c>
      <c r="H1451" s="89">
        <v>209904</v>
      </c>
      <c r="I1451" s="90">
        <v>46122</v>
      </c>
    </row>
    <row r="1452" spans="1:9" x14ac:dyDescent="0.25">
      <c r="A1452" s="88" t="s">
        <v>4023</v>
      </c>
      <c r="B1452" s="89" t="s">
        <v>4030</v>
      </c>
      <c r="C1452" s="89" t="s">
        <v>1496</v>
      </c>
      <c r="D1452" t="str">
        <f t="shared" si="22"/>
        <v>電子中游-光學鏡片1</v>
      </c>
      <c r="E1452" s="89">
        <v>125260</v>
      </c>
      <c r="F1452" s="89">
        <v>86670</v>
      </c>
      <c r="G1452" s="89">
        <v>345005</v>
      </c>
      <c r="H1452" s="89">
        <v>256099</v>
      </c>
      <c r="I1452" s="90">
        <v>46122</v>
      </c>
    </row>
    <row r="1453" spans="1:9" x14ac:dyDescent="0.25">
      <c r="A1453" s="88" t="s">
        <v>3058</v>
      </c>
      <c r="B1453" s="89" t="s">
        <v>3066</v>
      </c>
      <c r="C1453" s="89" t="s">
        <v>1452</v>
      </c>
      <c r="D1453" t="str">
        <f t="shared" si="22"/>
        <v>傳產-生技1</v>
      </c>
      <c r="E1453" s="89">
        <v>36113</v>
      </c>
      <c r="F1453" s="89">
        <v>38712</v>
      </c>
      <c r="G1453" s="89">
        <v>114288</v>
      </c>
      <c r="H1453" s="89">
        <v>101879</v>
      </c>
      <c r="I1453" s="90">
        <v>46122</v>
      </c>
    </row>
    <row r="1454" spans="1:9" x14ac:dyDescent="0.25">
      <c r="A1454" s="88" t="s">
        <v>1413</v>
      </c>
      <c r="B1454" s="89" t="s">
        <v>1423</v>
      </c>
      <c r="C1454" s="89" t="s">
        <v>1452</v>
      </c>
      <c r="D1454" t="str">
        <f t="shared" si="22"/>
        <v>傳產-生技1</v>
      </c>
      <c r="E1454" s="89">
        <v>638835</v>
      </c>
      <c r="F1454" s="89">
        <v>584004</v>
      </c>
      <c r="G1454" s="89">
        <v>1618334</v>
      </c>
      <c r="H1454" s="89">
        <v>1669870</v>
      </c>
      <c r="I1454" s="90">
        <v>46122</v>
      </c>
    </row>
    <row r="1455" spans="1:9" x14ac:dyDescent="0.25">
      <c r="A1455" s="88" t="s">
        <v>589</v>
      </c>
      <c r="B1455" s="89" t="s">
        <v>590</v>
      </c>
      <c r="C1455" s="89" t="s">
        <v>1440</v>
      </c>
      <c r="D1455" t="str">
        <f t="shared" si="22"/>
        <v>傳產-塑膠1</v>
      </c>
      <c r="E1455" s="89">
        <v>63321091</v>
      </c>
      <c r="F1455" s="89">
        <v>58741068</v>
      </c>
      <c r="G1455" s="89">
        <v>161989437</v>
      </c>
      <c r="H1455" s="89">
        <v>173267286</v>
      </c>
      <c r="I1455" s="90">
        <v>46122</v>
      </c>
    </row>
    <row r="1456" spans="1:9" x14ac:dyDescent="0.25">
      <c r="A1456" s="88" t="s">
        <v>1182</v>
      </c>
      <c r="B1456" s="89" t="s">
        <v>1244</v>
      </c>
      <c r="C1456" s="89" t="s">
        <v>1445</v>
      </c>
      <c r="D1456" t="str">
        <f t="shared" si="22"/>
        <v>傳產-紡織纖維1</v>
      </c>
      <c r="E1456" s="89">
        <v>232491</v>
      </c>
      <c r="F1456" s="89">
        <v>202555</v>
      </c>
      <c r="G1456" s="89">
        <v>571346</v>
      </c>
      <c r="H1456" s="89">
        <v>521616</v>
      </c>
      <c r="I1456" s="90">
        <v>46122</v>
      </c>
    </row>
    <row r="1457" spans="1:9" x14ac:dyDescent="0.25">
      <c r="A1457" s="88" t="s">
        <v>591</v>
      </c>
      <c r="B1457" s="89" t="s">
        <v>592</v>
      </c>
      <c r="C1457" s="89" t="s">
        <v>1452</v>
      </c>
      <c r="D1457" t="str">
        <f t="shared" si="22"/>
        <v>傳產-生技1</v>
      </c>
      <c r="E1457" s="89">
        <v>231179</v>
      </c>
      <c r="F1457" s="89">
        <v>200950</v>
      </c>
      <c r="G1457" s="89">
        <v>461506</v>
      </c>
      <c r="H1457" s="89">
        <v>435396</v>
      </c>
      <c r="I1457" s="90">
        <v>46122</v>
      </c>
    </row>
    <row r="1458" spans="1:9" x14ac:dyDescent="0.25">
      <c r="A1458" s="88" t="s">
        <v>593</v>
      </c>
      <c r="B1458" s="89" t="s">
        <v>594</v>
      </c>
      <c r="C1458" s="89" t="s">
        <v>1458</v>
      </c>
      <c r="D1458" t="str">
        <f t="shared" si="22"/>
        <v>傳產-化學工業1</v>
      </c>
      <c r="E1458" s="89">
        <v>472234</v>
      </c>
      <c r="F1458" s="89">
        <v>440714</v>
      </c>
      <c r="G1458" s="89">
        <v>1380644</v>
      </c>
      <c r="H1458" s="89">
        <v>1310633</v>
      </c>
      <c r="I1458" s="90">
        <v>46122</v>
      </c>
    </row>
    <row r="1459" spans="1:9" x14ac:dyDescent="0.25">
      <c r="A1459" s="88" t="s">
        <v>2953</v>
      </c>
      <c r="B1459" s="89" t="s">
        <v>2961</v>
      </c>
      <c r="C1459" s="89" t="s">
        <v>1448</v>
      </c>
      <c r="D1459" t="str">
        <f t="shared" si="22"/>
        <v>電子上游-IC-封測1</v>
      </c>
      <c r="E1459" s="89">
        <v>487462</v>
      </c>
      <c r="F1459" s="89">
        <v>388372</v>
      </c>
      <c r="G1459" s="89">
        <v>1357386</v>
      </c>
      <c r="H1459" s="89">
        <v>1152374</v>
      </c>
      <c r="I1459" s="90">
        <v>46122</v>
      </c>
    </row>
    <row r="1460" spans="1:9" x14ac:dyDescent="0.25">
      <c r="A1460" s="88" t="s">
        <v>2954</v>
      </c>
      <c r="B1460" s="89" t="s">
        <v>2962</v>
      </c>
      <c r="C1460" s="89" t="s">
        <v>1481</v>
      </c>
      <c r="D1460" t="str">
        <f t="shared" si="22"/>
        <v>電子下游-其他1</v>
      </c>
      <c r="E1460" s="89">
        <v>17758</v>
      </c>
      <c r="F1460" s="89">
        <v>16862</v>
      </c>
      <c r="G1460" s="89">
        <v>34378</v>
      </c>
      <c r="H1460" s="89">
        <v>47195</v>
      </c>
      <c r="I1460" s="90">
        <v>46122</v>
      </c>
    </row>
    <row r="1461" spans="1:9" x14ac:dyDescent="0.25">
      <c r="A1461" s="88" t="s">
        <v>3474</v>
      </c>
      <c r="B1461" s="89" t="s">
        <v>3516</v>
      </c>
      <c r="C1461" s="89" t="s">
        <v>1448</v>
      </c>
      <c r="D1461" t="str">
        <f t="shared" si="22"/>
        <v>電子上游-IC-封測1</v>
      </c>
      <c r="E1461" s="89">
        <v>1221786</v>
      </c>
      <c r="F1461" s="89">
        <v>721901</v>
      </c>
      <c r="G1461" s="89">
        <v>2980415</v>
      </c>
      <c r="H1461" s="89">
        <v>2297307</v>
      </c>
      <c r="I1461" s="90">
        <v>46122</v>
      </c>
    </row>
    <row r="1462" spans="1:9" x14ac:dyDescent="0.25">
      <c r="A1462" s="88" t="s">
        <v>3385</v>
      </c>
      <c r="B1462" s="89" t="s">
        <v>3389</v>
      </c>
      <c r="C1462" s="89" t="s">
        <v>1487</v>
      </c>
      <c r="D1462" t="str">
        <f t="shared" si="22"/>
        <v>軟體-系統整合1</v>
      </c>
      <c r="E1462" s="89">
        <v>60780</v>
      </c>
      <c r="F1462" s="89">
        <v>34551</v>
      </c>
      <c r="G1462" s="89">
        <v>180324</v>
      </c>
      <c r="H1462" s="89">
        <v>133823</v>
      </c>
      <c r="I1462" s="90">
        <v>46122</v>
      </c>
    </row>
    <row r="1463" spans="1:9" x14ac:dyDescent="0.25">
      <c r="A1463" s="88" t="s">
        <v>3676</v>
      </c>
      <c r="B1463" s="89" t="s">
        <v>3681</v>
      </c>
      <c r="C1463" s="89" t="s">
        <v>1496</v>
      </c>
      <c r="D1463" t="str">
        <f t="shared" si="22"/>
        <v>電子中游-光學鏡片1</v>
      </c>
      <c r="E1463" s="89">
        <v>45561</v>
      </c>
      <c r="F1463" s="89">
        <v>38175</v>
      </c>
      <c r="G1463" s="89">
        <v>104903</v>
      </c>
      <c r="H1463" s="89">
        <v>129370</v>
      </c>
      <c r="I1463" s="90">
        <v>46122</v>
      </c>
    </row>
    <row r="1464" spans="1:9" x14ac:dyDescent="0.25">
      <c r="A1464" s="88" t="s">
        <v>2975</v>
      </c>
      <c r="B1464" s="89" t="s">
        <v>3031</v>
      </c>
      <c r="C1464" s="89" t="s">
        <v>1452</v>
      </c>
      <c r="D1464" t="str">
        <f t="shared" si="22"/>
        <v>傳產-生技1</v>
      </c>
      <c r="E1464" s="89">
        <v>79781</v>
      </c>
      <c r="F1464" s="89">
        <v>146715</v>
      </c>
      <c r="G1464" s="89">
        <v>276348</v>
      </c>
      <c r="H1464" s="89">
        <v>347020</v>
      </c>
      <c r="I1464" s="90">
        <v>46122</v>
      </c>
    </row>
    <row r="1465" spans="1:9" x14ac:dyDescent="0.25">
      <c r="A1465" s="88" t="s">
        <v>2955</v>
      </c>
      <c r="B1465" s="89" t="s">
        <v>3032</v>
      </c>
      <c r="C1465" s="89" t="s">
        <v>1448</v>
      </c>
      <c r="D1465" t="str">
        <f t="shared" si="22"/>
        <v>電子上游-IC-封測1</v>
      </c>
      <c r="E1465" s="89">
        <v>494891</v>
      </c>
      <c r="F1465" s="89">
        <v>442144</v>
      </c>
      <c r="G1465" s="89">
        <v>1357265</v>
      </c>
      <c r="H1465" s="89">
        <v>1214351</v>
      </c>
      <c r="I1465" s="90">
        <v>46122</v>
      </c>
    </row>
    <row r="1466" spans="1:9" x14ac:dyDescent="0.25">
      <c r="A1466" s="88" t="s">
        <v>3765</v>
      </c>
      <c r="B1466" s="89" t="s">
        <v>3772</v>
      </c>
      <c r="C1466" s="89" t="s">
        <v>1478</v>
      </c>
      <c r="D1466" t="str">
        <f t="shared" si="22"/>
        <v>電子上游-IC-設計1</v>
      </c>
      <c r="E1466" s="89">
        <v>1814958</v>
      </c>
      <c r="F1466" s="89">
        <v>1717149</v>
      </c>
      <c r="G1466" s="89">
        <v>5455465</v>
      </c>
      <c r="H1466" s="89">
        <v>5222521</v>
      </c>
      <c r="I1466" s="90">
        <v>46122</v>
      </c>
    </row>
    <row r="1467" spans="1:9" x14ac:dyDescent="0.25">
      <c r="A1467" s="88" t="s">
        <v>3432</v>
      </c>
      <c r="B1467" s="89" t="s">
        <v>3437</v>
      </c>
      <c r="C1467" s="89" t="s">
        <v>1452</v>
      </c>
      <c r="D1467" t="str">
        <f t="shared" si="22"/>
        <v>傳產-生技1</v>
      </c>
      <c r="E1467" s="89">
        <v>69305</v>
      </c>
      <c r="F1467" s="89">
        <v>84097</v>
      </c>
      <c r="G1467" s="89">
        <v>188304</v>
      </c>
      <c r="H1467" s="89">
        <v>224492</v>
      </c>
      <c r="I1467" s="90">
        <v>46122</v>
      </c>
    </row>
    <row r="1468" spans="1:9" x14ac:dyDescent="0.25">
      <c r="A1468" s="88" t="s">
        <v>3238</v>
      </c>
      <c r="B1468" s="89" t="s">
        <v>3245</v>
      </c>
      <c r="C1468" s="89" t="s">
        <v>1467</v>
      </c>
      <c r="D1468" t="str">
        <f t="shared" si="22"/>
        <v>電子中游-通訊設備1</v>
      </c>
      <c r="E1468" s="89">
        <v>32280</v>
      </c>
      <c r="F1468" s="89">
        <v>29194</v>
      </c>
      <c r="G1468" s="89">
        <v>91962</v>
      </c>
      <c r="H1468" s="89">
        <v>78769</v>
      </c>
      <c r="I1468" s="90">
        <v>46122</v>
      </c>
    </row>
    <row r="1469" spans="1:9" x14ac:dyDescent="0.25">
      <c r="A1469" s="88" t="s">
        <v>2970</v>
      </c>
      <c r="B1469" s="89" t="s">
        <v>3562</v>
      </c>
      <c r="C1469" s="89" t="s">
        <v>4014</v>
      </c>
      <c r="D1469" t="str">
        <f t="shared" si="22"/>
        <v>電子上游-記憶體IC設計1</v>
      </c>
      <c r="E1469" s="89">
        <v>814908</v>
      </c>
      <c r="F1469" s="89">
        <v>383278</v>
      </c>
      <c r="G1469" s="89">
        <v>2100761</v>
      </c>
      <c r="H1469" s="89">
        <v>972456</v>
      </c>
      <c r="I1469" s="90">
        <v>46122</v>
      </c>
    </row>
    <row r="1470" spans="1:9" x14ac:dyDescent="0.25">
      <c r="A1470" s="88" t="s">
        <v>3081</v>
      </c>
      <c r="B1470" s="89" t="s">
        <v>3088</v>
      </c>
      <c r="C1470" s="89" t="s">
        <v>4003</v>
      </c>
      <c r="D1470" t="str">
        <f t="shared" si="22"/>
        <v>電子上游-IC-半導體設備1</v>
      </c>
      <c r="E1470" s="89">
        <v>63819</v>
      </c>
      <c r="F1470" s="89">
        <v>66566</v>
      </c>
      <c r="G1470" s="89">
        <v>155737</v>
      </c>
      <c r="H1470" s="89">
        <v>192561</v>
      </c>
      <c r="I1470" s="90">
        <v>46122</v>
      </c>
    </row>
    <row r="1471" spans="1:9" x14ac:dyDescent="0.25">
      <c r="A1471" s="88" t="s">
        <v>3143</v>
      </c>
      <c r="B1471" s="89" t="s">
        <v>3146</v>
      </c>
      <c r="C1471" s="89" t="s">
        <v>4016</v>
      </c>
      <c r="D1471" t="str">
        <f t="shared" si="22"/>
        <v>電子上游-IP/ASIC1</v>
      </c>
      <c r="E1471" s="89">
        <v>133545</v>
      </c>
      <c r="F1471" s="89">
        <v>95726</v>
      </c>
      <c r="G1471" s="89">
        <v>326356</v>
      </c>
      <c r="H1471" s="89">
        <v>271262</v>
      </c>
      <c r="I1471" s="90">
        <v>46122</v>
      </c>
    </row>
    <row r="1472" spans="1:9" x14ac:dyDescent="0.25">
      <c r="A1472" s="88" t="s">
        <v>3795</v>
      </c>
      <c r="B1472" s="89" t="s">
        <v>3800</v>
      </c>
      <c r="C1472" s="89" t="s">
        <v>1452</v>
      </c>
      <c r="D1472" t="str">
        <f t="shared" si="22"/>
        <v>傳產-生技1</v>
      </c>
      <c r="E1472" s="89">
        <v>377331</v>
      </c>
      <c r="F1472" s="89">
        <v>368254</v>
      </c>
      <c r="G1472" s="89">
        <v>869503</v>
      </c>
      <c r="H1472" s="89">
        <v>853655</v>
      </c>
      <c r="I1472" s="90">
        <v>46122</v>
      </c>
    </row>
    <row r="1473" spans="1:9" x14ac:dyDescent="0.25">
      <c r="A1473" s="88" t="s">
        <v>3082</v>
      </c>
      <c r="B1473" s="89" t="s">
        <v>3089</v>
      </c>
      <c r="C1473" s="89" t="s">
        <v>1452</v>
      </c>
      <c r="D1473" t="str">
        <f t="shared" si="22"/>
        <v>傳產-生技1</v>
      </c>
      <c r="E1473" s="89">
        <v>503</v>
      </c>
      <c r="F1473" s="89">
        <v>8816</v>
      </c>
      <c r="G1473" s="89">
        <v>4483</v>
      </c>
      <c r="H1473" s="89">
        <v>8896</v>
      </c>
      <c r="I1473" s="90">
        <v>46122</v>
      </c>
    </row>
    <row r="1474" spans="1:9" x14ac:dyDescent="0.25">
      <c r="A1474" s="88" t="s">
        <v>3097</v>
      </c>
      <c r="B1474" s="89" t="s">
        <v>3105</v>
      </c>
      <c r="C1474" s="89" t="s">
        <v>1454</v>
      </c>
      <c r="D1474" t="str">
        <f t="shared" si="22"/>
        <v>電子中游-其他1</v>
      </c>
      <c r="E1474" s="89">
        <v>124129</v>
      </c>
      <c r="F1474" s="89">
        <v>163202</v>
      </c>
      <c r="G1474" s="89">
        <v>310498</v>
      </c>
      <c r="H1474" s="89">
        <v>425658</v>
      </c>
      <c r="I1474" s="90">
        <v>46122</v>
      </c>
    </row>
    <row r="1475" spans="1:9" x14ac:dyDescent="0.25">
      <c r="A1475" s="88" t="s">
        <v>3201</v>
      </c>
      <c r="B1475" s="89" t="s">
        <v>3208</v>
      </c>
      <c r="C1475" s="89" t="s">
        <v>1452</v>
      </c>
      <c r="D1475" t="str">
        <f t="shared" si="22"/>
        <v>傳產-生技1</v>
      </c>
      <c r="E1475" s="89">
        <v>92457</v>
      </c>
      <c r="F1475" s="89">
        <v>39396</v>
      </c>
      <c r="G1475" s="89">
        <v>132827</v>
      </c>
      <c r="H1475" s="89">
        <v>49862</v>
      </c>
      <c r="I1475" s="90">
        <v>46122</v>
      </c>
    </row>
    <row r="1476" spans="1:9" x14ac:dyDescent="0.25">
      <c r="A1476" s="88" t="s">
        <v>3073</v>
      </c>
      <c r="B1476" s="89" t="s">
        <v>3075</v>
      </c>
      <c r="C1476" s="89" t="s">
        <v>1498</v>
      </c>
      <c r="D1476" t="str">
        <f t="shared" si="22"/>
        <v>軟體-遊戲1</v>
      </c>
      <c r="E1476" s="89">
        <v>90343</v>
      </c>
      <c r="F1476" s="89">
        <v>73284</v>
      </c>
      <c r="G1476" s="89">
        <v>267520</v>
      </c>
      <c r="H1476" s="89">
        <v>220810</v>
      </c>
      <c r="I1476" s="90">
        <v>46122</v>
      </c>
    </row>
    <row r="1477" spans="1:9" x14ac:dyDescent="0.25">
      <c r="A1477" s="88" t="s">
        <v>3596</v>
      </c>
      <c r="B1477" s="89" t="s">
        <v>3621</v>
      </c>
      <c r="C1477" s="89" t="s">
        <v>1471</v>
      </c>
      <c r="D1477" t="str">
        <f t="shared" si="22"/>
        <v>電子中游-網通1</v>
      </c>
      <c r="E1477" s="89">
        <v>200821</v>
      </c>
      <c r="F1477" s="89">
        <v>206554</v>
      </c>
      <c r="G1477" s="89">
        <v>504185</v>
      </c>
      <c r="H1477" s="89">
        <v>600929</v>
      </c>
      <c r="I1477" s="90">
        <v>46122</v>
      </c>
    </row>
    <row r="1478" spans="1:9" x14ac:dyDescent="0.25">
      <c r="A1478" s="88" t="s">
        <v>3265</v>
      </c>
      <c r="B1478" s="89" t="s">
        <v>3271</v>
      </c>
      <c r="C1478" s="89" t="s">
        <v>1452</v>
      </c>
      <c r="D1478" t="str">
        <f t="shared" si="22"/>
        <v>傳產-生技1</v>
      </c>
      <c r="E1478" s="89">
        <v>43527</v>
      </c>
      <c r="F1478" s="89">
        <v>45644</v>
      </c>
      <c r="G1478" s="89">
        <v>105932</v>
      </c>
      <c r="H1478" s="89">
        <v>115428</v>
      </c>
      <c r="I1478" s="90">
        <v>46122</v>
      </c>
    </row>
    <row r="1479" spans="1:9" x14ac:dyDescent="0.25">
      <c r="A1479" s="88" t="s">
        <v>3083</v>
      </c>
      <c r="B1479" s="89" t="s">
        <v>3405</v>
      </c>
      <c r="C1479" s="89" t="s">
        <v>4005</v>
      </c>
      <c r="D1479" t="str">
        <f t="shared" ref="D1479:D1542" si="23">IF(E1479&lt;&gt;"",C1479&amp;1,"")</f>
        <v>電子上游-IC-導線架1</v>
      </c>
      <c r="E1479" s="89">
        <v>1327268</v>
      </c>
      <c r="F1479" s="89">
        <v>1104974</v>
      </c>
      <c r="G1479" s="89">
        <v>3671848</v>
      </c>
      <c r="H1479" s="89">
        <v>3180425</v>
      </c>
      <c r="I1479" s="90">
        <v>46122</v>
      </c>
    </row>
    <row r="1480" spans="1:9" x14ac:dyDescent="0.25">
      <c r="A1480" s="88" t="s">
        <v>3597</v>
      </c>
      <c r="B1480" s="89" t="s">
        <v>3622</v>
      </c>
      <c r="C1480" s="89" t="s">
        <v>1452</v>
      </c>
      <c r="D1480" t="str">
        <f t="shared" si="23"/>
        <v>傳產-生技1</v>
      </c>
      <c r="E1480" s="89">
        <v>1578</v>
      </c>
      <c r="F1480" s="89">
        <v>3920</v>
      </c>
      <c r="G1480" s="89">
        <v>37091</v>
      </c>
      <c r="H1480" s="89">
        <v>9267</v>
      </c>
      <c r="I1480" s="90">
        <v>46122</v>
      </c>
    </row>
    <row r="1481" spans="1:9" x14ac:dyDescent="0.25">
      <c r="A1481" s="88" t="s">
        <v>3135</v>
      </c>
      <c r="B1481" s="89" t="s">
        <v>3136</v>
      </c>
      <c r="C1481" s="89" t="s">
        <v>1448</v>
      </c>
      <c r="D1481" t="str">
        <f t="shared" si="23"/>
        <v>電子上游-IC-封測1</v>
      </c>
      <c r="E1481" s="89">
        <v>104645</v>
      </c>
      <c r="F1481" s="89">
        <v>140043</v>
      </c>
      <c r="G1481" s="89">
        <v>289329</v>
      </c>
      <c r="H1481" s="89">
        <v>437539</v>
      </c>
      <c r="I1481" s="90">
        <v>46122</v>
      </c>
    </row>
    <row r="1482" spans="1:9" x14ac:dyDescent="0.25">
      <c r="A1482" s="88" t="s">
        <v>3202</v>
      </c>
      <c r="B1482" s="89" t="s">
        <v>3209</v>
      </c>
      <c r="C1482" s="89" t="s">
        <v>1482</v>
      </c>
      <c r="D1482" t="str">
        <f t="shared" si="23"/>
        <v>電子下游-安全監控1</v>
      </c>
      <c r="E1482" s="89">
        <v>138340</v>
      </c>
      <c r="F1482" s="89">
        <v>113669</v>
      </c>
      <c r="G1482" s="89">
        <v>367829</v>
      </c>
      <c r="H1482" s="89">
        <v>356793</v>
      </c>
      <c r="I1482" s="90">
        <v>46122</v>
      </c>
    </row>
    <row r="1483" spans="1:9" x14ac:dyDescent="0.25">
      <c r="A1483" s="88" t="s">
        <v>3337</v>
      </c>
      <c r="B1483" s="89" t="s">
        <v>3345</v>
      </c>
      <c r="C1483" s="89" t="s">
        <v>1454</v>
      </c>
      <c r="D1483" t="str">
        <f t="shared" si="23"/>
        <v>電子中游-其他1</v>
      </c>
      <c r="E1483" s="89">
        <v>116227</v>
      </c>
      <c r="F1483" s="89">
        <v>97008</v>
      </c>
      <c r="G1483" s="89">
        <v>227992</v>
      </c>
      <c r="H1483" s="89">
        <v>268710</v>
      </c>
      <c r="I1483" s="90">
        <v>46122</v>
      </c>
    </row>
    <row r="1484" spans="1:9" x14ac:dyDescent="0.25">
      <c r="A1484" s="88" t="s">
        <v>3137</v>
      </c>
      <c r="B1484" s="89" t="s">
        <v>3138</v>
      </c>
      <c r="C1484" s="89" t="s">
        <v>1482</v>
      </c>
      <c r="D1484" t="str">
        <f t="shared" si="23"/>
        <v>電子下游-安全監控1</v>
      </c>
      <c r="E1484" s="89">
        <v>24708</v>
      </c>
      <c r="F1484" s="89">
        <v>25162</v>
      </c>
      <c r="G1484" s="89">
        <v>79258</v>
      </c>
      <c r="H1484" s="89">
        <v>44823</v>
      </c>
      <c r="I1484" s="90">
        <v>46122</v>
      </c>
    </row>
    <row r="1485" spans="1:9" x14ac:dyDescent="0.25">
      <c r="A1485" s="88" t="s">
        <v>3273</v>
      </c>
      <c r="B1485" s="89" t="s">
        <v>3275</v>
      </c>
      <c r="C1485" s="89" t="s">
        <v>1471</v>
      </c>
      <c r="D1485" t="str">
        <f t="shared" si="23"/>
        <v>電子中游-網通1</v>
      </c>
      <c r="E1485" s="89">
        <v>347580</v>
      </c>
      <c r="F1485" s="89">
        <v>338866</v>
      </c>
      <c r="G1485" s="89">
        <v>982156</v>
      </c>
      <c r="H1485" s="89">
        <v>953023</v>
      </c>
      <c r="I1485" s="90">
        <v>46122</v>
      </c>
    </row>
    <row r="1486" spans="1:9" x14ac:dyDescent="0.25">
      <c r="A1486" s="88" t="s">
        <v>3126</v>
      </c>
      <c r="B1486" s="89" t="s">
        <v>3132</v>
      </c>
      <c r="C1486" s="89" t="s">
        <v>1478</v>
      </c>
      <c r="D1486" t="str">
        <f t="shared" si="23"/>
        <v>電子上游-IC-設計1</v>
      </c>
      <c r="E1486" s="89">
        <v>148300</v>
      </c>
      <c r="F1486" s="89">
        <v>89405</v>
      </c>
      <c r="G1486" s="89">
        <v>345254</v>
      </c>
      <c r="H1486" s="89">
        <v>269723</v>
      </c>
      <c r="I1486" s="90">
        <v>46122</v>
      </c>
    </row>
    <row r="1487" spans="1:9" x14ac:dyDescent="0.25">
      <c r="A1487" s="88" t="s">
        <v>3127</v>
      </c>
      <c r="B1487" s="89" t="s">
        <v>3133</v>
      </c>
      <c r="C1487" s="89" t="s">
        <v>1452</v>
      </c>
      <c r="D1487" t="str">
        <f t="shared" si="23"/>
        <v>傳產-生技1</v>
      </c>
      <c r="E1487" s="89">
        <v>194288</v>
      </c>
      <c r="F1487" s="89">
        <v>130241</v>
      </c>
      <c r="G1487" s="89">
        <v>377370</v>
      </c>
      <c r="H1487" s="89">
        <v>309941</v>
      </c>
      <c r="I1487" s="90">
        <v>46122</v>
      </c>
    </row>
    <row r="1488" spans="1:9" x14ac:dyDescent="0.25">
      <c r="A1488" s="88" t="s">
        <v>3217</v>
      </c>
      <c r="B1488" s="89" t="s">
        <v>3219</v>
      </c>
      <c r="C1488" s="89" t="s">
        <v>1483</v>
      </c>
      <c r="D1488" t="str">
        <f t="shared" si="23"/>
        <v>電子下游-工業電腦1</v>
      </c>
      <c r="E1488" s="89">
        <v>101470</v>
      </c>
      <c r="F1488" s="89">
        <v>77615</v>
      </c>
      <c r="G1488" s="89">
        <v>242443</v>
      </c>
      <c r="H1488" s="89">
        <v>206234</v>
      </c>
      <c r="I1488" s="90">
        <v>46122</v>
      </c>
    </row>
    <row r="1489" spans="1:9" x14ac:dyDescent="0.25">
      <c r="A1489" s="88" t="s">
        <v>3187</v>
      </c>
      <c r="B1489" s="89" t="s">
        <v>3195</v>
      </c>
      <c r="C1489" s="89" t="s">
        <v>1472</v>
      </c>
      <c r="D1489" t="str">
        <f t="shared" si="23"/>
        <v>電子上游-IC-製造1</v>
      </c>
      <c r="E1489" s="89">
        <v>68707</v>
      </c>
      <c r="F1489" s="89">
        <v>87814</v>
      </c>
      <c r="G1489" s="89">
        <v>177165</v>
      </c>
      <c r="H1489" s="89">
        <v>230728</v>
      </c>
      <c r="I1489" s="90">
        <v>46122</v>
      </c>
    </row>
    <row r="1490" spans="1:9" x14ac:dyDescent="0.25">
      <c r="A1490" s="88" t="s">
        <v>3173</v>
      </c>
      <c r="B1490" s="89" t="s">
        <v>3179</v>
      </c>
      <c r="C1490" s="89" t="s">
        <v>1452</v>
      </c>
      <c r="D1490" t="str">
        <f t="shared" si="23"/>
        <v>傳產-生技1</v>
      </c>
      <c r="E1490" s="89">
        <v>67580</v>
      </c>
      <c r="F1490" s="89">
        <v>63277</v>
      </c>
      <c r="G1490" s="89">
        <v>195452</v>
      </c>
      <c r="H1490" s="89">
        <v>150897</v>
      </c>
      <c r="I1490" s="90">
        <v>46122</v>
      </c>
    </row>
    <row r="1491" spans="1:9" x14ac:dyDescent="0.25">
      <c r="A1491" s="88" t="s">
        <v>3280</v>
      </c>
      <c r="B1491" s="89" t="s">
        <v>3283</v>
      </c>
      <c r="C1491" s="89" t="s">
        <v>1452</v>
      </c>
      <c r="D1491" t="str">
        <f t="shared" si="23"/>
        <v>傳產-生技1</v>
      </c>
      <c r="E1491" s="89">
        <v>40441</v>
      </c>
      <c r="F1491" s="89">
        <v>28377</v>
      </c>
      <c r="G1491" s="89">
        <v>80311</v>
      </c>
      <c r="H1491" s="89">
        <v>110462</v>
      </c>
      <c r="I1491" s="90">
        <v>46122</v>
      </c>
    </row>
    <row r="1492" spans="1:9" x14ac:dyDescent="0.25">
      <c r="A1492" s="88" t="s">
        <v>3144</v>
      </c>
      <c r="B1492" s="89" t="s">
        <v>3147</v>
      </c>
      <c r="C1492" s="89" t="s">
        <v>1476</v>
      </c>
      <c r="D1492" t="str">
        <f t="shared" si="23"/>
        <v>電子下游-顯示器1</v>
      </c>
      <c r="E1492" s="89">
        <v>198933</v>
      </c>
      <c r="F1492" s="89">
        <v>178397</v>
      </c>
      <c r="G1492" s="89">
        <v>543741</v>
      </c>
      <c r="H1492" s="89">
        <v>539534</v>
      </c>
      <c r="I1492" s="90">
        <v>46122</v>
      </c>
    </row>
    <row r="1493" spans="1:9" x14ac:dyDescent="0.25">
      <c r="A1493" s="88" t="s">
        <v>3308</v>
      </c>
      <c r="B1493" s="89" t="s">
        <v>3315</v>
      </c>
      <c r="C1493" s="89" t="s">
        <v>1446</v>
      </c>
      <c r="D1493" t="str">
        <f t="shared" si="23"/>
        <v>傳產-其他1</v>
      </c>
      <c r="E1493" s="89">
        <v>33976</v>
      </c>
      <c r="F1493" s="89">
        <v>27399</v>
      </c>
      <c r="G1493" s="89">
        <v>82091</v>
      </c>
      <c r="H1493" s="89">
        <v>68597</v>
      </c>
      <c r="I1493" s="90">
        <v>46122</v>
      </c>
    </row>
    <row r="1494" spans="1:9" x14ac:dyDescent="0.25">
      <c r="A1494" s="88" t="s">
        <v>3174</v>
      </c>
      <c r="B1494" s="89" t="s">
        <v>3180</v>
      </c>
      <c r="C1494" s="89" t="s">
        <v>1483</v>
      </c>
      <c r="D1494" t="str">
        <f t="shared" si="23"/>
        <v>電子下游-工業電腦1</v>
      </c>
      <c r="E1494" s="89">
        <v>953089</v>
      </c>
      <c r="F1494" s="89">
        <v>820441</v>
      </c>
      <c r="G1494" s="89">
        <v>2410208</v>
      </c>
      <c r="H1494" s="89">
        <v>1958385</v>
      </c>
      <c r="I1494" s="90">
        <v>46122</v>
      </c>
    </row>
    <row r="1495" spans="1:9" x14ac:dyDescent="0.25">
      <c r="A1495" s="88" t="s">
        <v>3239</v>
      </c>
      <c r="B1495" s="89" t="s">
        <v>3246</v>
      </c>
      <c r="C1495" s="89" t="s">
        <v>4018</v>
      </c>
      <c r="D1495" t="str">
        <f t="shared" si="23"/>
        <v>傳產-綠能環保1</v>
      </c>
      <c r="E1495" s="89">
        <v>130063</v>
      </c>
      <c r="F1495" s="89">
        <v>185537</v>
      </c>
      <c r="G1495" s="89">
        <v>435086</v>
      </c>
      <c r="H1495" s="89">
        <v>492781</v>
      </c>
      <c r="I1495" s="90">
        <v>46122</v>
      </c>
    </row>
    <row r="1496" spans="1:9" x14ac:dyDescent="0.25">
      <c r="A1496" s="88" t="s">
        <v>3167</v>
      </c>
      <c r="B1496" s="89" t="s">
        <v>3170</v>
      </c>
      <c r="C1496" s="89" t="s">
        <v>1461</v>
      </c>
      <c r="D1496" t="str">
        <f t="shared" si="23"/>
        <v>傳產-橡膠1</v>
      </c>
      <c r="E1496" s="89">
        <v>33324</v>
      </c>
      <c r="F1496" s="89">
        <v>105952</v>
      </c>
      <c r="G1496" s="89">
        <v>104101</v>
      </c>
      <c r="H1496" s="89">
        <v>309589</v>
      </c>
      <c r="I1496" s="90">
        <v>46122</v>
      </c>
    </row>
    <row r="1497" spans="1:9" x14ac:dyDescent="0.25">
      <c r="A1497" s="88" t="s">
        <v>3733</v>
      </c>
      <c r="B1497" s="89" t="s">
        <v>3737</v>
      </c>
      <c r="C1497" s="89" t="s">
        <v>4002</v>
      </c>
      <c r="D1497" t="str">
        <f t="shared" si="23"/>
        <v>電子中游-金屬製品1</v>
      </c>
      <c r="E1497" s="89">
        <v>312165</v>
      </c>
      <c r="F1497" s="89">
        <v>204410</v>
      </c>
      <c r="G1497" s="89">
        <v>866888</v>
      </c>
      <c r="H1497" s="89">
        <v>499540</v>
      </c>
      <c r="I1497" s="90">
        <v>46122</v>
      </c>
    </row>
    <row r="1498" spans="1:9" x14ac:dyDescent="0.25">
      <c r="A1498" s="88" t="s">
        <v>3598</v>
      </c>
      <c r="B1498" s="89" t="s">
        <v>3623</v>
      </c>
      <c r="C1498" s="89" t="s">
        <v>1440</v>
      </c>
      <c r="D1498" t="str">
        <f t="shared" si="23"/>
        <v>傳產-塑膠1</v>
      </c>
      <c r="E1498" s="89">
        <v>260663</v>
      </c>
      <c r="F1498" s="89">
        <v>298721</v>
      </c>
      <c r="G1498" s="89">
        <v>727297</v>
      </c>
      <c r="H1498" s="89">
        <v>854293</v>
      </c>
      <c r="I1498" s="90">
        <v>46122</v>
      </c>
    </row>
    <row r="1499" spans="1:9" x14ac:dyDescent="0.25">
      <c r="A1499" s="88" t="s">
        <v>3461</v>
      </c>
      <c r="B1499" s="89" t="s">
        <v>3462</v>
      </c>
      <c r="C1499" s="89" t="s">
        <v>1467</v>
      </c>
      <c r="D1499" t="str">
        <f t="shared" si="23"/>
        <v>電子中游-通訊設備1</v>
      </c>
      <c r="E1499" s="89">
        <v>28798</v>
      </c>
      <c r="F1499" s="89">
        <v>11695</v>
      </c>
      <c r="G1499" s="89">
        <v>95642</v>
      </c>
      <c r="H1499" s="89">
        <v>35441</v>
      </c>
      <c r="I1499" s="90">
        <v>46122</v>
      </c>
    </row>
    <row r="1500" spans="1:9" x14ac:dyDescent="0.25">
      <c r="A1500" s="88" t="s">
        <v>3401</v>
      </c>
      <c r="B1500" s="89" t="s">
        <v>3402</v>
      </c>
      <c r="C1500" s="89" t="s">
        <v>1452</v>
      </c>
      <c r="D1500" t="str">
        <f t="shared" si="23"/>
        <v>傳產-生技1</v>
      </c>
      <c r="E1500" s="89">
        <v>114712</v>
      </c>
      <c r="F1500" s="89">
        <v>89468</v>
      </c>
      <c r="G1500" s="89">
        <v>308435</v>
      </c>
      <c r="H1500" s="89">
        <v>181923</v>
      </c>
      <c r="I1500" s="90">
        <v>46122</v>
      </c>
    </row>
    <row r="1501" spans="1:9" x14ac:dyDescent="0.25">
      <c r="A1501" s="88" t="s">
        <v>3351</v>
      </c>
      <c r="B1501" s="89" t="s">
        <v>3358</v>
      </c>
      <c r="C1501" s="89" t="s">
        <v>1487</v>
      </c>
      <c r="D1501" t="str">
        <f t="shared" si="23"/>
        <v>軟體-系統整合1</v>
      </c>
      <c r="E1501" s="89">
        <v>60749</v>
      </c>
      <c r="F1501" s="89">
        <v>60280</v>
      </c>
      <c r="G1501" s="89">
        <v>161723</v>
      </c>
      <c r="H1501" s="89">
        <v>161147</v>
      </c>
      <c r="I1501" s="90">
        <v>46122</v>
      </c>
    </row>
    <row r="1502" spans="1:9" x14ac:dyDescent="0.25">
      <c r="A1502" s="88" t="s">
        <v>3223</v>
      </c>
      <c r="B1502" s="89" t="s">
        <v>3228</v>
      </c>
      <c r="C1502" s="89" t="s">
        <v>4009</v>
      </c>
      <c r="D1502" t="str">
        <f t="shared" si="23"/>
        <v>電子中游-散熱零組件1</v>
      </c>
      <c r="E1502" s="89">
        <v>107416</v>
      </c>
      <c r="F1502" s="89">
        <v>192944</v>
      </c>
      <c r="G1502" s="89">
        <v>325120</v>
      </c>
      <c r="H1502" s="89">
        <v>436127</v>
      </c>
      <c r="I1502" s="90">
        <v>46122</v>
      </c>
    </row>
    <row r="1503" spans="1:9" x14ac:dyDescent="0.25">
      <c r="A1503" s="88" t="s">
        <v>3424</v>
      </c>
      <c r="B1503" s="89" t="s">
        <v>3428</v>
      </c>
      <c r="C1503" s="89" t="s">
        <v>1446</v>
      </c>
      <c r="D1503" t="str">
        <f t="shared" si="23"/>
        <v>傳產-其他1</v>
      </c>
      <c r="E1503" s="89">
        <v>1945536</v>
      </c>
      <c r="F1503" s="89">
        <v>2040665</v>
      </c>
      <c r="G1503" s="89">
        <v>5805627</v>
      </c>
      <c r="H1503" s="89">
        <v>6085734</v>
      </c>
      <c r="I1503" s="90">
        <v>46122</v>
      </c>
    </row>
    <row r="1504" spans="1:9" x14ac:dyDescent="0.25">
      <c r="A1504" s="88" t="s">
        <v>3203</v>
      </c>
      <c r="B1504" s="89" t="s">
        <v>3210</v>
      </c>
      <c r="C1504" s="89" t="s">
        <v>1487</v>
      </c>
      <c r="D1504" t="str">
        <f t="shared" si="23"/>
        <v>軟體-系統整合1</v>
      </c>
      <c r="E1504" s="89">
        <v>46807</v>
      </c>
      <c r="F1504" s="89">
        <v>49609</v>
      </c>
      <c r="G1504" s="89">
        <v>129929</v>
      </c>
      <c r="H1504" s="89">
        <v>158044</v>
      </c>
      <c r="I1504" s="90">
        <v>46122</v>
      </c>
    </row>
    <row r="1505" spans="1:9" x14ac:dyDescent="0.25">
      <c r="A1505" s="88" t="s">
        <v>3224</v>
      </c>
      <c r="B1505" s="89" t="s">
        <v>3229</v>
      </c>
      <c r="C1505" s="89" t="s">
        <v>4013</v>
      </c>
      <c r="D1505" t="str">
        <f t="shared" si="23"/>
        <v>傳產-文創娛樂1</v>
      </c>
      <c r="E1505" s="89">
        <v>143311</v>
      </c>
      <c r="F1505" s="89">
        <v>93888</v>
      </c>
      <c r="G1505" s="89">
        <v>604059</v>
      </c>
      <c r="H1505" s="89">
        <v>463283</v>
      </c>
      <c r="I1505" s="90">
        <v>46122</v>
      </c>
    </row>
    <row r="1506" spans="1:9" x14ac:dyDescent="0.25">
      <c r="A1506" s="88" t="s">
        <v>3994</v>
      </c>
      <c r="B1506" s="89" t="s">
        <v>3997</v>
      </c>
      <c r="C1506" s="89" t="s">
        <v>4004</v>
      </c>
      <c r="D1506" t="str">
        <f t="shared" si="23"/>
        <v>電子上游-LED照明及光元件1</v>
      </c>
      <c r="E1506" s="89">
        <v>64152</v>
      </c>
      <c r="F1506" s="89">
        <v>68920</v>
      </c>
      <c r="G1506" s="89">
        <v>159552</v>
      </c>
      <c r="H1506" s="89">
        <v>207117</v>
      </c>
      <c r="I1506" s="90">
        <v>46122</v>
      </c>
    </row>
    <row r="1507" spans="1:9" x14ac:dyDescent="0.25">
      <c r="A1507" s="88" t="s">
        <v>3454</v>
      </c>
      <c r="B1507" s="89" t="s">
        <v>3458</v>
      </c>
      <c r="C1507" s="89" t="s">
        <v>1452</v>
      </c>
      <c r="D1507" t="str">
        <f t="shared" si="23"/>
        <v>傳產-生技1</v>
      </c>
      <c r="E1507" s="89">
        <v>66022</v>
      </c>
      <c r="F1507" s="89">
        <v>38263</v>
      </c>
      <c r="G1507" s="89">
        <v>217115</v>
      </c>
      <c r="H1507" s="89">
        <v>119986</v>
      </c>
      <c r="I1507" s="90">
        <v>46122</v>
      </c>
    </row>
    <row r="1508" spans="1:9" x14ac:dyDescent="0.25">
      <c r="A1508" s="88" t="s">
        <v>595</v>
      </c>
      <c r="B1508" s="89" t="s">
        <v>596</v>
      </c>
      <c r="C1508" s="89" t="s">
        <v>1450</v>
      </c>
      <c r="D1508" t="str">
        <f t="shared" si="23"/>
        <v>傳產-電機1</v>
      </c>
      <c r="E1508" s="89">
        <v>409245</v>
      </c>
      <c r="F1508" s="89">
        <v>405392</v>
      </c>
      <c r="G1508" s="89">
        <v>1050396</v>
      </c>
      <c r="H1508" s="89">
        <v>1021446</v>
      </c>
      <c r="I1508" s="90">
        <v>46122</v>
      </c>
    </row>
    <row r="1509" spans="1:9" x14ac:dyDescent="0.25">
      <c r="A1509" s="88" t="s">
        <v>597</v>
      </c>
      <c r="B1509" s="89" t="s">
        <v>1385</v>
      </c>
      <c r="C1509" s="89" t="s">
        <v>1441</v>
      </c>
      <c r="D1509" t="str">
        <f t="shared" si="23"/>
        <v>傳產-汽車零組件1</v>
      </c>
      <c r="E1509" s="89">
        <v>1573713</v>
      </c>
      <c r="F1509" s="89">
        <v>1836497</v>
      </c>
      <c r="G1509" s="89">
        <v>4732980</v>
      </c>
      <c r="H1509" s="89">
        <v>4958484</v>
      </c>
      <c r="I1509" s="90">
        <v>46122</v>
      </c>
    </row>
    <row r="1510" spans="1:9" x14ac:dyDescent="0.25">
      <c r="A1510" s="88" t="s">
        <v>3696</v>
      </c>
      <c r="B1510" s="89" t="s">
        <v>3703</v>
      </c>
      <c r="C1510" s="89" t="s">
        <v>1450</v>
      </c>
      <c r="D1510" t="str">
        <f t="shared" si="23"/>
        <v>傳產-電機1</v>
      </c>
      <c r="E1510" s="89">
        <v>89892</v>
      </c>
      <c r="F1510" s="89">
        <v>73038</v>
      </c>
      <c r="G1510" s="89">
        <v>191808</v>
      </c>
      <c r="H1510" s="89">
        <v>172654</v>
      </c>
      <c r="I1510" s="90">
        <v>46122</v>
      </c>
    </row>
    <row r="1511" spans="1:9" x14ac:dyDescent="0.25">
      <c r="A1511" s="88" t="s">
        <v>598</v>
      </c>
      <c r="B1511" s="89" t="s">
        <v>599</v>
      </c>
      <c r="C1511" s="89" t="s">
        <v>1450</v>
      </c>
      <c r="D1511" t="str">
        <f t="shared" si="23"/>
        <v>傳產-電機1</v>
      </c>
      <c r="E1511" s="89">
        <v>183708</v>
      </c>
      <c r="F1511" s="89">
        <v>208411</v>
      </c>
      <c r="G1511" s="89">
        <v>491704</v>
      </c>
      <c r="H1511" s="89">
        <v>586807</v>
      </c>
      <c r="I1511" s="90">
        <v>46122</v>
      </c>
    </row>
    <row r="1512" spans="1:9" x14ac:dyDescent="0.25">
      <c r="A1512" s="88" t="s">
        <v>3289</v>
      </c>
      <c r="B1512" s="89" t="s">
        <v>3295</v>
      </c>
      <c r="C1512" s="89" t="s">
        <v>1452</v>
      </c>
      <c r="D1512" t="str">
        <f t="shared" si="23"/>
        <v>傳產-生技1</v>
      </c>
      <c r="E1512" s="89">
        <v>110145</v>
      </c>
      <c r="F1512" s="89">
        <v>102695</v>
      </c>
      <c r="G1512" s="89">
        <v>298615</v>
      </c>
      <c r="H1512" s="89">
        <v>297649</v>
      </c>
      <c r="I1512" s="90">
        <v>46122</v>
      </c>
    </row>
    <row r="1513" spans="1:9" x14ac:dyDescent="0.25">
      <c r="A1513" s="88" t="s">
        <v>3225</v>
      </c>
      <c r="B1513" s="89" t="s">
        <v>3646</v>
      </c>
      <c r="C1513" s="89" t="s">
        <v>1477</v>
      </c>
      <c r="D1513" t="str">
        <f t="shared" si="23"/>
        <v>電子中游-儀器設備工程1</v>
      </c>
      <c r="E1513" s="89">
        <v>1069777</v>
      </c>
      <c r="F1513" s="89">
        <v>647709</v>
      </c>
      <c r="G1513" s="89">
        <v>2341667</v>
      </c>
      <c r="H1513" s="89">
        <v>2149297</v>
      </c>
      <c r="I1513" s="90">
        <v>46122</v>
      </c>
    </row>
    <row r="1514" spans="1:9" x14ac:dyDescent="0.25">
      <c r="A1514" s="88" t="s">
        <v>4097</v>
      </c>
      <c r="B1514" s="89" t="s">
        <v>4106</v>
      </c>
      <c r="C1514" s="89" t="s">
        <v>1487</v>
      </c>
      <c r="D1514" t="str">
        <f t="shared" si="23"/>
        <v>軟體-系統整合1</v>
      </c>
      <c r="E1514" s="89">
        <v>370352</v>
      </c>
      <c r="F1514" s="89">
        <v>320627</v>
      </c>
      <c r="G1514" s="89">
        <v>1248020</v>
      </c>
      <c r="H1514" s="89">
        <v>781923</v>
      </c>
      <c r="I1514" s="90">
        <v>46122</v>
      </c>
    </row>
    <row r="1515" spans="1:9" x14ac:dyDescent="0.25">
      <c r="A1515" s="88" t="s">
        <v>3240</v>
      </c>
      <c r="B1515" s="89" t="s">
        <v>3247</v>
      </c>
      <c r="C1515" s="89" t="s">
        <v>1452</v>
      </c>
      <c r="D1515" t="str">
        <f t="shared" si="23"/>
        <v>傳產-生技1</v>
      </c>
      <c r="E1515" s="89">
        <v>34368</v>
      </c>
      <c r="F1515" s="89">
        <v>33444</v>
      </c>
      <c r="G1515" s="89">
        <v>93877</v>
      </c>
      <c r="H1515" s="89">
        <v>95918</v>
      </c>
      <c r="I1515" s="90">
        <v>46122</v>
      </c>
    </row>
    <row r="1516" spans="1:9" x14ac:dyDescent="0.25">
      <c r="A1516" s="88" t="s">
        <v>3231</v>
      </c>
      <c r="B1516" s="89" t="s">
        <v>3232</v>
      </c>
      <c r="C1516" s="89" t="s">
        <v>1446</v>
      </c>
      <c r="D1516" t="str">
        <f t="shared" si="23"/>
        <v>傳產-其他1</v>
      </c>
      <c r="E1516" s="89">
        <v>63746</v>
      </c>
      <c r="F1516" s="89">
        <v>108746</v>
      </c>
      <c r="G1516" s="89">
        <v>211508</v>
      </c>
      <c r="H1516" s="89">
        <v>298929</v>
      </c>
      <c r="I1516" s="90">
        <v>46122</v>
      </c>
    </row>
    <row r="1517" spans="1:9" x14ac:dyDescent="0.25">
      <c r="A1517" s="88" t="s">
        <v>3854</v>
      </c>
      <c r="B1517" s="89" t="s">
        <v>3863</v>
      </c>
      <c r="C1517" s="89" t="s">
        <v>1452</v>
      </c>
      <c r="D1517" t="str">
        <f t="shared" si="23"/>
        <v>傳產-生技1</v>
      </c>
      <c r="E1517" s="89">
        <v>3094</v>
      </c>
      <c r="F1517" s="89">
        <v>2784</v>
      </c>
      <c r="G1517" s="89">
        <v>9112</v>
      </c>
      <c r="H1517" s="89">
        <v>7612</v>
      </c>
      <c r="I1517" s="90">
        <v>46122</v>
      </c>
    </row>
    <row r="1518" spans="1:9" x14ac:dyDescent="0.25">
      <c r="A1518" s="88" t="s">
        <v>4121</v>
      </c>
      <c r="B1518" s="89" t="s">
        <v>4131</v>
      </c>
      <c r="C1518" s="89" t="s">
        <v>1452</v>
      </c>
      <c r="D1518" t="str">
        <f t="shared" si="23"/>
        <v>傳產-生技1</v>
      </c>
      <c r="E1518" s="89">
        <v>78718</v>
      </c>
      <c r="F1518" s="89">
        <v>70920</v>
      </c>
      <c r="G1518" s="89">
        <v>209382</v>
      </c>
      <c r="H1518" s="89">
        <v>180943</v>
      </c>
      <c r="I1518" s="90">
        <v>46122</v>
      </c>
    </row>
    <row r="1519" spans="1:9" x14ac:dyDescent="0.25">
      <c r="A1519" s="88" t="s">
        <v>3394</v>
      </c>
      <c r="B1519" s="89" t="s">
        <v>3398</v>
      </c>
      <c r="C1519" s="89" t="s">
        <v>4018</v>
      </c>
      <c r="D1519" t="str">
        <f t="shared" si="23"/>
        <v>傳產-綠能環保1</v>
      </c>
      <c r="E1519" s="89">
        <v>13305</v>
      </c>
      <c r="F1519" s="89">
        <v>45021</v>
      </c>
      <c r="G1519" s="89">
        <v>89805</v>
      </c>
      <c r="H1519" s="89">
        <v>100360</v>
      </c>
      <c r="I1519" s="90">
        <v>46122</v>
      </c>
    </row>
    <row r="1520" spans="1:9" x14ac:dyDescent="0.25">
      <c r="A1520" s="88" t="s">
        <v>3248</v>
      </c>
      <c r="B1520" s="89" t="s">
        <v>3249</v>
      </c>
      <c r="C1520" s="89" t="s">
        <v>4013</v>
      </c>
      <c r="D1520" t="str">
        <f t="shared" si="23"/>
        <v>傳產-文創娛樂1</v>
      </c>
      <c r="E1520" s="89">
        <v>413574</v>
      </c>
      <c r="F1520" s="89">
        <v>177046</v>
      </c>
      <c r="G1520" s="89">
        <v>769817</v>
      </c>
      <c r="H1520" s="89">
        <v>480736</v>
      </c>
      <c r="I1520" s="90">
        <v>46122</v>
      </c>
    </row>
    <row r="1521" spans="1:9" x14ac:dyDescent="0.25">
      <c r="A1521" s="88" t="s">
        <v>3395</v>
      </c>
      <c r="B1521" s="89" t="s">
        <v>3399</v>
      </c>
      <c r="C1521" s="89" t="s">
        <v>1446</v>
      </c>
      <c r="D1521" t="str">
        <f t="shared" si="23"/>
        <v>傳產-其他1</v>
      </c>
      <c r="E1521" s="89">
        <v>264718</v>
      </c>
      <c r="F1521" s="89">
        <v>132569</v>
      </c>
      <c r="G1521" s="89">
        <v>696606</v>
      </c>
      <c r="H1521" s="89">
        <v>401038</v>
      </c>
      <c r="I1521" s="90">
        <v>46122</v>
      </c>
    </row>
    <row r="1522" spans="1:9" x14ac:dyDescent="0.25">
      <c r="A1522" s="88" t="s">
        <v>3855</v>
      </c>
      <c r="B1522" s="89" t="s">
        <v>3864</v>
      </c>
      <c r="C1522" s="89" t="s">
        <v>1452</v>
      </c>
      <c r="D1522" t="str">
        <f t="shared" si="23"/>
        <v>傳產-生技1</v>
      </c>
      <c r="E1522" s="89">
        <v>52738</v>
      </c>
      <c r="F1522" s="89">
        <v>44263</v>
      </c>
      <c r="G1522" s="89">
        <v>189624</v>
      </c>
      <c r="H1522" s="89">
        <v>124887</v>
      </c>
      <c r="I1522" s="90">
        <v>46122</v>
      </c>
    </row>
    <row r="1523" spans="1:9" x14ac:dyDescent="0.25">
      <c r="A1523" s="88" t="s">
        <v>3323</v>
      </c>
      <c r="B1523" s="89" t="s">
        <v>3330</v>
      </c>
      <c r="C1523" s="89" t="s">
        <v>4003</v>
      </c>
      <c r="D1523" t="str">
        <f t="shared" si="23"/>
        <v>電子上游-IC-半導體設備1</v>
      </c>
      <c r="E1523" s="89">
        <v>299570</v>
      </c>
      <c r="F1523" s="89">
        <v>85566</v>
      </c>
      <c r="G1523" s="89">
        <v>830305</v>
      </c>
      <c r="H1523" s="89">
        <v>430220</v>
      </c>
      <c r="I1523" s="90">
        <v>46122</v>
      </c>
    </row>
    <row r="1524" spans="1:9" x14ac:dyDescent="0.25">
      <c r="A1524" s="88" t="s">
        <v>3309</v>
      </c>
      <c r="B1524" s="89" t="s">
        <v>3316</v>
      </c>
      <c r="C1524" s="89" t="s">
        <v>4018</v>
      </c>
      <c r="D1524" t="str">
        <f t="shared" si="23"/>
        <v>傳產-綠能環保1</v>
      </c>
      <c r="E1524" s="89">
        <v>146249</v>
      </c>
      <c r="F1524" s="89">
        <v>165471</v>
      </c>
      <c r="G1524" s="89">
        <v>380896</v>
      </c>
      <c r="H1524" s="89">
        <v>405750</v>
      </c>
      <c r="I1524" s="90">
        <v>46122</v>
      </c>
    </row>
    <row r="1525" spans="1:9" x14ac:dyDescent="0.25">
      <c r="A1525" s="88" t="s">
        <v>3412</v>
      </c>
      <c r="B1525" s="89" t="s">
        <v>3419</v>
      </c>
      <c r="C1525" s="89" t="s">
        <v>1469</v>
      </c>
      <c r="D1525" t="str">
        <f t="shared" si="23"/>
        <v>電子上游-被動元件1</v>
      </c>
      <c r="E1525" s="89">
        <v>56110</v>
      </c>
      <c r="F1525" s="89">
        <v>48211</v>
      </c>
      <c r="G1525" s="89">
        <v>141191</v>
      </c>
      <c r="H1525" s="89">
        <v>137438</v>
      </c>
      <c r="I1525" s="90">
        <v>46122</v>
      </c>
    </row>
    <row r="1526" spans="1:9" x14ac:dyDescent="0.25">
      <c r="A1526" s="88" t="s">
        <v>3365</v>
      </c>
      <c r="B1526" s="89" t="s">
        <v>3371</v>
      </c>
      <c r="C1526" s="89" t="s">
        <v>4016</v>
      </c>
      <c r="D1526" t="str">
        <f t="shared" si="23"/>
        <v>電子上游-IP/ASIC1</v>
      </c>
      <c r="E1526" s="89">
        <v>120108</v>
      </c>
      <c r="F1526" s="89">
        <v>159980</v>
      </c>
      <c r="G1526" s="89">
        <v>394748</v>
      </c>
      <c r="H1526" s="89">
        <v>434525</v>
      </c>
      <c r="I1526" s="90">
        <v>46122</v>
      </c>
    </row>
    <row r="1527" spans="1:9" x14ac:dyDescent="0.25">
      <c r="A1527" s="88" t="s">
        <v>3796</v>
      </c>
      <c r="B1527" s="89" t="s">
        <v>3801</v>
      </c>
      <c r="C1527" s="89" t="s">
        <v>1452</v>
      </c>
      <c r="D1527" t="str">
        <f t="shared" si="23"/>
        <v>傳產-生技1</v>
      </c>
      <c r="E1527" s="89">
        <v>42611</v>
      </c>
      <c r="F1527" s="89">
        <v>37091</v>
      </c>
      <c r="G1527" s="89">
        <v>123598</v>
      </c>
      <c r="H1527" s="89">
        <v>102338</v>
      </c>
      <c r="I1527" s="90">
        <v>46122</v>
      </c>
    </row>
    <row r="1528" spans="1:9" x14ac:dyDescent="0.25">
      <c r="A1528" s="88" t="s">
        <v>3396</v>
      </c>
      <c r="B1528" s="89" t="s">
        <v>3400</v>
      </c>
      <c r="C1528" s="89" t="s">
        <v>1452</v>
      </c>
      <c r="D1528" t="str">
        <f t="shared" si="23"/>
        <v>傳產-生技1</v>
      </c>
      <c r="E1528" s="89">
        <v>11530</v>
      </c>
      <c r="F1528" s="89">
        <v>18669</v>
      </c>
      <c r="G1528" s="89">
        <v>26399</v>
      </c>
      <c r="H1528" s="89">
        <v>67635</v>
      </c>
      <c r="I1528" s="90">
        <v>46122</v>
      </c>
    </row>
    <row r="1529" spans="1:9" x14ac:dyDescent="0.25">
      <c r="A1529" s="88" t="s">
        <v>3475</v>
      </c>
      <c r="B1529" s="89" t="s">
        <v>3517</v>
      </c>
      <c r="C1529" s="89" t="s">
        <v>1478</v>
      </c>
      <c r="D1529" t="str">
        <f t="shared" si="23"/>
        <v>電子上游-IC-設計1</v>
      </c>
      <c r="E1529" s="89">
        <v>152040</v>
      </c>
      <c r="F1529" s="89">
        <v>134126</v>
      </c>
      <c r="G1529" s="89">
        <v>396326</v>
      </c>
      <c r="H1529" s="89">
        <v>386941</v>
      </c>
      <c r="I1529" s="90">
        <v>46122</v>
      </c>
    </row>
    <row r="1530" spans="1:9" x14ac:dyDescent="0.25">
      <c r="A1530" s="88" t="s">
        <v>3324</v>
      </c>
      <c r="B1530" s="89" t="s">
        <v>3331</v>
      </c>
      <c r="C1530" s="89" t="s">
        <v>1477</v>
      </c>
      <c r="D1530" t="str">
        <f t="shared" si="23"/>
        <v>電子中游-儀器設備工程1</v>
      </c>
      <c r="E1530" s="89">
        <v>41103</v>
      </c>
      <c r="F1530" s="89">
        <v>36408</v>
      </c>
      <c r="G1530" s="89">
        <v>121893</v>
      </c>
      <c r="H1530" s="89">
        <v>84597</v>
      </c>
      <c r="I1530" s="90">
        <v>46122</v>
      </c>
    </row>
    <row r="1531" spans="1:9" x14ac:dyDescent="0.25">
      <c r="A1531" s="88" t="s">
        <v>3338</v>
      </c>
      <c r="B1531" s="89" t="s">
        <v>3346</v>
      </c>
      <c r="C1531" s="89" t="s">
        <v>1446</v>
      </c>
      <c r="D1531" t="str">
        <f t="shared" si="23"/>
        <v>傳產-其他1</v>
      </c>
      <c r="E1531" s="89">
        <v>273435</v>
      </c>
      <c r="F1531" s="89">
        <v>209167</v>
      </c>
      <c r="G1531" s="89">
        <v>687007</v>
      </c>
      <c r="H1531" s="89">
        <v>544017</v>
      </c>
      <c r="I1531" s="90">
        <v>46122</v>
      </c>
    </row>
    <row r="1532" spans="1:9" x14ac:dyDescent="0.25">
      <c r="A1532" s="88" t="s">
        <v>3740</v>
      </c>
      <c r="B1532" s="89" t="s">
        <v>3741</v>
      </c>
      <c r="C1532" s="89" t="s">
        <v>1452</v>
      </c>
      <c r="D1532" t="str">
        <f t="shared" si="23"/>
        <v>傳產-生技1</v>
      </c>
      <c r="E1532" s="89">
        <v>730</v>
      </c>
      <c r="F1532" s="89">
        <v>486</v>
      </c>
      <c r="G1532" s="89">
        <v>1391</v>
      </c>
      <c r="H1532" s="89">
        <v>1213</v>
      </c>
      <c r="I1532" s="90">
        <v>46122</v>
      </c>
    </row>
    <row r="1533" spans="1:9" x14ac:dyDescent="0.25">
      <c r="A1533" s="88" t="s">
        <v>3766</v>
      </c>
      <c r="B1533" s="89" t="s">
        <v>3773</v>
      </c>
      <c r="C1533" s="89" t="s">
        <v>1455</v>
      </c>
      <c r="D1533" t="str">
        <f t="shared" si="23"/>
        <v>電子上游-PCB-材料設備1</v>
      </c>
      <c r="E1533" s="89">
        <v>216986</v>
      </c>
      <c r="F1533" s="89">
        <v>134885</v>
      </c>
      <c r="G1533" s="89">
        <v>619418</v>
      </c>
      <c r="H1533" s="89">
        <v>486508</v>
      </c>
      <c r="I1533" s="90">
        <v>46122</v>
      </c>
    </row>
    <row r="1534" spans="1:9" x14ac:dyDescent="0.25">
      <c r="A1534" s="88" t="s">
        <v>3476</v>
      </c>
      <c r="B1534" s="89" t="s">
        <v>3518</v>
      </c>
      <c r="C1534" s="89" t="s">
        <v>1452</v>
      </c>
      <c r="D1534" t="str">
        <f t="shared" si="23"/>
        <v>傳產-生技1</v>
      </c>
      <c r="E1534" s="89">
        <v>28767</v>
      </c>
      <c r="F1534" s="89">
        <v>28504</v>
      </c>
      <c r="G1534" s="89">
        <v>83766</v>
      </c>
      <c r="H1534" s="89">
        <v>77891</v>
      </c>
      <c r="I1534" s="90">
        <v>46122</v>
      </c>
    </row>
    <row r="1535" spans="1:9" x14ac:dyDescent="0.25">
      <c r="A1535" s="88" t="s">
        <v>3380</v>
      </c>
      <c r="B1535" s="89" t="s">
        <v>3383</v>
      </c>
      <c r="C1535" s="89" t="s">
        <v>1452</v>
      </c>
      <c r="D1535" t="str">
        <f t="shared" si="23"/>
        <v>傳產-生技1</v>
      </c>
      <c r="E1535" s="89">
        <v>26182</v>
      </c>
      <c r="F1535" s="89">
        <v>20433</v>
      </c>
      <c r="G1535" s="89">
        <v>61013</v>
      </c>
      <c r="H1535" s="89">
        <v>59870</v>
      </c>
      <c r="I1535" s="90">
        <v>46122</v>
      </c>
    </row>
    <row r="1536" spans="1:9" x14ac:dyDescent="0.25">
      <c r="A1536" s="88" t="s">
        <v>3310</v>
      </c>
      <c r="B1536" s="89" t="s">
        <v>3317</v>
      </c>
      <c r="C1536" s="89" t="s">
        <v>1455</v>
      </c>
      <c r="D1536" t="str">
        <f t="shared" si="23"/>
        <v>電子上游-PCB-材料設備1</v>
      </c>
      <c r="E1536" s="89">
        <v>236478</v>
      </c>
      <c r="F1536" s="89">
        <v>192398</v>
      </c>
      <c r="G1536" s="89">
        <v>667210</v>
      </c>
      <c r="H1536" s="89">
        <v>571393</v>
      </c>
      <c r="I1536" s="90">
        <v>46122</v>
      </c>
    </row>
    <row r="1537" spans="1:9" x14ac:dyDescent="0.25">
      <c r="A1537" s="88" t="s">
        <v>3339</v>
      </c>
      <c r="B1537" s="89" t="s">
        <v>3347</v>
      </c>
      <c r="C1537" s="89" t="s">
        <v>1452</v>
      </c>
      <c r="D1537" t="str">
        <f t="shared" si="23"/>
        <v>傳產-生技1</v>
      </c>
      <c r="E1537" s="89">
        <v>101750</v>
      </c>
      <c r="F1537" s="89">
        <v>119469</v>
      </c>
      <c r="G1537" s="89">
        <v>227573</v>
      </c>
      <c r="H1537" s="89">
        <v>248147</v>
      </c>
      <c r="I1537" s="90">
        <v>46122</v>
      </c>
    </row>
    <row r="1538" spans="1:9" x14ac:dyDescent="0.25">
      <c r="A1538" s="88" t="s">
        <v>3333</v>
      </c>
      <c r="B1538" s="89" t="s">
        <v>3334</v>
      </c>
      <c r="C1538" s="89" t="s">
        <v>1477</v>
      </c>
      <c r="D1538" t="str">
        <f t="shared" si="23"/>
        <v>電子中游-儀器設備工程1</v>
      </c>
      <c r="E1538" s="89">
        <v>673921</v>
      </c>
      <c r="F1538" s="89">
        <v>476939</v>
      </c>
      <c r="G1538" s="89">
        <v>1542902</v>
      </c>
      <c r="H1538" s="89">
        <v>1354502</v>
      </c>
      <c r="I1538" s="90">
        <v>46122</v>
      </c>
    </row>
    <row r="1539" spans="1:9" x14ac:dyDescent="0.25">
      <c r="A1539" s="88" t="s">
        <v>3352</v>
      </c>
      <c r="B1539" s="89" t="s">
        <v>3359</v>
      </c>
      <c r="C1539" s="89" t="s">
        <v>1496</v>
      </c>
      <c r="D1539" t="str">
        <f t="shared" si="23"/>
        <v>電子中游-光學鏡片1</v>
      </c>
      <c r="E1539" s="89">
        <v>78596</v>
      </c>
      <c r="F1539" s="89">
        <v>72444</v>
      </c>
      <c r="G1539" s="89">
        <v>262905</v>
      </c>
      <c r="H1539" s="89">
        <v>221168</v>
      </c>
      <c r="I1539" s="90">
        <v>46122</v>
      </c>
    </row>
    <row r="1540" spans="1:9" x14ac:dyDescent="0.25">
      <c r="A1540" s="88" t="s">
        <v>3381</v>
      </c>
      <c r="B1540" s="89" t="s">
        <v>3384</v>
      </c>
      <c r="C1540" s="89" t="s">
        <v>1465</v>
      </c>
      <c r="D1540" t="str">
        <f t="shared" si="23"/>
        <v>電子中游-EMS1</v>
      </c>
      <c r="E1540" s="89">
        <v>98649307</v>
      </c>
      <c r="F1540" s="89">
        <v>86632073</v>
      </c>
      <c r="G1540" s="89">
        <v>276507734</v>
      </c>
      <c r="H1540" s="89">
        <v>170655284</v>
      </c>
      <c r="I1540" s="90">
        <v>46122</v>
      </c>
    </row>
    <row r="1541" spans="1:9" x14ac:dyDescent="0.25">
      <c r="A1541" s="88" t="s">
        <v>3353</v>
      </c>
      <c r="B1541" s="89" t="s">
        <v>3360</v>
      </c>
      <c r="C1541" s="89" t="s">
        <v>3067</v>
      </c>
      <c r="D1541" t="str">
        <f t="shared" si="23"/>
        <v>傳產-高爾夫球1</v>
      </c>
      <c r="E1541" s="89">
        <v>2889729</v>
      </c>
      <c r="F1541" s="89">
        <v>2941231</v>
      </c>
      <c r="G1541" s="89">
        <v>8473120</v>
      </c>
      <c r="H1541" s="89">
        <v>8479513</v>
      </c>
      <c r="I1541" s="90">
        <v>46122</v>
      </c>
    </row>
    <row r="1542" spans="1:9" x14ac:dyDescent="0.25">
      <c r="A1542" s="88" t="s">
        <v>3354</v>
      </c>
      <c r="B1542" s="89" t="s">
        <v>3361</v>
      </c>
      <c r="C1542" s="89" t="s">
        <v>1446</v>
      </c>
      <c r="D1542" t="str">
        <f t="shared" si="23"/>
        <v>傳產-其他1</v>
      </c>
      <c r="E1542" s="89">
        <v>133836</v>
      </c>
      <c r="F1542" s="89">
        <v>195972</v>
      </c>
      <c r="G1542" s="89">
        <v>365671</v>
      </c>
      <c r="H1542" s="89">
        <v>435511</v>
      </c>
      <c r="I1542" s="90">
        <v>46122</v>
      </c>
    </row>
    <row r="1543" spans="1:9" x14ac:dyDescent="0.25">
      <c r="A1543" s="88" t="s">
        <v>3386</v>
      </c>
      <c r="B1543" s="89" t="s">
        <v>3390</v>
      </c>
      <c r="C1543" s="89" t="s">
        <v>1466</v>
      </c>
      <c r="D1543" t="str">
        <f t="shared" ref="D1543:D1606" si="24">IF(E1543&lt;&gt;"",C1543&amp;1,"")</f>
        <v>電子上游-PCB-製造1</v>
      </c>
      <c r="E1543" s="89">
        <v>480659</v>
      </c>
      <c r="F1543" s="89">
        <v>362143</v>
      </c>
      <c r="G1543" s="89">
        <v>1245827</v>
      </c>
      <c r="H1543" s="89">
        <v>1018930</v>
      </c>
      <c r="I1543" s="90">
        <v>46122</v>
      </c>
    </row>
    <row r="1544" spans="1:9" x14ac:dyDescent="0.25">
      <c r="A1544" s="88" t="s">
        <v>3340</v>
      </c>
      <c r="B1544" s="89" t="s">
        <v>3348</v>
      </c>
      <c r="C1544" s="89" t="s">
        <v>1471</v>
      </c>
      <c r="D1544" t="str">
        <f t="shared" si="24"/>
        <v>電子中游-網通1</v>
      </c>
      <c r="E1544" s="89">
        <v>72482</v>
      </c>
      <c r="F1544" s="89">
        <v>46639</v>
      </c>
      <c r="G1544" s="89">
        <v>112132</v>
      </c>
      <c r="H1544" s="89">
        <v>169744</v>
      </c>
      <c r="I1544" s="90">
        <v>46122</v>
      </c>
    </row>
    <row r="1545" spans="1:9" x14ac:dyDescent="0.25">
      <c r="A1545" s="88" t="s">
        <v>3387</v>
      </c>
      <c r="B1545" s="89" t="s">
        <v>3391</v>
      </c>
      <c r="C1545" s="89" t="s">
        <v>1478</v>
      </c>
      <c r="D1545" t="str">
        <f t="shared" si="24"/>
        <v>電子上游-IC-設計1</v>
      </c>
      <c r="E1545" s="89">
        <v>187338</v>
      </c>
      <c r="F1545" s="89">
        <v>174703</v>
      </c>
      <c r="G1545" s="89">
        <v>537143</v>
      </c>
      <c r="H1545" s="89">
        <v>519339</v>
      </c>
      <c r="I1545" s="90">
        <v>46122</v>
      </c>
    </row>
    <row r="1546" spans="1:9" x14ac:dyDescent="0.25">
      <c r="A1546" s="88" t="s">
        <v>3413</v>
      </c>
      <c r="B1546" s="89" t="s">
        <v>3420</v>
      </c>
      <c r="C1546" s="89" t="s">
        <v>1483</v>
      </c>
      <c r="D1546" t="str">
        <f t="shared" si="24"/>
        <v>電子下游-工業電腦1</v>
      </c>
      <c r="E1546" s="89">
        <v>54229</v>
      </c>
      <c r="F1546" s="89">
        <v>45683</v>
      </c>
      <c r="G1546" s="89">
        <v>145422</v>
      </c>
      <c r="H1546" s="89">
        <v>118939</v>
      </c>
      <c r="I1546" s="90">
        <v>46122</v>
      </c>
    </row>
    <row r="1547" spans="1:9" x14ac:dyDescent="0.25">
      <c r="A1547" s="88" t="s">
        <v>3388</v>
      </c>
      <c r="B1547" s="89" t="s">
        <v>3392</v>
      </c>
      <c r="C1547" s="89" t="s">
        <v>4003</v>
      </c>
      <c r="D1547" t="str">
        <f t="shared" si="24"/>
        <v>電子上游-IC-半導體設備1</v>
      </c>
      <c r="E1547" s="89">
        <v>220276</v>
      </c>
      <c r="F1547" s="89">
        <v>151560</v>
      </c>
      <c r="G1547" s="89">
        <v>664648</v>
      </c>
      <c r="H1547" s="89">
        <v>454246</v>
      </c>
      <c r="I1547" s="90">
        <v>46122</v>
      </c>
    </row>
    <row r="1548" spans="1:9" x14ac:dyDescent="0.25">
      <c r="A1548" s="88" t="s">
        <v>3540</v>
      </c>
      <c r="B1548" s="89" t="s">
        <v>3544</v>
      </c>
      <c r="C1548" s="89" t="s">
        <v>1478</v>
      </c>
      <c r="D1548" t="str">
        <f t="shared" si="24"/>
        <v>電子上游-IC-設計1</v>
      </c>
      <c r="E1548" s="89">
        <v>33824</v>
      </c>
      <c r="F1548" s="89">
        <v>31031</v>
      </c>
      <c r="G1548" s="89">
        <v>74123</v>
      </c>
      <c r="H1548" s="89">
        <v>79524</v>
      </c>
      <c r="I1548" s="90">
        <v>46122</v>
      </c>
    </row>
    <row r="1549" spans="1:9" x14ac:dyDescent="0.25">
      <c r="A1549" s="88" t="s">
        <v>3651</v>
      </c>
      <c r="B1549" s="89" t="s">
        <v>3657</v>
      </c>
      <c r="C1549" s="89" t="s">
        <v>1487</v>
      </c>
      <c r="D1549" t="str">
        <f t="shared" si="24"/>
        <v>軟體-系統整合1</v>
      </c>
      <c r="E1549" s="89">
        <v>1033275</v>
      </c>
      <c r="F1549" s="89">
        <v>1125432</v>
      </c>
      <c r="G1549" s="89">
        <v>2999372</v>
      </c>
      <c r="H1549" s="89">
        <v>3199263</v>
      </c>
      <c r="I1549" s="90">
        <v>46122</v>
      </c>
    </row>
    <row r="1550" spans="1:9" x14ac:dyDescent="0.25">
      <c r="A1550" s="88" t="s">
        <v>3421</v>
      </c>
      <c r="B1550" s="89" t="s">
        <v>3422</v>
      </c>
      <c r="C1550" s="89" t="s">
        <v>1487</v>
      </c>
      <c r="D1550" t="str">
        <f t="shared" si="24"/>
        <v>軟體-系統整合1</v>
      </c>
      <c r="E1550" s="89">
        <v>257435</v>
      </c>
      <c r="F1550" s="89">
        <v>206033</v>
      </c>
      <c r="G1550" s="89">
        <v>624807</v>
      </c>
      <c r="H1550" s="89">
        <v>516328</v>
      </c>
      <c r="I1550" s="90">
        <v>46122</v>
      </c>
    </row>
    <row r="1551" spans="1:9" x14ac:dyDescent="0.25">
      <c r="A1551" s="88" t="s">
        <v>3575</v>
      </c>
      <c r="B1551" s="89" t="s">
        <v>3581</v>
      </c>
      <c r="C1551" s="89" t="s">
        <v>1477</v>
      </c>
      <c r="D1551" t="str">
        <f t="shared" si="24"/>
        <v>電子中游-儀器設備工程1</v>
      </c>
      <c r="E1551" s="89">
        <v>2808117</v>
      </c>
      <c r="F1551" s="89">
        <v>1320063</v>
      </c>
      <c r="G1551" s="89">
        <v>6977227</v>
      </c>
      <c r="H1551" s="89">
        <v>3946391</v>
      </c>
      <c r="I1551" s="90">
        <v>46122</v>
      </c>
    </row>
    <row r="1552" spans="1:9" x14ac:dyDescent="0.25">
      <c r="A1552" s="88" t="s">
        <v>3805</v>
      </c>
      <c r="B1552" s="89" t="s">
        <v>3811</v>
      </c>
      <c r="C1552" s="89" t="s">
        <v>1500</v>
      </c>
      <c r="D1552" t="str">
        <f t="shared" si="24"/>
        <v>電子下游-太陽能1</v>
      </c>
      <c r="E1552" s="89">
        <v>59921</v>
      </c>
      <c r="F1552" s="89">
        <v>219216</v>
      </c>
      <c r="G1552" s="89">
        <v>137029</v>
      </c>
      <c r="H1552" s="89">
        <v>762255</v>
      </c>
      <c r="I1552" s="90">
        <v>46122</v>
      </c>
    </row>
    <row r="1553" spans="1:9" x14ac:dyDescent="0.25">
      <c r="A1553" s="88" t="s">
        <v>3599</v>
      </c>
      <c r="B1553" s="89" t="s">
        <v>3624</v>
      </c>
      <c r="C1553" s="89" t="s">
        <v>1478</v>
      </c>
      <c r="D1553" t="str">
        <f t="shared" si="24"/>
        <v>電子上游-IC-設計1</v>
      </c>
      <c r="E1553" s="89">
        <v>193378</v>
      </c>
      <c r="F1553" s="89">
        <v>91257</v>
      </c>
      <c r="G1553" s="89">
        <v>514700</v>
      </c>
      <c r="H1553" s="89">
        <v>313421</v>
      </c>
      <c r="I1553" s="90">
        <v>46122</v>
      </c>
    </row>
    <row r="1554" spans="1:9" x14ac:dyDescent="0.25">
      <c r="A1554" s="88" t="s">
        <v>3660</v>
      </c>
      <c r="B1554" s="89" t="s">
        <v>3664</v>
      </c>
      <c r="C1554" s="89" t="s">
        <v>1478</v>
      </c>
      <c r="D1554" t="str">
        <f t="shared" si="24"/>
        <v>電子上游-IC-設計1</v>
      </c>
      <c r="E1554" s="89">
        <v>87264</v>
      </c>
      <c r="F1554" s="89">
        <v>91615</v>
      </c>
      <c r="G1554" s="89">
        <v>252749</v>
      </c>
      <c r="H1554" s="89">
        <v>241971</v>
      </c>
      <c r="I1554" s="90">
        <v>46122</v>
      </c>
    </row>
    <row r="1555" spans="1:9" x14ac:dyDescent="0.25">
      <c r="A1555" s="88" t="s">
        <v>3433</v>
      </c>
      <c r="B1555" s="89" t="s">
        <v>3438</v>
      </c>
      <c r="C1555" s="89" t="s">
        <v>1487</v>
      </c>
      <c r="D1555" t="str">
        <f t="shared" si="24"/>
        <v>軟體-系統整合1</v>
      </c>
      <c r="E1555" s="89">
        <v>103852</v>
      </c>
      <c r="F1555" s="89">
        <v>114646</v>
      </c>
      <c r="G1555" s="89">
        <v>419478</v>
      </c>
      <c r="H1555" s="89">
        <v>390430</v>
      </c>
      <c r="I1555" s="90">
        <v>46122</v>
      </c>
    </row>
    <row r="1556" spans="1:9" x14ac:dyDescent="0.25">
      <c r="A1556" s="88" t="s">
        <v>3425</v>
      </c>
      <c r="B1556" s="89" t="s">
        <v>3429</v>
      </c>
      <c r="C1556" s="89" t="s">
        <v>1446</v>
      </c>
      <c r="D1556" t="str">
        <f t="shared" si="24"/>
        <v>傳產-其他1</v>
      </c>
      <c r="E1556" s="89">
        <v>51042</v>
      </c>
      <c r="F1556" s="89">
        <v>73999</v>
      </c>
      <c r="G1556" s="89">
        <v>166697</v>
      </c>
      <c r="H1556" s="89">
        <v>184781</v>
      </c>
      <c r="I1556" s="90">
        <v>46122</v>
      </c>
    </row>
    <row r="1557" spans="1:9" x14ac:dyDescent="0.25">
      <c r="A1557" s="88" t="s">
        <v>3477</v>
      </c>
      <c r="B1557" s="89" t="s">
        <v>3519</v>
      </c>
      <c r="C1557" s="89" t="s">
        <v>1452</v>
      </c>
      <c r="D1557" t="str">
        <f t="shared" si="24"/>
        <v>傳產-生技1</v>
      </c>
      <c r="E1557" s="89">
        <v>308356</v>
      </c>
      <c r="F1557" s="89">
        <v>277015</v>
      </c>
      <c r="G1557" s="89">
        <v>744505</v>
      </c>
      <c r="H1557" s="89">
        <v>680264</v>
      </c>
      <c r="I1557" s="90">
        <v>46122</v>
      </c>
    </row>
    <row r="1558" spans="1:9" x14ac:dyDescent="0.25">
      <c r="A1558" s="88" t="s">
        <v>3434</v>
      </c>
      <c r="B1558" s="89" t="s">
        <v>3439</v>
      </c>
      <c r="C1558" s="89" t="s">
        <v>4004</v>
      </c>
      <c r="D1558" t="str">
        <f t="shared" si="24"/>
        <v>電子上游-LED照明及光元件1</v>
      </c>
      <c r="E1558" s="89">
        <v>55496</v>
      </c>
      <c r="F1558" s="89">
        <v>137262</v>
      </c>
      <c r="G1558" s="89">
        <v>159976</v>
      </c>
      <c r="H1558" s="89">
        <v>420298</v>
      </c>
      <c r="I1558" s="90">
        <v>46122</v>
      </c>
    </row>
    <row r="1559" spans="1:9" x14ac:dyDescent="0.25">
      <c r="A1559" s="88" t="s">
        <v>3677</v>
      </c>
      <c r="B1559" s="89" t="s">
        <v>3682</v>
      </c>
      <c r="C1559" s="89" t="s">
        <v>1478</v>
      </c>
      <c r="D1559" t="str">
        <f t="shared" si="24"/>
        <v>電子上游-IC-設計1</v>
      </c>
      <c r="E1559" s="89">
        <v>20127</v>
      </c>
      <c r="F1559" s="89">
        <v>25184</v>
      </c>
      <c r="G1559" s="89">
        <v>51931</v>
      </c>
      <c r="H1559" s="89">
        <v>62410</v>
      </c>
      <c r="I1559" s="90">
        <v>46122</v>
      </c>
    </row>
    <row r="1560" spans="1:9" x14ac:dyDescent="0.25">
      <c r="A1560" s="88" t="s">
        <v>3478</v>
      </c>
      <c r="B1560" s="89" t="s">
        <v>3520</v>
      </c>
      <c r="C1560" s="89" t="s">
        <v>1452</v>
      </c>
      <c r="D1560" t="str">
        <f t="shared" si="24"/>
        <v>傳產-生技1</v>
      </c>
      <c r="E1560" s="89">
        <v>70103</v>
      </c>
      <c r="F1560" s="89">
        <v>60895</v>
      </c>
      <c r="G1560" s="89">
        <v>190491</v>
      </c>
      <c r="H1560" s="89">
        <v>177924</v>
      </c>
      <c r="I1560" s="90">
        <v>46122</v>
      </c>
    </row>
    <row r="1561" spans="1:9" x14ac:dyDescent="0.25">
      <c r="A1561" s="88" t="s">
        <v>3435</v>
      </c>
      <c r="B1561" s="89" t="s">
        <v>3440</v>
      </c>
      <c r="C1561" s="89" t="s">
        <v>1442</v>
      </c>
      <c r="D1561" t="str">
        <f t="shared" si="24"/>
        <v>電子上游-連接元件1</v>
      </c>
      <c r="E1561" s="89">
        <v>193232</v>
      </c>
      <c r="F1561" s="89">
        <v>176385</v>
      </c>
      <c r="G1561" s="89">
        <v>510155</v>
      </c>
      <c r="H1561" s="89">
        <v>434626</v>
      </c>
      <c r="I1561" s="90">
        <v>46122</v>
      </c>
    </row>
    <row r="1562" spans="1:9" x14ac:dyDescent="0.25">
      <c r="A1562" s="88" t="s">
        <v>3449</v>
      </c>
      <c r="B1562" s="89" t="s">
        <v>3450</v>
      </c>
      <c r="C1562" s="89" t="s">
        <v>1478</v>
      </c>
      <c r="D1562" t="str">
        <f t="shared" si="24"/>
        <v>電子上游-IC-設計1</v>
      </c>
      <c r="E1562" s="89">
        <v>135851</v>
      </c>
      <c r="F1562" s="89">
        <v>92614</v>
      </c>
      <c r="G1562" s="89">
        <v>368918</v>
      </c>
      <c r="H1562" s="89">
        <v>219158</v>
      </c>
      <c r="I1562" s="90">
        <v>46122</v>
      </c>
    </row>
    <row r="1563" spans="1:9" x14ac:dyDescent="0.25">
      <c r="A1563" s="88" t="s">
        <v>3584</v>
      </c>
      <c r="B1563" s="89" t="s">
        <v>3588</v>
      </c>
      <c r="C1563" s="89" t="s">
        <v>1478</v>
      </c>
      <c r="D1563" t="str">
        <f t="shared" si="24"/>
        <v>電子上游-IC-設計1</v>
      </c>
      <c r="E1563" s="89">
        <v>350530</v>
      </c>
      <c r="F1563" s="89">
        <v>390989</v>
      </c>
      <c r="G1563" s="89">
        <v>979142</v>
      </c>
      <c r="H1563" s="89">
        <v>979044</v>
      </c>
      <c r="I1563" s="90">
        <v>46122</v>
      </c>
    </row>
    <row r="1564" spans="1:9" x14ac:dyDescent="0.25">
      <c r="A1564" s="88" t="s">
        <v>3912</v>
      </c>
      <c r="B1564" s="89" t="s">
        <v>3926</v>
      </c>
      <c r="C1564" s="89" t="s">
        <v>1478</v>
      </c>
      <c r="D1564" t="str">
        <f t="shared" si="24"/>
        <v>電子上游-IC-設計1</v>
      </c>
      <c r="E1564" s="89">
        <v>31628</v>
      </c>
      <c r="F1564" s="89">
        <v>47567</v>
      </c>
      <c r="G1564" s="89">
        <v>88288</v>
      </c>
      <c r="H1564" s="89">
        <v>132977</v>
      </c>
      <c r="I1564" s="90">
        <v>46122</v>
      </c>
    </row>
    <row r="1565" spans="1:9" x14ac:dyDescent="0.25">
      <c r="A1565" s="88" t="s">
        <v>3600</v>
      </c>
      <c r="B1565" s="89" t="s">
        <v>3625</v>
      </c>
      <c r="C1565" s="89" t="s">
        <v>1446</v>
      </c>
      <c r="D1565" t="str">
        <f t="shared" si="24"/>
        <v>傳產-其他1</v>
      </c>
      <c r="E1565" s="89">
        <v>306305</v>
      </c>
      <c r="F1565" s="89">
        <v>291693</v>
      </c>
      <c r="G1565" s="89">
        <v>924198</v>
      </c>
      <c r="H1565" s="89">
        <v>868944</v>
      </c>
      <c r="I1565" s="90">
        <v>46122</v>
      </c>
    </row>
    <row r="1566" spans="1:9" x14ac:dyDescent="0.25">
      <c r="A1566" s="88" t="s">
        <v>4144</v>
      </c>
      <c r="B1566" s="89" t="s">
        <v>4156</v>
      </c>
      <c r="C1566" s="89" t="s">
        <v>1482</v>
      </c>
      <c r="D1566" t="str">
        <f t="shared" si="24"/>
        <v>電子下游-安全監控1</v>
      </c>
      <c r="E1566" s="89">
        <v>445549</v>
      </c>
      <c r="F1566" s="89">
        <v>430393</v>
      </c>
      <c r="G1566" s="89">
        <v>1239132</v>
      </c>
      <c r="H1566" s="89">
        <v>1298989</v>
      </c>
      <c r="I1566" s="90">
        <v>46122</v>
      </c>
    </row>
    <row r="1567" spans="1:9" x14ac:dyDescent="0.25">
      <c r="A1567" s="88" t="s">
        <v>4122</v>
      </c>
      <c r="B1567" s="89" t="s">
        <v>4132</v>
      </c>
      <c r="C1567" s="89" t="s">
        <v>4003</v>
      </c>
      <c r="D1567" t="str">
        <f t="shared" si="24"/>
        <v>電子上游-IC-半導體設備1</v>
      </c>
      <c r="E1567" s="89">
        <v>333801</v>
      </c>
      <c r="F1567" s="89">
        <v>279245</v>
      </c>
      <c r="G1567" s="89">
        <v>938397</v>
      </c>
      <c r="H1567" s="89">
        <v>705684</v>
      </c>
      <c r="I1567" s="90">
        <v>46122</v>
      </c>
    </row>
    <row r="1568" spans="1:9" x14ac:dyDescent="0.25">
      <c r="A1568" s="88" t="s">
        <v>3479</v>
      </c>
      <c r="B1568" s="89" t="s">
        <v>3521</v>
      </c>
      <c r="C1568" s="89" t="s">
        <v>1455</v>
      </c>
      <c r="D1568" t="str">
        <f t="shared" si="24"/>
        <v>電子上游-PCB-材料設備1</v>
      </c>
      <c r="E1568" s="89">
        <v>191326</v>
      </c>
      <c r="F1568" s="89">
        <v>146469</v>
      </c>
      <c r="G1568" s="89">
        <v>693899</v>
      </c>
      <c r="H1568" s="89">
        <v>260301</v>
      </c>
      <c r="I1568" s="90">
        <v>46122</v>
      </c>
    </row>
    <row r="1569" spans="1:9" x14ac:dyDescent="0.25">
      <c r="A1569" s="88" t="s">
        <v>3480</v>
      </c>
      <c r="B1569" s="89" t="s">
        <v>3522</v>
      </c>
      <c r="C1569" s="89" t="s">
        <v>1450</v>
      </c>
      <c r="D1569" t="str">
        <f t="shared" si="24"/>
        <v>傳產-電機1</v>
      </c>
      <c r="E1569" s="89">
        <v>463403</v>
      </c>
      <c r="F1569" s="89">
        <v>428045</v>
      </c>
      <c r="G1569" s="89">
        <v>1062478</v>
      </c>
      <c r="H1569" s="89">
        <v>981420</v>
      </c>
      <c r="I1569" s="90">
        <v>46122</v>
      </c>
    </row>
    <row r="1570" spans="1:9" x14ac:dyDescent="0.25">
      <c r="A1570" s="88" t="s">
        <v>4114</v>
      </c>
      <c r="B1570" s="89" t="s">
        <v>4117</v>
      </c>
      <c r="C1570" s="89" t="s">
        <v>1452</v>
      </c>
      <c r="D1570" t="str">
        <f t="shared" si="24"/>
        <v>傳產-生技1</v>
      </c>
      <c r="E1570" s="89">
        <v>37541</v>
      </c>
      <c r="F1570" s="89">
        <v>41553</v>
      </c>
      <c r="G1570" s="89">
        <v>114558</v>
      </c>
      <c r="H1570" s="89">
        <v>115703</v>
      </c>
      <c r="I1570" s="90">
        <v>46122</v>
      </c>
    </row>
    <row r="1571" spans="1:9" x14ac:dyDescent="0.25">
      <c r="A1571" s="88" t="s">
        <v>3455</v>
      </c>
      <c r="B1571" s="89" t="s">
        <v>3459</v>
      </c>
      <c r="C1571" s="89" t="s">
        <v>1478</v>
      </c>
      <c r="D1571" t="str">
        <f t="shared" si="24"/>
        <v>電子上游-IC-設計1</v>
      </c>
      <c r="E1571" s="89">
        <v>363304</v>
      </c>
      <c r="F1571" s="89">
        <v>395177</v>
      </c>
      <c r="G1571" s="89">
        <v>1044409</v>
      </c>
      <c r="H1571" s="89">
        <v>1163062</v>
      </c>
      <c r="I1571" s="90">
        <v>46122</v>
      </c>
    </row>
    <row r="1572" spans="1:9" x14ac:dyDescent="0.25">
      <c r="A1572" s="88" t="s">
        <v>3481</v>
      </c>
      <c r="B1572" s="89" t="s">
        <v>3523</v>
      </c>
      <c r="C1572" s="89" t="s">
        <v>1452</v>
      </c>
      <c r="D1572" t="str">
        <f t="shared" si="24"/>
        <v>傳產-生技1</v>
      </c>
      <c r="E1572" s="89">
        <v>16608</v>
      </c>
      <c r="F1572" s="89">
        <v>15045</v>
      </c>
      <c r="G1572" s="89">
        <v>54945</v>
      </c>
      <c r="H1572" s="89">
        <v>47472</v>
      </c>
      <c r="I1572" s="90">
        <v>46122</v>
      </c>
    </row>
    <row r="1573" spans="1:9" x14ac:dyDescent="0.25">
      <c r="A1573" s="88" t="s">
        <v>3601</v>
      </c>
      <c r="B1573" s="89" t="s">
        <v>3626</v>
      </c>
      <c r="C1573" s="89" t="s">
        <v>1477</v>
      </c>
      <c r="D1573" t="str">
        <f t="shared" si="24"/>
        <v>電子中游-儀器設備工程1</v>
      </c>
      <c r="E1573" s="89">
        <v>43863</v>
      </c>
      <c r="F1573" s="89">
        <v>10977</v>
      </c>
      <c r="G1573" s="89">
        <v>93677</v>
      </c>
      <c r="H1573" s="89">
        <v>64310</v>
      </c>
      <c r="I1573" s="90">
        <v>46122</v>
      </c>
    </row>
    <row r="1574" spans="1:9" x14ac:dyDescent="0.25">
      <c r="A1574" s="88" t="s">
        <v>3875</v>
      </c>
      <c r="B1574" s="89" t="s">
        <v>3882</v>
      </c>
      <c r="C1574" s="89" t="s">
        <v>1454</v>
      </c>
      <c r="D1574" t="str">
        <f t="shared" si="24"/>
        <v>電子中游-其他1</v>
      </c>
      <c r="E1574" s="89">
        <v>100094</v>
      </c>
      <c r="F1574" s="89">
        <v>53286</v>
      </c>
      <c r="G1574" s="89">
        <v>284285</v>
      </c>
      <c r="H1574" s="89">
        <v>147863</v>
      </c>
      <c r="I1574" s="90">
        <v>46122</v>
      </c>
    </row>
    <row r="1575" spans="1:9" x14ac:dyDescent="0.25">
      <c r="A1575" s="88" t="s">
        <v>3482</v>
      </c>
      <c r="B1575" s="89" t="s">
        <v>3524</v>
      </c>
      <c r="C1575" s="89" t="s">
        <v>1499</v>
      </c>
      <c r="D1575" t="str">
        <f t="shared" si="24"/>
        <v>軟體-其他1</v>
      </c>
      <c r="E1575" s="89">
        <v>188092</v>
      </c>
      <c r="F1575" s="89">
        <v>138130</v>
      </c>
      <c r="G1575" s="89">
        <v>541135</v>
      </c>
      <c r="H1575" s="89">
        <v>411893</v>
      </c>
      <c r="I1575" s="90">
        <v>46122</v>
      </c>
    </row>
    <row r="1576" spans="1:9" x14ac:dyDescent="0.25">
      <c r="A1576" s="88" t="s">
        <v>3781</v>
      </c>
      <c r="B1576" s="89" t="s">
        <v>3789</v>
      </c>
      <c r="C1576" s="89" t="s">
        <v>1496</v>
      </c>
      <c r="D1576" t="str">
        <f t="shared" si="24"/>
        <v>電子中游-光學鏡片1</v>
      </c>
      <c r="E1576" s="89">
        <v>28775</v>
      </c>
      <c r="F1576" s="89">
        <v>61890</v>
      </c>
      <c r="G1576" s="89">
        <v>85699</v>
      </c>
      <c r="H1576" s="89">
        <v>150199</v>
      </c>
      <c r="I1576" s="90">
        <v>46122</v>
      </c>
    </row>
    <row r="1577" spans="1:9" x14ac:dyDescent="0.25">
      <c r="A1577" s="88" t="s">
        <v>3483</v>
      </c>
      <c r="B1577" s="89" t="s">
        <v>3525</v>
      </c>
      <c r="C1577" s="89" t="s">
        <v>1457</v>
      </c>
      <c r="D1577" t="str">
        <f t="shared" si="24"/>
        <v>電子下游-消費電子1</v>
      </c>
      <c r="E1577" s="89">
        <v>408129</v>
      </c>
      <c r="F1577" s="89">
        <v>436166</v>
      </c>
      <c r="G1577" s="89">
        <v>1082451</v>
      </c>
      <c r="H1577" s="89">
        <v>1165359</v>
      </c>
      <c r="I1577" s="90">
        <v>46122</v>
      </c>
    </row>
    <row r="1578" spans="1:9" x14ac:dyDescent="0.25">
      <c r="A1578" s="88" t="s">
        <v>3484</v>
      </c>
      <c r="B1578" s="89" t="s">
        <v>3526</v>
      </c>
      <c r="C1578" s="89" t="s">
        <v>1487</v>
      </c>
      <c r="D1578" t="str">
        <f t="shared" si="24"/>
        <v>軟體-系統整合1</v>
      </c>
      <c r="E1578" s="89">
        <v>226759</v>
      </c>
      <c r="F1578" s="89">
        <v>208489</v>
      </c>
      <c r="G1578" s="89">
        <v>462397</v>
      </c>
      <c r="H1578" s="89">
        <v>502462</v>
      </c>
      <c r="I1578" s="90">
        <v>46122</v>
      </c>
    </row>
    <row r="1579" spans="1:9" x14ac:dyDescent="0.25">
      <c r="A1579" s="88" t="s">
        <v>3485</v>
      </c>
      <c r="B1579" s="89" t="s">
        <v>3527</v>
      </c>
      <c r="C1579" s="89" t="s">
        <v>1487</v>
      </c>
      <c r="D1579" t="str">
        <f t="shared" si="24"/>
        <v>軟體-系統整合1</v>
      </c>
      <c r="E1579" s="89">
        <v>163439</v>
      </c>
      <c r="F1579" s="89">
        <v>183754</v>
      </c>
      <c r="G1579" s="89">
        <v>483947</v>
      </c>
      <c r="H1579" s="89">
        <v>456967</v>
      </c>
      <c r="I1579" s="90">
        <v>46122</v>
      </c>
    </row>
    <row r="1580" spans="1:9" x14ac:dyDescent="0.25">
      <c r="A1580" s="88" t="s">
        <v>3690</v>
      </c>
      <c r="B1580" s="89" t="s">
        <v>3693</v>
      </c>
      <c r="C1580" s="89" t="s">
        <v>1462</v>
      </c>
      <c r="D1580" t="str">
        <f t="shared" si="24"/>
        <v>傳產-航運1</v>
      </c>
      <c r="E1580" s="89">
        <v>468537</v>
      </c>
      <c r="F1580" s="89">
        <v>395705</v>
      </c>
      <c r="G1580" s="89">
        <v>1324923</v>
      </c>
      <c r="H1580" s="89">
        <v>1236952</v>
      </c>
      <c r="I1580" s="90">
        <v>46122</v>
      </c>
    </row>
    <row r="1581" spans="1:9" x14ac:dyDescent="0.25">
      <c r="A1581" s="88" t="s">
        <v>3486</v>
      </c>
      <c r="B1581" s="89" t="s">
        <v>3528</v>
      </c>
      <c r="C1581" s="89" t="s">
        <v>1446</v>
      </c>
      <c r="D1581" t="str">
        <f t="shared" si="24"/>
        <v>傳產-其他1</v>
      </c>
      <c r="E1581" s="89">
        <v>250431</v>
      </c>
      <c r="F1581" s="89">
        <v>249639</v>
      </c>
      <c r="G1581" s="89">
        <v>602033</v>
      </c>
      <c r="H1581" s="89">
        <v>721120</v>
      </c>
      <c r="I1581" s="90">
        <v>46122</v>
      </c>
    </row>
    <row r="1582" spans="1:9" x14ac:dyDescent="0.25">
      <c r="A1582" s="88" t="s">
        <v>3487</v>
      </c>
      <c r="B1582" s="89" t="s">
        <v>3529</v>
      </c>
      <c r="C1582" s="89" t="s">
        <v>1478</v>
      </c>
      <c r="D1582" t="str">
        <f t="shared" si="24"/>
        <v>電子上游-IC-設計1</v>
      </c>
      <c r="E1582" s="89">
        <v>146079</v>
      </c>
      <c r="F1582" s="89">
        <v>125377</v>
      </c>
      <c r="G1582" s="89">
        <v>414890</v>
      </c>
      <c r="H1582" s="89">
        <v>390077</v>
      </c>
      <c r="I1582" s="90">
        <v>46122</v>
      </c>
    </row>
    <row r="1583" spans="1:9" x14ac:dyDescent="0.25">
      <c r="A1583" s="88" t="s">
        <v>3749</v>
      </c>
      <c r="B1583" s="89" t="s">
        <v>3927</v>
      </c>
      <c r="C1583" s="89" t="s">
        <v>1462</v>
      </c>
      <c r="D1583" t="str">
        <f t="shared" si="24"/>
        <v>傳產-航運1</v>
      </c>
      <c r="E1583" s="89">
        <v>1789551</v>
      </c>
      <c r="F1583" s="89">
        <v>1409111</v>
      </c>
      <c r="G1583" s="89">
        <v>5537922</v>
      </c>
      <c r="H1583" s="89">
        <v>4628654</v>
      </c>
      <c r="I1583" s="90">
        <v>46122</v>
      </c>
    </row>
    <row r="1584" spans="1:9" x14ac:dyDescent="0.25">
      <c r="A1584" s="88" t="s">
        <v>3557</v>
      </c>
      <c r="B1584" s="89" t="s">
        <v>3563</v>
      </c>
      <c r="C1584" s="89" t="s">
        <v>4020</v>
      </c>
      <c r="D1584" t="str">
        <f t="shared" si="24"/>
        <v>電子中游-電子元件通路1</v>
      </c>
      <c r="E1584" s="89">
        <v>166649</v>
      </c>
      <c r="F1584" s="89">
        <v>195478</v>
      </c>
      <c r="G1584" s="89">
        <v>455112</v>
      </c>
      <c r="H1584" s="89">
        <v>535118</v>
      </c>
      <c r="I1584" s="90">
        <v>46122</v>
      </c>
    </row>
    <row r="1585" spans="1:9" x14ac:dyDescent="0.25">
      <c r="A1585" s="88" t="s">
        <v>3488</v>
      </c>
      <c r="B1585" s="89" t="s">
        <v>3530</v>
      </c>
      <c r="C1585" s="89" t="s">
        <v>1452</v>
      </c>
      <c r="D1585" t="str">
        <f t="shared" si="24"/>
        <v>傳產-生技1</v>
      </c>
      <c r="E1585" s="89">
        <v>52018</v>
      </c>
      <c r="F1585" s="89">
        <v>61097</v>
      </c>
      <c r="G1585" s="89">
        <v>135788</v>
      </c>
      <c r="H1585" s="89">
        <v>163633</v>
      </c>
      <c r="I1585" s="90">
        <v>46122</v>
      </c>
    </row>
    <row r="1586" spans="1:9" x14ac:dyDescent="0.25">
      <c r="A1586" s="88" t="s">
        <v>3602</v>
      </c>
      <c r="B1586" s="89" t="s">
        <v>3883</v>
      </c>
      <c r="C1586" s="89" t="s">
        <v>1487</v>
      </c>
      <c r="D1586" t="str">
        <f t="shared" si="24"/>
        <v>軟體-系統整合1</v>
      </c>
      <c r="E1586" s="89">
        <v>172935</v>
      </c>
      <c r="F1586" s="89">
        <v>154716</v>
      </c>
      <c r="G1586" s="89">
        <v>456806</v>
      </c>
      <c r="H1586" s="89">
        <v>405171</v>
      </c>
      <c r="I1586" s="90">
        <v>46122</v>
      </c>
    </row>
    <row r="1587" spans="1:9" x14ac:dyDescent="0.25">
      <c r="A1587" s="88" t="s">
        <v>3489</v>
      </c>
      <c r="B1587" s="89" t="s">
        <v>3531</v>
      </c>
      <c r="C1587" s="89" t="s">
        <v>1452</v>
      </c>
      <c r="D1587" t="str">
        <f t="shared" si="24"/>
        <v>傳產-生技1</v>
      </c>
      <c r="E1587" s="89">
        <v>31603</v>
      </c>
      <c r="F1587" s="89">
        <v>30499</v>
      </c>
      <c r="G1587" s="89">
        <v>82366</v>
      </c>
      <c r="H1587" s="89">
        <v>81706</v>
      </c>
      <c r="I1587" s="90">
        <v>46122</v>
      </c>
    </row>
    <row r="1588" spans="1:9" x14ac:dyDescent="0.25">
      <c r="A1588" s="88" t="s">
        <v>3490</v>
      </c>
      <c r="B1588" s="89" t="s">
        <v>3532</v>
      </c>
      <c r="C1588" s="89" t="s">
        <v>1446</v>
      </c>
      <c r="D1588" t="str">
        <f t="shared" si="24"/>
        <v>傳產-其他1</v>
      </c>
      <c r="E1588" s="89">
        <v>2447539</v>
      </c>
      <c r="F1588" s="89">
        <v>2522116</v>
      </c>
      <c r="G1588" s="89">
        <v>5357007</v>
      </c>
      <c r="H1588" s="89">
        <v>6007786</v>
      </c>
      <c r="I1588" s="90">
        <v>46122</v>
      </c>
    </row>
    <row r="1589" spans="1:9" x14ac:dyDescent="0.25">
      <c r="A1589" s="88" t="s">
        <v>3565</v>
      </c>
      <c r="B1589" s="89" t="s">
        <v>3570</v>
      </c>
      <c r="C1589" s="89" t="s">
        <v>1463</v>
      </c>
      <c r="D1589" t="str">
        <f t="shared" si="24"/>
        <v>電子上游-IC-代工1</v>
      </c>
      <c r="E1589" s="89">
        <v>4731682</v>
      </c>
      <c r="F1589" s="89">
        <v>3689367</v>
      </c>
      <c r="G1589" s="89">
        <v>13572462</v>
      </c>
      <c r="H1589" s="89">
        <v>11116476</v>
      </c>
      <c r="I1589" s="90">
        <v>46122</v>
      </c>
    </row>
    <row r="1590" spans="1:9" x14ac:dyDescent="0.25">
      <c r="A1590" s="88" t="s">
        <v>3843</v>
      </c>
      <c r="B1590" s="89" t="s">
        <v>3849</v>
      </c>
      <c r="C1590" s="89" t="s">
        <v>4018</v>
      </c>
      <c r="D1590" t="str">
        <f t="shared" si="24"/>
        <v>傳產-綠能環保1</v>
      </c>
      <c r="E1590" s="89">
        <v>49688</v>
      </c>
      <c r="F1590" s="89">
        <v>58262</v>
      </c>
      <c r="G1590" s="89">
        <v>131486</v>
      </c>
      <c r="H1590" s="89">
        <v>163801</v>
      </c>
      <c r="I1590" s="90">
        <v>46122</v>
      </c>
    </row>
    <row r="1591" spans="1:9" x14ac:dyDescent="0.25">
      <c r="A1591" s="88" t="s">
        <v>3491</v>
      </c>
      <c r="B1591" s="89" t="s">
        <v>3533</v>
      </c>
      <c r="C1591" s="89" t="s">
        <v>1474</v>
      </c>
      <c r="D1591" t="str">
        <f t="shared" si="24"/>
        <v>電子下游-資訊通路1</v>
      </c>
      <c r="E1591" s="89">
        <v>2769351</v>
      </c>
      <c r="F1591" s="89">
        <v>2234559</v>
      </c>
      <c r="G1591" s="89">
        <v>7780255</v>
      </c>
      <c r="H1591" s="89">
        <v>6492988</v>
      </c>
      <c r="I1591" s="90">
        <v>46122</v>
      </c>
    </row>
    <row r="1592" spans="1:9" x14ac:dyDescent="0.25">
      <c r="A1592" s="88" t="s">
        <v>3492</v>
      </c>
      <c r="B1592" s="89" t="s">
        <v>3534</v>
      </c>
      <c r="C1592" s="89" t="s">
        <v>4019</v>
      </c>
      <c r="D1592" t="str">
        <f t="shared" si="24"/>
        <v>電子中游-二次電池1</v>
      </c>
      <c r="E1592" s="89">
        <v>1505534</v>
      </c>
      <c r="F1592" s="89">
        <v>1198253</v>
      </c>
      <c r="G1592" s="89">
        <v>4529845</v>
      </c>
      <c r="H1592" s="89">
        <v>3438344</v>
      </c>
      <c r="I1592" s="90">
        <v>46122</v>
      </c>
    </row>
    <row r="1593" spans="1:9" x14ac:dyDescent="0.25">
      <c r="A1593" s="88" t="s">
        <v>3666</v>
      </c>
      <c r="B1593" s="89" t="s">
        <v>3671</v>
      </c>
      <c r="C1593" s="89" t="s">
        <v>1452</v>
      </c>
      <c r="D1593" t="str">
        <f t="shared" si="24"/>
        <v>傳產-生技1</v>
      </c>
      <c r="E1593" s="89">
        <v>473778</v>
      </c>
      <c r="F1593" s="89">
        <v>357940</v>
      </c>
      <c r="G1593" s="89">
        <v>1228813</v>
      </c>
      <c r="H1593" s="89">
        <v>948407</v>
      </c>
      <c r="I1593" s="90">
        <v>46122</v>
      </c>
    </row>
    <row r="1594" spans="1:9" x14ac:dyDescent="0.25">
      <c r="A1594" s="88" t="s">
        <v>3806</v>
      </c>
      <c r="B1594" s="89" t="s">
        <v>3812</v>
      </c>
      <c r="C1594" s="89" t="s">
        <v>1452</v>
      </c>
      <c r="D1594" t="str">
        <f t="shared" si="24"/>
        <v>傳產-生技1</v>
      </c>
      <c r="E1594" s="89">
        <v>250</v>
      </c>
      <c r="F1594" s="89">
        <v>0</v>
      </c>
      <c r="G1594" s="89">
        <v>250</v>
      </c>
      <c r="H1594" s="89">
        <v>0</v>
      </c>
      <c r="I1594" s="90">
        <v>46122</v>
      </c>
    </row>
    <row r="1595" spans="1:9" x14ac:dyDescent="0.25">
      <c r="A1595" s="88" t="s">
        <v>3546</v>
      </c>
      <c r="B1595" s="89" t="s">
        <v>3553</v>
      </c>
      <c r="C1595" s="89" t="s">
        <v>4003</v>
      </c>
      <c r="D1595" t="str">
        <f t="shared" si="24"/>
        <v>電子上游-IC-半導體設備1</v>
      </c>
      <c r="E1595" s="89">
        <v>206937</v>
      </c>
      <c r="F1595" s="89">
        <v>202295</v>
      </c>
      <c r="G1595" s="89">
        <v>657557</v>
      </c>
      <c r="H1595" s="89">
        <v>575486</v>
      </c>
      <c r="I1595" s="90">
        <v>46122</v>
      </c>
    </row>
    <row r="1596" spans="1:9" x14ac:dyDescent="0.25">
      <c r="A1596" s="88" t="s">
        <v>3603</v>
      </c>
      <c r="B1596" s="89" t="s">
        <v>3627</v>
      </c>
      <c r="C1596" s="89" t="s">
        <v>4004</v>
      </c>
      <c r="D1596" t="str">
        <f t="shared" si="24"/>
        <v>電子上游-LED照明及光元件1</v>
      </c>
      <c r="E1596" s="89">
        <v>822449</v>
      </c>
      <c r="F1596" s="89">
        <v>774166</v>
      </c>
      <c r="G1596" s="89">
        <v>2348443</v>
      </c>
      <c r="H1596" s="89">
        <v>2174647</v>
      </c>
      <c r="I1596" s="90">
        <v>46122</v>
      </c>
    </row>
    <row r="1597" spans="1:9" x14ac:dyDescent="0.25">
      <c r="A1597" s="88" t="s">
        <v>3547</v>
      </c>
      <c r="B1597" s="89" t="s">
        <v>3554</v>
      </c>
      <c r="C1597" s="89" t="s">
        <v>1460</v>
      </c>
      <c r="D1597" t="str">
        <f t="shared" si="24"/>
        <v>傳產-紙業1</v>
      </c>
      <c r="E1597" s="89">
        <v>951762</v>
      </c>
      <c r="F1597" s="89">
        <v>975380</v>
      </c>
      <c r="G1597" s="89">
        <v>2624085</v>
      </c>
      <c r="H1597" s="89">
        <v>2695258</v>
      </c>
      <c r="I1597" s="90">
        <v>46122</v>
      </c>
    </row>
    <row r="1598" spans="1:9" x14ac:dyDescent="0.25">
      <c r="A1598" s="88" t="s">
        <v>3667</v>
      </c>
      <c r="B1598" s="89" t="s">
        <v>3672</v>
      </c>
      <c r="C1598" s="89" t="s">
        <v>1487</v>
      </c>
      <c r="D1598" t="str">
        <f t="shared" si="24"/>
        <v>軟體-系統整合1</v>
      </c>
      <c r="E1598" s="89">
        <v>74964</v>
      </c>
      <c r="F1598" s="89">
        <v>69546</v>
      </c>
      <c r="G1598" s="89">
        <v>201630</v>
      </c>
      <c r="H1598" s="89">
        <v>181181</v>
      </c>
      <c r="I1598" s="90">
        <v>46122</v>
      </c>
    </row>
    <row r="1599" spans="1:9" x14ac:dyDescent="0.25">
      <c r="A1599" s="88" t="s">
        <v>3566</v>
      </c>
      <c r="B1599" s="89" t="s">
        <v>3571</v>
      </c>
      <c r="C1599" s="89" t="s">
        <v>1469</v>
      </c>
      <c r="D1599" t="str">
        <f t="shared" si="24"/>
        <v>電子上游-被動元件1</v>
      </c>
      <c r="E1599" s="89">
        <v>122666</v>
      </c>
      <c r="F1599" s="89">
        <v>120157</v>
      </c>
      <c r="G1599" s="89">
        <v>338152</v>
      </c>
      <c r="H1599" s="89">
        <v>323563</v>
      </c>
      <c r="I1599" s="90">
        <v>46122</v>
      </c>
    </row>
    <row r="1600" spans="1:9" x14ac:dyDescent="0.25">
      <c r="A1600" s="88" t="s">
        <v>3844</v>
      </c>
      <c r="B1600" s="89" t="s">
        <v>4086</v>
      </c>
      <c r="C1600" s="89" t="s">
        <v>1452</v>
      </c>
      <c r="D1600" t="str">
        <f t="shared" si="24"/>
        <v>傳產-生技1</v>
      </c>
      <c r="E1600" s="89">
        <v>1869</v>
      </c>
      <c r="F1600" s="89">
        <v>5557</v>
      </c>
      <c r="G1600" s="89">
        <v>6278</v>
      </c>
      <c r="H1600" s="89">
        <v>9846</v>
      </c>
      <c r="I1600" s="90">
        <v>46122</v>
      </c>
    </row>
    <row r="1601" spans="1:9" x14ac:dyDescent="0.25">
      <c r="A1601" s="88" t="s">
        <v>3604</v>
      </c>
      <c r="B1601" s="89" t="s">
        <v>3628</v>
      </c>
      <c r="C1601" s="89" t="s">
        <v>1452</v>
      </c>
      <c r="D1601" t="str">
        <f t="shared" si="24"/>
        <v>傳產-生技1</v>
      </c>
      <c r="E1601" s="89">
        <v>60345</v>
      </c>
      <c r="F1601" s="89">
        <v>55468</v>
      </c>
      <c r="G1601" s="89">
        <v>147416</v>
      </c>
      <c r="H1601" s="89">
        <v>133656</v>
      </c>
      <c r="I1601" s="90">
        <v>46122</v>
      </c>
    </row>
    <row r="1602" spans="1:9" x14ac:dyDescent="0.25">
      <c r="A1602" s="88" t="s">
        <v>3605</v>
      </c>
      <c r="B1602" s="89" t="s">
        <v>3629</v>
      </c>
      <c r="C1602" s="89" t="s">
        <v>1478</v>
      </c>
      <c r="D1602" t="str">
        <f t="shared" si="24"/>
        <v>電子上游-IC-設計1</v>
      </c>
      <c r="E1602" s="89">
        <v>93310</v>
      </c>
      <c r="F1602" s="89">
        <v>93243</v>
      </c>
      <c r="G1602" s="89">
        <v>242388</v>
      </c>
      <c r="H1602" s="89">
        <v>245888</v>
      </c>
      <c r="I1602" s="90">
        <v>46122</v>
      </c>
    </row>
    <row r="1603" spans="1:9" x14ac:dyDescent="0.25">
      <c r="A1603" s="88" t="s">
        <v>898</v>
      </c>
      <c r="B1603" s="89" t="s">
        <v>1386</v>
      </c>
      <c r="C1603" s="89" t="s">
        <v>4018</v>
      </c>
      <c r="D1603" t="str">
        <f t="shared" si="24"/>
        <v>傳產-綠能環保1</v>
      </c>
      <c r="E1603" s="89">
        <v>784537</v>
      </c>
      <c r="F1603" s="89">
        <v>763401</v>
      </c>
      <c r="G1603" s="89">
        <v>2291340</v>
      </c>
      <c r="H1603" s="89">
        <v>2218838</v>
      </c>
      <c r="I1603" s="90">
        <v>46122</v>
      </c>
    </row>
    <row r="1604" spans="1:9" x14ac:dyDescent="0.25">
      <c r="A1604" s="88" t="s">
        <v>3606</v>
      </c>
      <c r="B1604" s="89" t="s">
        <v>3630</v>
      </c>
      <c r="C1604" s="89" t="s">
        <v>1597</v>
      </c>
      <c r="D1604" t="str">
        <f t="shared" si="24"/>
        <v>傳產-自行車1</v>
      </c>
      <c r="E1604" s="89">
        <v>153300</v>
      </c>
      <c r="F1604" s="89">
        <v>187753</v>
      </c>
      <c r="G1604" s="89">
        <v>420176</v>
      </c>
      <c r="H1604" s="89">
        <v>341369</v>
      </c>
      <c r="I1604" s="90">
        <v>46122</v>
      </c>
    </row>
    <row r="1605" spans="1:9" x14ac:dyDescent="0.25">
      <c r="A1605" s="88" t="s">
        <v>3767</v>
      </c>
      <c r="B1605" s="89" t="s">
        <v>3774</v>
      </c>
      <c r="C1605" s="89" t="s">
        <v>1442</v>
      </c>
      <c r="D1605" t="str">
        <f t="shared" si="24"/>
        <v>電子上游-連接元件1</v>
      </c>
      <c r="E1605" s="89">
        <v>1600219</v>
      </c>
      <c r="F1605" s="89">
        <v>820538</v>
      </c>
      <c r="G1605" s="89">
        <v>4183854</v>
      </c>
      <c r="H1605" s="89">
        <v>2251711</v>
      </c>
      <c r="I1605" s="90">
        <v>46122</v>
      </c>
    </row>
    <row r="1606" spans="1:9" x14ac:dyDescent="0.25">
      <c r="A1606" s="88" t="s">
        <v>3567</v>
      </c>
      <c r="B1606" s="89" t="s">
        <v>3572</v>
      </c>
      <c r="C1606" s="89" t="s">
        <v>1500</v>
      </c>
      <c r="D1606" t="str">
        <f t="shared" si="24"/>
        <v>電子下游-太陽能1</v>
      </c>
      <c r="E1606" s="89">
        <v>1015398</v>
      </c>
      <c r="F1606" s="89">
        <v>1212976</v>
      </c>
      <c r="G1606" s="89">
        <v>2295824</v>
      </c>
      <c r="H1606" s="89">
        <v>5694103</v>
      </c>
      <c r="I1606" s="90">
        <v>46122</v>
      </c>
    </row>
    <row r="1607" spans="1:9" x14ac:dyDescent="0.25">
      <c r="A1607" s="88" t="s">
        <v>3607</v>
      </c>
      <c r="B1607" s="89" t="s">
        <v>3631</v>
      </c>
      <c r="C1607" s="89" t="s">
        <v>1446</v>
      </c>
      <c r="D1607" t="str">
        <f t="shared" ref="D1607:D1670" si="25">IF(E1607&lt;&gt;"",C1607&amp;1,"")</f>
        <v>傳產-其他1</v>
      </c>
      <c r="E1607" s="89">
        <v>281580</v>
      </c>
      <c r="F1607" s="89">
        <v>462658</v>
      </c>
      <c r="G1607" s="89">
        <v>816575</v>
      </c>
      <c r="H1607" s="89">
        <v>1165436</v>
      </c>
      <c r="I1607" s="90">
        <v>46122</v>
      </c>
    </row>
    <row r="1608" spans="1:9" x14ac:dyDescent="0.25">
      <c r="A1608" s="88" t="s">
        <v>3608</v>
      </c>
      <c r="B1608" s="89" t="s">
        <v>3632</v>
      </c>
      <c r="C1608" s="89" t="s">
        <v>1487</v>
      </c>
      <c r="D1608" t="str">
        <f t="shared" si="25"/>
        <v>軟體-系統整合1</v>
      </c>
      <c r="E1608" s="89">
        <v>1003963</v>
      </c>
      <c r="F1608" s="89">
        <v>787035</v>
      </c>
      <c r="G1608" s="89">
        <v>2956867</v>
      </c>
      <c r="H1608" s="89">
        <v>2536222</v>
      </c>
      <c r="I1608" s="90">
        <v>46122</v>
      </c>
    </row>
    <row r="1609" spans="1:9" x14ac:dyDescent="0.25">
      <c r="A1609" s="88" t="s">
        <v>3734</v>
      </c>
      <c r="B1609" s="89" t="s">
        <v>3738</v>
      </c>
      <c r="C1609" s="89" t="s">
        <v>1469</v>
      </c>
      <c r="D1609" t="str">
        <f t="shared" si="25"/>
        <v>電子上游-被動元件1</v>
      </c>
      <c r="E1609" s="89">
        <v>44107</v>
      </c>
      <c r="F1609" s="89">
        <v>53523</v>
      </c>
      <c r="G1609" s="89">
        <v>122068</v>
      </c>
      <c r="H1609" s="89">
        <v>138129</v>
      </c>
      <c r="I1609" s="90">
        <v>46122</v>
      </c>
    </row>
    <row r="1610" spans="1:9" x14ac:dyDescent="0.25">
      <c r="A1610" s="88" t="s">
        <v>3609</v>
      </c>
      <c r="B1610" s="89" t="s">
        <v>3633</v>
      </c>
      <c r="C1610" s="89" t="s">
        <v>4003</v>
      </c>
      <c r="D1610" t="str">
        <f t="shared" si="25"/>
        <v>電子上游-IC-半導體設備1</v>
      </c>
      <c r="E1610" s="89">
        <v>68265</v>
      </c>
      <c r="F1610" s="89">
        <v>44300</v>
      </c>
      <c r="G1610" s="89">
        <v>138741</v>
      </c>
      <c r="H1610" s="89">
        <v>126320</v>
      </c>
      <c r="I1610" s="90">
        <v>46122</v>
      </c>
    </row>
    <row r="1611" spans="1:9" x14ac:dyDescent="0.25">
      <c r="A1611" s="88" t="s">
        <v>3610</v>
      </c>
      <c r="B1611" s="89" t="s">
        <v>3634</v>
      </c>
      <c r="C1611" s="89" t="s">
        <v>4011</v>
      </c>
      <c r="D1611" t="str">
        <f t="shared" si="25"/>
        <v>電子上游-半導體元件1</v>
      </c>
      <c r="E1611" s="89">
        <v>281032</v>
      </c>
      <c r="F1611" s="89">
        <v>135672</v>
      </c>
      <c r="G1611" s="89">
        <v>604395</v>
      </c>
      <c r="H1611" s="89">
        <v>426760</v>
      </c>
      <c r="I1611" s="90">
        <v>46122</v>
      </c>
    </row>
    <row r="1612" spans="1:9" x14ac:dyDescent="0.25">
      <c r="A1612" s="88" t="s">
        <v>3638</v>
      </c>
      <c r="B1612" s="89" t="s">
        <v>3647</v>
      </c>
      <c r="C1612" s="89" t="s">
        <v>1473</v>
      </c>
      <c r="D1612" t="str">
        <f t="shared" si="25"/>
        <v>電子上游-IC-其他1</v>
      </c>
      <c r="E1612" s="89">
        <v>224233</v>
      </c>
      <c r="F1612" s="89">
        <v>182487</v>
      </c>
      <c r="G1612" s="89">
        <v>578726</v>
      </c>
      <c r="H1612" s="89">
        <v>464693</v>
      </c>
      <c r="I1612" s="90">
        <v>46122</v>
      </c>
    </row>
    <row r="1613" spans="1:9" x14ac:dyDescent="0.25">
      <c r="A1613" s="88" t="s">
        <v>4098</v>
      </c>
      <c r="B1613" s="89" t="s">
        <v>4107</v>
      </c>
      <c r="C1613" s="89" t="s">
        <v>4009</v>
      </c>
      <c r="D1613" t="str">
        <f t="shared" si="25"/>
        <v>電子中游-散熱零組件1</v>
      </c>
      <c r="E1613" s="89">
        <v>314090</v>
      </c>
      <c r="F1613" s="89">
        <v>227251</v>
      </c>
      <c r="G1613" s="89">
        <v>854383</v>
      </c>
      <c r="H1613" s="89">
        <v>567009</v>
      </c>
      <c r="I1613" s="90">
        <v>46122</v>
      </c>
    </row>
    <row r="1614" spans="1:9" x14ac:dyDescent="0.25">
      <c r="A1614" s="88" t="s">
        <v>3639</v>
      </c>
      <c r="B1614" s="89" t="s">
        <v>3648</v>
      </c>
      <c r="C1614" s="89" t="s">
        <v>1469</v>
      </c>
      <c r="D1614" t="str">
        <f t="shared" si="25"/>
        <v>電子上游-被動元件1</v>
      </c>
      <c r="E1614" s="89">
        <v>165833</v>
      </c>
      <c r="F1614" s="89">
        <v>125066</v>
      </c>
      <c r="G1614" s="89">
        <v>419741</v>
      </c>
      <c r="H1614" s="89">
        <v>350685</v>
      </c>
      <c r="I1614" s="90">
        <v>46122</v>
      </c>
    </row>
    <row r="1615" spans="1:9" x14ac:dyDescent="0.25">
      <c r="A1615" s="88" t="s">
        <v>3661</v>
      </c>
      <c r="B1615" s="89" t="s">
        <v>3665</v>
      </c>
      <c r="C1615" s="89" t="s">
        <v>1455</v>
      </c>
      <c r="D1615" t="str">
        <f t="shared" si="25"/>
        <v>電子上游-PCB-材料設備1</v>
      </c>
      <c r="E1615" s="89">
        <v>212759</v>
      </c>
      <c r="F1615" s="89">
        <v>217649</v>
      </c>
      <c r="G1615" s="89">
        <v>576643</v>
      </c>
      <c r="H1615" s="89">
        <v>599236</v>
      </c>
      <c r="I1615" s="90">
        <v>46122</v>
      </c>
    </row>
    <row r="1616" spans="1:9" x14ac:dyDescent="0.25">
      <c r="A1616" s="88" t="s">
        <v>3876</v>
      </c>
      <c r="B1616" s="89" t="s">
        <v>3884</v>
      </c>
      <c r="C1616" s="89" t="s">
        <v>1452</v>
      </c>
      <c r="D1616" t="str">
        <f t="shared" si="25"/>
        <v>傳產-生技1</v>
      </c>
      <c r="E1616" s="89">
        <v>44113</v>
      </c>
      <c r="F1616" s="89">
        <v>0</v>
      </c>
      <c r="G1616" s="89">
        <v>45422</v>
      </c>
      <c r="H1616" s="89">
        <v>594</v>
      </c>
      <c r="I1616" s="90">
        <v>46122</v>
      </c>
    </row>
    <row r="1617" spans="1:9" x14ac:dyDescent="0.25">
      <c r="A1617" s="88" t="s">
        <v>3697</v>
      </c>
      <c r="B1617" s="89" t="s">
        <v>3704</v>
      </c>
      <c r="C1617" s="89" t="s">
        <v>1454</v>
      </c>
      <c r="D1617" t="str">
        <f t="shared" si="25"/>
        <v>電子中游-其他1</v>
      </c>
      <c r="E1617" s="89">
        <v>82286</v>
      </c>
      <c r="F1617" s="89">
        <v>71396</v>
      </c>
      <c r="G1617" s="89">
        <v>213193</v>
      </c>
      <c r="H1617" s="89">
        <v>196708</v>
      </c>
      <c r="I1617" s="90">
        <v>46122</v>
      </c>
    </row>
    <row r="1618" spans="1:9" x14ac:dyDescent="0.25">
      <c r="A1618" s="88" t="s">
        <v>3691</v>
      </c>
      <c r="B1618" s="89" t="s">
        <v>3694</v>
      </c>
      <c r="C1618" s="89" t="s">
        <v>1487</v>
      </c>
      <c r="D1618" t="str">
        <f t="shared" si="25"/>
        <v>軟體-系統整合1</v>
      </c>
      <c r="E1618" s="89">
        <v>30056</v>
      </c>
      <c r="F1618" s="89">
        <v>26142</v>
      </c>
      <c r="G1618" s="89">
        <v>69345</v>
      </c>
      <c r="H1618" s="89">
        <v>71776</v>
      </c>
      <c r="I1618" s="90">
        <v>46122</v>
      </c>
    </row>
    <row r="1619" spans="1:9" x14ac:dyDescent="0.25">
      <c r="A1619" s="88" t="s">
        <v>3668</v>
      </c>
      <c r="B1619" s="89" t="s">
        <v>3673</v>
      </c>
      <c r="C1619" s="89" t="s">
        <v>1450</v>
      </c>
      <c r="D1619" t="str">
        <f t="shared" si="25"/>
        <v>傳產-電機1</v>
      </c>
      <c r="E1619" s="89">
        <v>62806</v>
      </c>
      <c r="F1619" s="89">
        <v>61678</v>
      </c>
      <c r="G1619" s="89">
        <v>180022</v>
      </c>
      <c r="H1619" s="89">
        <v>168111</v>
      </c>
      <c r="I1619" s="90">
        <v>46122</v>
      </c>
    </row>
    <row r="1620" spans="1:9" x14ac:dyDescent="0.25">
      <c r="A1620" s="88" t="s">
        <v>3814</v>
      </c>
      <c r="B1620" s="89" t="s">
        <v>3817</v>
      </c>
      <c r="C1620" s="89" t="s">
        <v>1452</v>
      </c>
      <c r="D1620" t="str">
        <f t="shared" si="25"/>
        <v>傳產-生技1</v>
      </c>
      <c r="E1620" s="89">
        <v>283355</v>
      </c>
      <c r="F1620" s="89">
        <v>281934</v>
      </c>
      <c r="G1620" s="89">
        <v>848548</v>
      </c>
      <c r="H1620" s="89">
        <v>870715</v>
      </c>
      <c r="I1620" s="90">
        <v>46122</v>
      </c>
    </row>
    <row r="1621" spans="1:9" x14ac:dyDescent="0.25">
      <c r="A1621" s="88" t="s">
        <v>3735</v>
      </c>
      <c r="B1621" s="89" t="s">
        <v>3739</v>
      </c>
      <c r="C1621" s="89" t="s">
        <v>1452</v>
      </c>
      <c r="D1621" t="str">
        <f t="shared" si="25"/>
        <v>傳產-生技1</v>
      </c>
      <c r="E1621" s="89">
        <v>99378</v>
      </c>
      <c r="F1621" s="89">
        <v>82485</v>
      </c>
      <c r="G1621" s="89">
        <v>198092</v>
      </c>
      <c r="H1621" s="89">
        <v>232761</v>
      </c>
      <c r="I1621" s="90">
        <v>46122</v>
      </c>
    </row>
    <row r="1622" spans="1:9" x14ac:dyDescent="0.25">
      <c r="A1622" s="88" t="s">
        <v>3640</v>
      </c>
      <c r="B1622" s="89" t="s">
        <v>3649</v>
      </c>
      <c r="C1622" s="89" t="s">
        <v>4004</v>
      </c>
      <c r="D1622" t="str">
        <f t="shared" si="25"/>
        <v>電子上游-LED照明及光元件1</v>
      </c>
      <c r="E1622" s="89">
        <v>55020</v>
      </c>
      <c r="F1622" s="89">
        <v>78336</v>
      </c>
      <c r="G1622" s="89">
        <v>135804</v>
      </c>
      <c r="H1622" s="89">
        <v>299779</v>
      </c>
      <c r="I1622" s="90">
        <v>46122</v>
      </c>
    </row>
    <row r="1623" spans="1:9" x14ac:dyDescent="0.25">
      <c r="A1623" s="88" t="s">
        <v>3652</v>
      </c>
      <c r="B1623" s="89" t="s">
        <v>3658</v>
      </c>
      <c r="C1623" s="89" t="s">
        <v>1481</v>
      </c>
      <c r="D1623" t="str">
        <f t="shared" si="25"/>
        <v>電子下游-其他1</v>
      </c>
      <c r="E1623" s="89">
        <v>46956</v>
      </c>
      <c r="F1623" s="89">
        <v>48925</v>
      </c>
      <c r="G1623" s="89">
        <v>133504</v>
      </c>
      <c r="H1623" s="89">
        <v>169357</v>
      </c>
      <c r="I1623" s="90">
        <v>46122</v>
      </c>
    </row>
    <row r="1624" spans="1:9" x14ac:dyDescent="0.25">
      <c r="A1624" s="88" t="s">
        <v>3768</v>
      </c>
      <c r="B1624" s="89" t="s">
        <v>3775</v>
      </c>
      <c r="C1624" s="89" t="s">
        <v>4013</v>
      </c>
      <c r="D1624" t="str">
        <f t="shared" si="25"/>
        <v>傳產-文創娛樂1</v>
      </c>
      <c r="E1624" s="89">
        <v>53262</v>
      </c>
      <c r="F1624" s="89">
        <v>54036</v>
      </c>
      <c r="G1624" s="89">
        <v>171557</v>
      </c>
      <c r="H1624" s="89">
        <v>167236</v>
      </c>
      <c r="I1624" s="90">
        <v>46122</v>
      </c>
    </row>
    <row r="1625" spans="1:9" x14ac:dyDescent="0.25">
      <c r="A1625" s="88" t="s">
        <v>3669</v>
      </c>
      <c r="B1625" s="89" t="s">
        <v>3674</v>
      </c>
      <c r="C1625" s="89" t="s">
        <v>1490</v>
      </c>
      <c r="D1625" t="str">
        <f t="shared" si="25"/>
        <v>電子下游-手機製造1</v>
      </c>
      <c r="E1625" s="89">
        <v>59776</v>
      </c>
      <c r="F1625" s="89">
        <v>132723</v>
      </c>
      <c r="G1625" s="89">
        <v>172666</v>
      </c>
      <c r="H1625" s="89">
        <v>305849</v>
      </c>
      <c r="I1625" s="90">
        <v>46122</v>
      </c>
    </row>
    <row r="1626" spans="1:9" x14ac:dyDescent="0.25">
      <c r="A1626" s="88" t="s">
        <v>3698</v>
      </c>
      <c r="B1626" s="89" t="s">
        <v>3705</v>
      </c>
      <c r="C1626" s="89" t="s">
        <v>1452</v>
      </c>
      <c r="D1626" t="str">
        <f t="shared" si="25"/>
        <v>傳產-生技1</v>
      </c>
      <c r="E1626" s="89">
        <v>274318</v>
      </c>
      <c r="F1626" s="89">
        <v>179750</v>
      </c>
      <c r="G1626" s="89">
        <v>791041</v>
      </c>
      <c r="H1626" s="89">
        <v>536767</v>
      </c>
      <c r="I1626" s="90">
        <v>46122</v>
      </c>
    </row>
    <row r="1627" spans="1:9" x14ac:dyDescent="0.25">
      <c r="A1627" s="88" t="s">
        <v>3913</v>
      </c>
      <c r="B1627" s="89" t="s">
        <v>3928</v>
      </c>
      <c r="C1627" s="89" t="s">
        <v>1454</v>
      </c>
      <c r="D1627" t="str">
        <f t="shared" si="25"/>
        <v>電子中游-其他1</v>
      </c>
      <c r="E1627" s="89">
        <v>180817</v>
      </c>
      <c r="F1627" s="89">
        <v>217667</v>
      </c>
      <c r="G1627" s="89">
        <v>471241</v>
      </c>
      <c r="H1627" s="89">
        <v>610380</v>
      </c>
      <c r="I1627" s="90">
        <v>46122</v>
      </c>
    </row>
    <row r="1628" spans="1:9" x14ac:dyDescent="0.25">
      <c r="A1628" s="88" t="s">
        <v>3699</v>
      </c>
      <c r="B1628" s="89" t="s">
        <v>3706</v>
      </c>
      <c r="C1628" s="89" t="s">
        <v>1464</v>
      </c>
      <c r="D1628" t="str">
        <f t="shared" si="25"/>
        <v>電子下游-掃描器1</v>
      </c>
      <c r="E1628" s="89">
        <v>440724</v>
      </c>
      <c r="F1628" s="89">
        <v>411512</v>
      </c>
      <c r="G1628" s="89">
        <v>1157370</v>
      </c>
      <c r="H1628" s="89">
        <v>1145111</v>
      </c>
      <c r="I1628" s="90">
        <v>46122</v>
      </c>
    </row>
    <row r="1629" spans="1:9" x14ac:dyDescent="0.25">
      <c r="A1629" s="88" t="s">
        <v>3687</v>
      </c>
      <c r="B1629" s="89" t="s">
        <v>3689</v>
      </c>
      <c r="C1629" s="89" t="s">
        <v>1499</v>
      </c>
      <c r="D1629" t="str">
        <f t="shared" si="25"/>
        <v>軟體-其他1</v>
      </c>
      <c r="E1629" s="89">
        <v>13458</v>
      </c>
      <c r="F1629" s="89">
        <v>48668</v>
      </c>
      <c r="G1629" s="89">
        <v>47648</v>
      </c>
      <c r="H1629" s="89">
        <v>109824</v>
      </c>
      <c r="I1629" s="90">
        <v>46122</v>
      </c>
    </row>
    <row r="1630" spans="1:9" x14ac:dyDescent="0.25">
      <c r="A1630" s="88" t="s">
        <v>3700</v>
      </c>
      <c r="B1630" s="89" t="s">
        <v>3865</v>
      </c>
      <c r="C1630" s="89" t="s">
        <v>1500</v>
      </c>
      <c r="D1630" t="str">
        <f t="shared" si="25"/>
        <v>電子下游-太陽能1</v>
      </c>
      <c r="E1630" s="89">
        <v>746320</v>
      </c>
      <c r="F1630" s="89">
        <v>374411</v>
      </c>
      <c r="G1630" s="89">
        <v>1664428</v>
      </c>
      <c r="H1630" s="89">
        <v>995787</v>
      </c>
      <c r="I1630" s="90">
        <v>46122</v>
      </c>
    </row>
    <row r="1631" spans="1:9" x14ac:dyDescent="0.25">
      <c r="A1631" s="88" t="s">
        <v>3756</v>
      </c>
      <c r="B1631" s="89" t="s">
        <v>3762</v>
      </c>
      <c r="C1631" s="89" t="s">
        <v>1487</v>
      </c>
      <c r="D1631" t="str">
        <f t="shared" si="25"/>
        <v>軟體-系統整合1</v>
      </c>
      <c r="E1631" s="89">
        <v>81717</v>
      </c>
      <c r="F1631" s="89">
        <v>66741</v>
      </c>
      <c r="G1631" s="89">
        <v>210109</v>
      </c>
      <c r="H1631" s="89">
        <v>155171</v>
      </c>
      <c r="I1631" s="90">
        <v>46122</v>
      </c>
    </row>
    <row r="1632" spans="1:9" x14ac:dyDescent="0.25">
      <c r="A1632" s="88" t="s">
        <v>3966</v>
      </c>
      <c r="B1632" s="89" t="s">
        <v>3973</v>
      </c>
      <c r="C1632" s="89" t="s">
        <v>1452</v>
      </c>
      <c r="D1632" t="str">
        <f t="shared" si="25"/>
        <v>傳產-生技1</v>
      </c>
      <c r="E1632" s="89">
        <v>16917</v>
      </c>
      <c r="F1632" s="89">
        <v>396</v>
      </c>
      <c r="G1632" s="89">
        <v>18240</v>
      </c>
      <c r="H1632" s="89">
        <v>1114</v>
      </c>
      <c r="I1632" s="90">
        <v>46122</v>
      </c>
    </row>
    <row r="1633" spans="1:9" x14ac:dyDescent="0.25">
      <c r="A1633" s="88" t="s">
        <v>3692</v>
      </c>
      <c r="B1633" s="89" t="s">
        <v>3905</v>
      </c>
      <c r="C1633" s="89" t="s">
        <v>1500</v>
      </c>
      <c r="D1633" t="str">
        <f t="shared" si="25"/>
        <v>電子下游-太陽能1</v>
      </c>
      <c r="E1633" s="89">
        <v>788320</v>
      </c>
      <c r="F1633" s="89">
        <v>712753</v>
      </c>
      <c r="G1633" s="89">
        <v>1429977</v>
      </c>
      <c r="H1633" s="89">
        <v>1466866</v>
      </c>
      <c r="I1633" s="90">
        <v>46122</v>
      </c>
    </row>
    <row r="1634" spans="1:9" x14ac:dyDescent="0.25">
      <c r="A1634" s="88" t="s">
        <v>3678</v>
      </c>
      <c r="B1634" s="89" t="s">
        <v>3683</v>
      </c>
      <c r="C1634" s="89" t="s">
        <v>1487</v>
      </c>
      <c r="D1634" t="str">
        <f t="shared" si="25"/>
        <v>軟體-系統整合1</v>
      </c>
      <c r="E1634" s="89">
        <v>178247</v>
      </c>
      <c r="F1634" s="89">
        <v>74786</v>
      </c>
      <c r="G1634" s="89">
        <v>946016</v>
      </c>
      <c r="H1634" s="89">
        <v>520897</v>
      </c>
      <c r="I1634" s="90">
        <v>46122</v>
      </c>
    </row>
    <row r="1635" spans="1:9" x14ac:dyDescent="0.25">
      <c r="A1635" s="88" t="s">
        <v>3824</v>
      </c>
      <c r="B1635" s="89" t="s">
        <v>3832</v>
      </c>
      <c r="C1635" s="89" t="s">
        <v>1452</v>
      </c>
      <c r="D1635" t="str">
        <f t="shared" si="25"/>
        <v>傳產-生技1</v>
      </c>
      <c r="E1635" s="89">
        <v>1792</v>
      </c>
      <c r="F1635" s="89">
        <v>0</v>
      </c>
      <c r="G1635" s="89">
        <v>1792</v>
      </c>
      <c r="H1635" s="89">
        <v>0</v>
      </c>
      <c r="I1635" s="90">
        <v>46122</v>
      </c>
    </row>
    <row r="1636" spans="1:9" x14ac:dyDescent="0.25">
      <c r="A1636" s="88" t="s">
        <v>3743</v>
      </c>
      <c r="B1636" s="89" t="s">
        <v>3745</v>
      </c>
      <c r="C1636" s="89" t="s">
        <v>1477</v>
      </c>
      <c r="D1636" t="str">
        <f t="shared" si="25"/>
        <v>電子中游-儀器設備工程1</v>
      </c>
      <c r="E1636" s="89">
        <v>20401</v>
      </c>
      <c r="F1636" s="89">
        <v>64475</v>
      </c>
      <c r="G1636" s="89">
        <v>38923</v>
      </c>
      <c r="H1636" s="89">
        <v>128237</v>
      </c>
      <c r="I1636" s="90">
        <v>46122</v>
      </c>
    </row>
    <row r="1637" spans="1:9" x14ac:dyDescent="0.25">
      <c r="A1637" s="88" t="s">
        <v>3845</v>
      </c>
      <c r="B1637" s="89" t="s">
        <v>3850</v>
      </c>
      <c r="C1637" s="89" t="s">
        <v>1446</v>
      </c>
      <c r="D1637" t="str">
        <f t="shared" si="25"/>
        <v>傳產-其他1</v>
      </c>
      <c r="E1637" s="89">
        <v>215124</v>
      </c>
      <c r="F1637" s="89">
        <v>195943</v>
      </c>
      <c r="G1637" s="89">
        <v>644410</v>
      </c>
      <c r="H1637" s="89">
        <v>575902</v>
      </c>
      <c r="I1637" s="90">
        <v>46122</v>
      </c>
    </row>
    <row r="1638" spans="1:9" x14ac:dyDescent="0.25">
      <c r="A1638" s="88" t="s">
        <v>4123</v>
      </c>
      <c r="B1638" s="89" t="s">
        <v>4133</v>
      </c>
      <c r="C1638" s="89" t="s">
        <v>1481</v>
      </c>
      <c r="D1638" t="str">
        <f t="shared" si="25"/>
        <v>電子下游-其他1</v>
      </c>
      <c r="E1638" s="89">
        <v>103073</v>
      </c>
      <c r="F1638" s="89">
        <v>120670</v>
      </c>
      <c r="G1638" s="89">
        <v>306600</v>
      </c>
      <c r="H1638" s="89">
        <v>287053</v>
      </c>
      <c r="I1638" s="90">
        <v>46122</v>
      </c>
    </row>
    <row r="1639" spans="1:9" x14ac:dyDescent="0.25">
      <c r="A1639" s="88" t="s">
        <v>3939</v>
      </c>
      <c r="B1639" s="89" t="s">
        <v>3946</v>
      </c>
      <c r="C1639" s="89" t="s">
        <v>1452</v>
      </c>
      <c r="D1639" t="str">
        <f t="shared" si="25"/>
        <v>傳產-生技1</v>
      </c>
      <c r="E1639" s="89">
        <v>1204</v>
      </c>
      <c r="F1639" s="89">
        <v>33</v>
      </c>
      <c r="G1639" s="89">
        <v>2823</v>
      </c>
      <c r="H1639" s="89">
        <v>100</v>
      </c>
      <c r="I1639" s="90">
        <v>46122</v>
      </c>
    </row>
    <row r="1640" spans="1:9" x14ac:dyDescent="0.25">
      <c r="A1640" s="88" t="s">
        <v>3979</v>
      </c>
      <c r="B1640" s="89" t="s">
        <v>3980</v>
      </c>
      <c r="C1640" s="89" t="s">
        <v>1446</v>
      </c>
      <c r="D1640" t="str">
        <f t="shared" si="25"/>
        <v>傳產-其他1</v>
      </c>
      <c r="E1640" s="89">
        <v>362101</v>
      </c>
      <c r="F1640" s="89">
        <v>537148</v>
      </c>
      <c r="G1640" s="89">
        <v>857624</v>
      </c>
      <c r="H1640" s="89">
        <v>1423842</v>
      </c>
      <c r="I1640" s="90">
        <v>46122</v>
      </c>
    </row>
    <row r="1641" spans="1:9" x14ac:dyDescent="0.25">
      <c r="A1641" s="88" t="s">
        <v>3856</v>
      </c>
      <c r="B1641" s="89" t="s">
        <v>3866</v>
      </c>
      <c r="C1641" s="89" t="s">
        <v>1446</v>
      </c>
      <c r="D1641" t="str">
        <f t="shared" si="25"/>
        <v>傳產-其他1</v>
      </c>
      <c r="E1641" s="89">
        <v>2779557</v>
      </c>
      <c r="F1641" s="89">
        <v>3500227</v>
      </c>
      <c r="G1641" s="89">
        <v>7077691</v>
      </c>
      <c r="H1641" s="89">
        <v>9682827</v>
      </c>
      <c r="I1641" s="90">
        <v>46122</v>
      </c>
    </row>
    <row r="1642" spans="1:9" x14ac:dyDescent="0.25">
      <c r="A1642" s="88" t="s">
        <v>3782</v>
      </c>
      <c r="B1642" s="89" t="s">
        <v>3790</v>
      </c>
      <c r="C1642" s="89" t="s">
        <v>1446</v>
      </c>
      <c r="D1642" t="str">
        <f t="shared" si="25"/>
        <v>傳產-其他1</v>
      </c>
      <c r="E1642" s="89">
        <v>237561</v>
      </c>
      <c r="F1642" s="89">
        <v>140868</v>
      </c>
      <c r="G1642" s="89">
        <v>515181</v>
      </c>
      <c r="H1642" s="89">
        <v>321666</v>
      </c>
      <c r="I1642" s="90">
        <v>46122</v>
      </c>
    </row>
    <row r="1643" spans="1:9" x14ac:dyDescent="0.25">
      <c r="A1643" s="88" t="s">
        <v>3750</v>
      </c>
      <c r="B1643" s="89" t="s">
        <v>3755</v>
      </c>
      <c r="C1643" s="89" t="s">
        <v>1454</v>
      </c>
      <c r="D1643" t="str">
        <f t="shared" si="25"/>
        <v>電子中游-其他1</v>
      </c>
      <c r="E1643" s="89">
        <v>31632</v>
      </c>
      <c r="F1643" s="89">
        <v>45886</v>
      </c>
      <c r="G1643" s="89">
        <v>96763</v>
      </c>
      <c r="H1643" s="89">
        <v>104674</v>
      </c>
      <c r="I1643" s="90">
        <v>46122</v>
      </c>
    </row>
    <row r="1644" spans="1:9" x14ac:dyDescent="0.25">
      <c r="A1644" s="88" t="s">
        <v>3825</v>
      </c>
      <c r="B1644" s="89" t="s">
        <v>3833</v>
      </c>
      <c r="C1644" s="89" t="s">
        <v>1469</v>
      </c>
      <c r="D1644" t="str">
        <f t="shared" si="25"/>
        <v>電子上游-被動元件1</v>
      </c>
      <c r="E1644" s="89">
        <v>88090</v>
      </c>
      <c r="F1644" s="89">
        <v>112880</v>
      </c>
      <c r="G1644" s="89">
        <v>261285</v>
      </c>
      <c r="H1644" s="89">
        <v>274910</v>
      </c>
      <c r="I1644" s="90">
        <v>46122</v>
      </c>
    </row>
    <row r="1645" spans="1:9" x14ac:dyDescent="0.25">
      <c r="A1645" s="88" t="s">
        <v>3757</v>
      </c>
      <c r="B1645" s="89" t="s">
        <v>3763</v>
      </c>
      <c r="C1645" s="89" t="s">
        <v>1452</v>
      </c>
      <c r="D1645" t="str">
        <f t="shared" si="25"/>
        <v>傳產-生技1</v>
      </c>
      <c r="E1645" s="89">
        <v>-84898</v>
      </c>
      <c r="F1645" s="89">
        <v>-646593</v>
      </c>
      <c r="G1645" s="89">
        <v>-336282</v>
      </c>
      <c r="H1645" s="89">
        <v>-546353</v>
      </c>
      <c r="I1645" s="90">
        <v>46122</v>
      </c>
    </row>
    <row r="1646" spans="1:9" x14ac:dyDescent="0.25">
      <c r="A1646" s="88" t="s">
        <v>3747</v>
      </c>
      <c r="B1646" s="89" t="s">
        <v>4031</v>
      </c>
      <c r="C1646" s="89" t="s">
        <v>1487</v>
      </c>
      <c r="D1646" t="str">
        <f t="shared" si="25"/>
        <v>軟體-系統整合1</v>
      </c>
      <c r="E1646" s="89">
        <v>107871</v>
      </c>
      <c r="F1646" s="89">
        <v>85529</v>
      </c>
      <c r="G1646" s="89">
        <v>303108</v>
      </c>
      <c r="H1646" s="89">
        <v>239452</v>
      </c>
      <c r="I1646" s="90">
        <v>46122</v>
      </c>
    </row>
    <row r="1647" spans="1:9" x14ac:dyDescent="0.25">
      <c r="A1647" s="88" t="s">
        <v>3857</v>
      </c>
      <c r="B1647" s="89" t="s">
        <v>3867</v>
      </c>
      <c r="C1647" s="89" t="s">
        <v>1477</v>
      </c>
      <c r="D1647" t="str">
        <f t="shared" si="25"/>
        <v>電子中游-儀器設備工程1</v>
      </c>
      <c r="E1647" s="89">
        <v>734462</v>
      </c>
      <c r="F1647" s="89">
        <v>174684</v>
      </c>
      <c r="G1647" s="89">
        <v>1925756</v>
      </c>
      <c r="H1647" s="89">
        <v>419832</v>
      </c>
      <c r="I1647" s="90">
        <v>46122</v>
      </c>
    </row>
    <row r="1648" spans="1:9" x14ac:dyDescent="0.25">
      <c r="A1648" s="88" t="s">
        <v>3783</v>
      </c>
      <c r="B1648" s="89" t="s">
        <v>3791</v>
      </c>
      <c r="C1648" s="89" t="s">
        <v>1446</v>
      </c>
      <c r="D1648" t="str">
        <f t="shared" si="25"/>
        <v>傳產-其他1</v>
      </c>
      <c r="E1648" s="89">
        <v>83256</v>
      </c>
      <c r="F1648" s="89">
        <v>83445</v>
      </c>
      <c r="G1648" s="89">
        <v>229439</v>
      </c>
      <c r="H1648" s="89">
        <v>247620</v>
      </c>
      <c r="I1648" s="90">
        <v>46122</v>
      </c>
    </row>
    <row r="1649" spans="1:9" x14ac:dyDescent="0.25">
      <c r="A1649" s="88" t="s">
        <v>3807</v>
      </c>
      <c r="B1649" s="89" t="s">
        <v>3813</v>
      </c>
      <c r="C1649" s="89" t="s">
        <v>1487</v>
      </c>
      <c r="D1649" t="str">
        <f t="shared" si="25"/>
        <v>軟體-系統整合1</v>
      </c>
      <c r="E1649" s="89">
        <v>29755</v>
      </c>
      <c r="F1649" s="89">
        <v>29929</v>
      </c>
      <c r="G1649" s="89">
        <v>79546</v>
      </c>
      <c r="H1649" s="89">
        <v>79262</v>
      </c>
      <c r="I1649" s="90">
        <v>46122</v>
      </c>
    </row>
    <row r="1650" spans="1:9" x14ac:dyDescent="0.25">
      <c r="A1650" s="88" t="s">
        <v>4145</v>
      </c>
      <c r="B1650" s="89" t="s">
        <v>4157</v>
      </c>
      <c r="C1650" s="89" t="s">
        <v>1478</v>
      </c>
      <c r="D1650" t="str">
        <f t="shared" si="25"/>
        <v>電子上游-IC-設計1</v>
      </c>
      <c r="E1650" s="89">
        <v>259437</v>
      </c>
      <c r="F1650" s="89">
        <v>158002</v>
      </c>
      <c r="G1650" s="89">
        <v>653136</v>
      </c>
      <c r="H1650" s="89">
        <v>373862</v>
      </c>
      <c r="I1650" s="90">
        <v>46122</v>
      </c>
    </row>
    <row r="1651" spans="1:9" x14ac:dyDescent="0.25">
      <c r="A1651" s="88" t="s">
        <v>4168</v>
      </c>
      <c r="B1651" s="89" t="s">
        <v>4177</v>
      </c>
      <c r="C1651" s="89" t="s">
        <v>4006</v>
      </c>
      <c r="D1651" t="str">
        <f t="shared" si="25"/>
        <v>電子下游-電腦周邊1</v>
      </c>
      <c r="E1651" s="89">
        <v>416149</v>
      </c>
      <c r="F1651" s="89">
        <v>265608</v>
      </c>
      <c r="G1651" s="89">
        <v>1160142</v>
      </c>
      <c r="H1651" s="89">
        <v>1082481</v>
      </c>
      <c r="I1651" s="90">
        <v>46122</v>
      </c>
    </row>
    <row r="1652" spans="1:9" x14ac:dyDescent="0.25">
      <c r="A1652" s="88" t="s">
        <v>4024</v>
      </c>
      <c r="B1652" s="89" t="s">
        <v>4032</v>
      </c>
      <c r="C1652" s="89" t="s">
        <v>4003</v>
      </c>
      <c r="D1652" t="str">
        <f t="shared" si="25"/>
        <v>電子上游-IC-半導體設備1</v>
      </c>
      <c r="E1652" s="89">
        <v>49463</v>
      </c>
      <c r="F1652" s="89">
        <v>54725</v>
      </c>
      <c r="G1652" s="89">
        <v>101504</v>
      </c>
      <c r="H1652" s="89">
        <v>130407</v>
      </c>
      <c r="I1652" s="90">
        <v>46122</v>
      </c>
    </row>
    <row r="1653" spans="1:9" x14ac:dyDescent="0.25">
      <c r="A1653" s="88" t="s">
        <v>4124</v>
      </c>
      <c r="B1653" s="89" t="s">
        <v>4134</v>
      </c>
      <c r="C1653" s="89" t="s">
        <v>1487</v>
      </c>
      <c r="D1653" t="str">
        <f t="shared" si="25"/>
        <v>軟體-系統整合1</v>
      </c>
      <c r="E1653" s="89">
        <v>37805</v>
      </c>
      <c r="F1653" s="89">
        <v>31084</v>
      </c>
      <c r="G1653" s="89">
        <v>81613</v>
      </c>
      <c r="H1653" s="89">
        <v>70634</v>
      </c>
      <c r="I1653" s="90">
        <v>46122</v>
      </c>
    </row>
    <row r="1654" spans="1:9" x14ac:dyDescent="0.25">
      <c r="A1654" s="88" t="s">
        <v>3893</v>
      </c>
      <c r="B1654" s="89" t="s">
        <v>3906</v>
      </c>
      <c r="C1654" s="89" t="s">
        <v>1442</v>
      </c>
      <c r="D1654" t="str">
        <f t="shared" si="25"/>
        <v>電子上游-連接元件1</v>
      </c>
      <c r="E1654" s="89">
        <v>238626</v>
      </c>
      <c r="F1654" s="89">
        <v>209881</v>
      </c>
      <c r="G1654" s="89">
        <v>712391</v>
      </c>
      <c r="H1654" s="89">
        <v>578564</v>
      </c>
      <c r="I1654" s="90">
        <v>46122</v>
      </c>
    </row>
    <row r="1655" spans="1:9" x14ac:dyDescent="0.25">
      <c r="A1655" s="88" t="s">
        <v>3837</v>
      </c>
      <c r="B1655" s="89" t="s">
        <v>3840</v>
      </c>
      <c r="C1655" s="89" t="s">
        <v>1446</v>
      </c>
      <c r="D1655" t="str">
        <f t="shared" si="25"/>
        <v>傳產-其他1</v>
      </c>
      <c r="E1655" s="89">
        <v>495555</v>
      </c>
      <c r="F1655" s="89">
        <v>444443</v>
      </c>
      <c r="G1655" s="89">
        <v>1436180</v>
      </c>
      <c r="H1655" s="89">
        <v>1314653</v>
      </c>
      <c r="I1655" s="90">
        <v>46122</v>
      </c>
    </row>
    <row r="1656" spans="1:9" x14ac:dyDescent="0.25">
      <c r="A1656" s="88" t="s">
        <v>3784</v>
      </c>
      <c r="B1656" s="89" t="s">
        <v>3792</v>
      </c>
      <c r="C1656" s="89" t="s">
        <v>1480</v>
      </c>
      <c r="D1656" t="str">
        <f t="shared" si="25"/>
        <v>電子中游-LCD-STN面板1</v>
      </c>
      <c r="E1656" s="89">
        <v>198265</v>
      </c>
      <c r="F1656" s="89">
        <v>169442</v>
      </c>
      <c r="G1656" s="89">
        <v>505829</v>
      </c>
      <c r="H1656" s="89">
        <v>515858</v>
      </c>
      <c r="I1656" s="90">
        <v>46122</v>
      </c>
    </row>
    <row r="1657" spans="1:9" x14ac:dyDescent="0.25">
      <c r="A1657" s="88" t="s">
        <v>4037</v>
      </c>
      <c r="B1657" s="89" t="s">
        <v>4038</v>
      </c>
      <c r="C1657" s="89" t="s">
        <v>1452</v>
      </c>
      <c r="D1657" t="str">
        <f t="shared" si="25"/>
        <v>傳產-生技1</v>
      </c>
      <c r="E1657" s="89">
        <v>73755</v>
      </c>
      <c r="F1657" s="89">
        <v>63482</v>
      </c>
      <c r="G1657" s="89">
        <v>219385</v>
      </c>
      <c r="H1657" s="89">
        <v>196387</v>
      </c>
      <c r="I1657" s="90">
        <v>46122</v>
      </c>
    </row>
    <row r="1658" spans="1:9" x14ac:dyDescent="0.25">
      <c r="A1658" s="88" t="s">
        <v>3894</v>
      </c>
      <c r="B1658" s="89" t="s">
        <v>3907</v>
      </c>
      <c r="C1658" s="89" t="s">
        <v>1452</v>
      </c>
      <c r="D1658" t="str">
        <f t="shared" si="25"/>
        <v>傳產-生技1</v>
      </c>
      <c r="E1658" s="89">
        <v>2</v>
      </c>
      <c r="F1658" s="89">
        <v>0</v>
      </c>
      <c r="G1658" s="89">
        <v>2</v>
      </c>
      <c r="H1658" s="89">
        <v>0</v>
      </c>
      <c r="I1658" s="90">
        <v>46122</v>
      </c>
    </row>
    <row r="1659" spans="1:9" x14ac:dyDescent="0.25">
      <c r="A1659" s="88" t="s">
        <v>4125</v>
      </c>
      <c r="B1659" s="89" t="s">
        <v>4135</v>
      </c>
      <c r="C1659" s="89" t="s">
        <v>1478</v>
      </c>
      <c r="D1659" t="str">
        <f t="shared" si="25"/>
        <v>電子上游-IC-設計1</v>
      </c>
      <c r="E1659" s="89">
        <v>9403</v>
      </c>
      <c r="F1659" s="89">
        <v>16719</v>
      </c>
      <c r="G1659" s="89">
        <v>28453</v>
      </c>
      <c r="H1659" s="89">
        <v>60687</v>
      </c>
      <c r="I1659" s="90">
        <v>46122</v>
      </c>
    </row>
    <row r="1660" spans="1:9" x14ac:dyDescent="0.25">
      <c r="A1660" s="88" t="s">
        <v>3769</v>
      </c>
      <c r="B1660" s="89" t="s">
        <v>3776</v>
      </c>
      <c r="C1660" s="89" t="s">
        <v>1483</v>
      </c>
      <c r="D1660" t="str">
        <f t="shared" si="25"/>
        <v>電子下游-工業電腦1</v>
      </c>
      <c r="E1660" s="89">
        <v>200746</v>
      </c>
      <c r="F1660" s="89">
        <v>163772</v>
      </c>
      <c r="G1660" s="89">
        <v>511998</v>
      </c>
      <c r="H1660" s="89">
        <v>418369</v>
      </c>
      <c r="I1660" s="90">
        <v>46122</v>
      </c>
    </row>
    <row r="1661" spans="1:9" x14ac:dyDescent="0.25">
      <c r="A1661" s="88" t="s">
        <v>3895</v>
      </c>
      <c r="B1661" s="89" t="s">
        <v>3908</v>
      </c>
      <c r="C1661" s="89" t="s">
        <v>1446</v>
      </c>
      <c r="D1661" t="str">
        <f t="shared" si="25"/>
        <v>傳產-其他1</v>
      </c>
      <c r="E1661" s="89">
        <v>102568</v>
      </c>
      <c r="F1661" s="89">
        <v>98364</v>
      </c>
      <c r="G1661" s="89">
        <v>304815</v>
      </c>
      <c r="H1661" s="89">
        <v>292489</v>
      </c>
      <c r="I1661" s="90">
        <v>46122</v>
      </c>
    </row>
    <row r="1662" spans="1:9" x14ac:dyDescent="0.25">
      <c r="A1662" s="88" t="s">
        <v>3914</v>
      </c>
      <c r="B1662" s="89" t="s">
        <v>3929</v>
      </c>
      <c r="C1662" s="89" t="s">
        <v>1466</v>
      </c>
      <c r="D1662" t="str">
        <f t="shared" si="25"/>
        <v>電子上游-PCB-製造1</v>
      </c>
      <c r="E1662" s="89">
        <v>141575</v>
      </c>
      <c r="F1662" s="89">
        <v>144439</v>
      </c>
      <c r="G1662" s="89">
        <v>472287</v>
      </c>
      <c r="H1662" s="89">
        <v>444093</v>
      </c>
      <c r="I1662" s="90">
        <v>46122</v>
      </c>
    </row>
    <row r="1663" spans="1:9" x14ac:dyDescent="0.25">
      <c r="A1663" s="88" t="s">
        <v>4025</v>
      </c>
      <c r="B1663" s="89" t="s">
        <v>4033</v>
      </c>
      <c r="C1663" s="89" t="s">
        <v>1487</v>
      </c>
      <c r="D1663" t="str">
        <f t="shared" si="25"/>
        <v>軟體-系統整合1</v>
      </c>
      <c r="E1663" s="89">
        <v>15850</v>
      </c>
      <c r="F1663" s="89">
        <v>14402</v>
      </c>
      <c r="G1663" s="89">
        <v>46681</v>
      </c>
      <c r="H1663" s="89">
        <v>43975</v>
      </c>
      <c r="I1663" s="90">
        <v>46122</v>
      </c>
    </row>
    <row r="1664" spans="1:9" x14ac:dyDescent="0.25">
      <c r="A1664" s="88" t="s">
        <v>3846</v>
      </c>
      <c r="B1664" s="89" t="s">
        <v>3851</v>
      </c>
      <c r="C1664" s="89" t="s">
        <v>1483</v>
      </c>
      <c r="D1664" t="str">
        <f t="shared" si="25"/>
        <v>電子下游-工業電腦1</v>
      </c>
      <c r="E1664" s="89">
        <v>173514</v>
      </c>
      <c r="F1664" s="89">
        <v>212027</v>
      </c>
      <c r="G1664" s="89">
        <v>547857</v>
      </c>
      <c r="H1664" s="89">
        <v>611114</v>
      </c>
      <c r="I1664" s="90">
        <v>46122</v>
      </c>
    </row>
    <row r="1665" spans="1:9" x14ac:dyDescent="0.25">
      <c r="A1665" s="88" t="s">
        <v>3826</v>
      </c>
      <c r="B1665" s="89" t="s">
        <v>3834</v>
      </c>
      <c r="C1665" s="89" t="s">
        <v>1452</v>
      </c>
      <c r="D1665" t="str">
        <f t="shared" si="25"/>
        <v>傳產-生技1</v>
      </c>
      <c r="E1665" s="89">
        <v>272005</v>
      </c>
      <c r="F1665" s="89">
        <v>265261</v>
      </c>
      <c r="G1665" s="89">
        <v>796891</v>
      </c>
      <c r="H1665" s="89">
        <v>797872</v>
      </c>
      <c r="I1665" s="90">
        <v>46122</v>
      </c>
    </row>
    <row r="1666" spans="1:9" x14ac:dyDescent="0.25">
      <c r="A1666" s="88" t="s">
        <v>3953</v>
      </c>
      <c r="B1666" s="89" t="s">
        <v>3960</v>
      </c>
      <c r="C1666" s="89" t="s">
        <v>1452</v>
      </c>
      <c r="D1666" t="str">
        <f t="shared" si="25"/>
        <v>傳產-生技1</v>
      </c>
      <c r="E1666" s="89">
        <v>109802</v>
      </c>
      <c r="F1666" s="89">
        <v>89824</v>
      </c>
      <c r="G1666" s="89">
        <v>304626</v>
      </c>
      <c r="H1666" s="89">
        <v>258048</v>
      </c>
      <c r="I1666" s="90">
        <v>46122</v>
      </c>
    </row>
    <row r="1667" spans="1:9" x14ac:dyDescent="0.25">
      <c r="A1667" s="88" t="s">
        <v>3770</v>
      </c>
      <c r="B1667" s="89" t="s">
        <v>3777</v>
      </c>
      <c r="C1667" s="89" t="s">
        <v>1454</v>
      </c>
      <c r="D1667" t="str">
        <f t="shared" si="25"/>
        <v>電子中游-其他1</v>
      </c>
      <c r="E1667" s="89">
        <v>772235</v>
      </c>
      <c r="F1667" s="89">
        <v>881408</v>
      </c>
      <c r="G1667" s="89">
        <v>1828445</v>
      </c>
      <c r="H1667" s="89">
        <v>1955838</v>
      </c>
      <c r="I1667" s="90">
        <v>46122</v>
      </c>
    </row>
    <row r="1668" spans="1:9" x14ac:dyDescent="0.25">
      <c r="A1668" s="88" t="s">
        <v>4146</v>
      </c>
      <c r="B1668" s="89" t="s">
        <v>4158</v>
      </c>
      <c r="C1668" s="89" t="s">
        <v>1452</v>
      </c>
      <c r="D1668" t="str">
        <f t="shared" si="25"/>
        <v>傳產-生技1</v>
      </c>
      <c r="E1668" s="89">
        <v>3626</v>
      </c>
      <c r="F1668" s="89">
        <v>7724</v>
      </c>
      <c r="G1668" s="89">
        <v>3685</v>
      </c>
      <c r="H1668" s="89">
        <v>8278</v>
      </c>
      <c r="I1668" s="90">
        <v>46122</v>
      </c>
    </row>
    <row r="1669" spans="1:9" x14ac:dyDescent="0.25">
      <c r="A1669" s="88" t="s">
        <v>3995</v>
      </c>
      <c r="B1669" s="89" t="s">
        <v>3998</v>
      </c>
      <c r="C1669" s="89" t="s">
        <v>1452</v>
      </c>
      <c r="D1669" t="str">
        <f t="shared" si="25"/>
        <v>傳產-生技1</v>
      </c>
      <c r="E1669" s="89">
        <v>132278</v>
      </c>
      <c r="F1669" s="89">
        <v>114328</v>
      </c>
      <c r="G1669" s="89">
        <v>368422</v>
      </c>
      <c r="H1669" s="89">
        <v>340756</v>
      </c>
      <c r="I1669" s="90">
        <v>46122</v>
      </c>
    </row>
    <row r="1670" spans="1:9" x14ac:dyDescent="0.25">
      <c r="A1670" s="88" t="s">
        <v>3797</v>
      </c>
      <c r="B1670" s="89" t="s">
        <v>3802</v>
      </c>
      <c r="C1670" s="89" t="s">
        <v>4003</v>
      </c>
      <c r="D1670" t="str">
        <f t="shared" si="25"/>
        <v>電子上游-IC-半導體設備1</v>
      </c>
      <c r="E1670" s="89">
        <v>286966</v>
      </c>
      <c r="F1670" s="89">
        <v>226582</v>
      </c>
      <c r="G1670" s="89">
        <v>582447</v>
      </c>
      <c r="H1670" s="89">
        <v>461193</v>
      </c>
      <c r="I1670" s="90">
        <v>46122</v>
      </c>
    </row>
    <row r="1671" spans="1:9" x14ac:dyDescent="0.25">
      <c r="A1671" s="88" t="s">
        <v>4026</v>
      </c>
      <c r="B1671" s="89" t="s">
        <v>4034</v>
      </c>
      <c r="C1671" s="89" t="s">
        <v>4018</v>
      </c>
      <c r="D1671" t="str">
        <f t="shared" ref="D1671:D1734" si="26">IF(E1671&lt;&gt;"",C1671&amp;1,"")</f>
        <v>傳產-綠能環保1</v>
      </c>
      <c r="E1671" s="89">
        <v>1513132</v>
      </c>
      <c r="F1671" s="89">
        <v>1225711</v>
      </c>
      <c r="G1671" s="89">
        <v>4706862</v>
      </c>
      <c r="H1671" s="89">
        <v>3039804</v>
      </c>
      <c r="I1671" s="90">
        <v>46122</v>
      </c>
    </row>
    <row r="1672" spans="1:9" x14ac:dyDescent="0.25">
      <c r="A1672" s="88" t="s">
        <v>3815</v>
      </c>
      <c r="B1672" s="89" t="s">
        <v>3818</v>
      </c>
      <c r="C1672" s="89" t="s">
        <v>1452</v>
      </c>
      <c r="D1672" t="str">
        <f t="shared" si="26"/>
        <v>傳產-生技1</v>
      </c>
      <c r="E1672" s="89">
        <v>2454</v>
      </c>
      <c r="F1672" s="89">
        <v>1406</v>
      </c>
      <c r="G1672" s="89">
        <v>6382</v>
      </c>
      <c r="H1672" s="89">
        <v>11768</v>
      </c>
      <c r="I1672" s="90">
        <v>46122</v>
      </c>
    </row>
    <row r="1673" spans="1:9" x14ac:dyDescent="0.25">
      <c r="A1673" s="88" t="s">
        <v>3858</v>
      </c>
      <c r="B1673" s="89" t="s">
        <v>3868</v>
      </c>
      <c r="C1673" s="89" t="s">
        <v>4018</v>
      </c>
      <c r="D1673" t="str">
        <f t="shared" si="26"/>
        <v>傳產-綠能環保1</v>
      </c>
      <c r="E1673" s="89">
        <v>73288</v>
      </c>
      <c r="F1673" s="89">
        <v>58746</v>
      </c>
      <c r="G1673" s="89">
        <v>209781</v>
      </c>
      <c r="H1673" s="89">
        <v>172693</v>
      </c>
      <c r="I1673" s="90">
        <v>46122</v>
      </c>
    </row>
    <row r="1674" spans="1:9" x14ac:dyDescent="0.25">
      <c r="A1674" s="88" t="s">
        <v>3859</v>
      </c>
      <c r="B1674" s="89" t="s">
        <v>3869</v>
      </c>
      <c r="C1674" s="89" t="s">
        <v>1438</v>
      </c>
      <c r="D1674" t="str">
        <f t="shared" si="26"/>
        <v>傳產-食品1</v>
      </c>
      <c r="E1674" s="89">
        <v>193914</v>
      </c>
      <c r="F1674" s="89">
        <v>118352</v>
      </c>
      <c r="G1674" s="89">
        <v>561789</v>
      </c>
      <c r="H1674" s="89">
        <v>409438</v>
      </c>
      <c r="I1674" s="90">
        <v>46122</v>
      </c>
    </row>
    <row r="1675" spans="1:9" x14ac:dyDescent="0.25">
      <c r="A1675" s="88" t="s">
        <v>3847</v>
      </c>
      <c r="B1675" s="89" t="s">
        <v>3852</v>
      </c>
      <c r="C1675" s="89" t="s">
        <v>4003</v>
      </c>
      <c r="D1675" t="str">
        <f t="shared" si="26"/>
        <v>電子上游-IC-半導體設備1</v>
      </c>
      <c r="E1675" s="89">
        <v>86936</v>
      </c>
      <c r="F1675" s="89">
        <v>129133</v>
      </c>
      <c r="G1675" s="89">
        <v>265286</v>
      </c>
      <c r="H1675" s="89">
        <v>246783</v>
      </c>
      <c r="I1675" s="90">
        <v>46122</v>
      </c>
    </row>
    <row r="1676" spans="1:9" x14ac:dyDescent="0.25">
      <c r="A1676" s="88" t="s">
        <v>3915</v>
      </c>
      <c r="B1676" s="89" t="s">
        <v>3930</v>
      </c>
      <c r="C1676" s="89" t="s">
        <v>1452</v>
      </c>
      <c r="D1676" t="str">
        <f t="shared" si="26"/>
        <v>傳產-生技1</v>
      </c>
      <c r="E1676" s="89">
        <v>31098</v>
      </c>
      <c r="F1676" s="89">
        <v>25867</v>
      </c>
      <c r="G1676" s="89">
        <v>84385</v>
      </c>
      <c r="H1676" s="89">
        <v>71027</v>
      </c>
      <c r="I1676" s="90">
        <v>46122</v>
      </c>
    </row>
    <row r="1677" spans="1:9" x14ac:dyDescent="0.25">
      <c r="A1677" s="88" t="s">
        <v>3860</v>
      </c>
      <c r="B1677" s="89" t="s">
        <v>3870</v>
      </c>
      <c r="C1677" s="89" t="s">
        <v>1446</v>
      </c>
      <c r="D1677" t="str">
        <f t="shared" si="26"/>
        <v>傳產-其他1</v>
      </c>
      <c r="E1677" s="89">
        <v>501957</v>
      </c>
      <c r="F1677" s="89">
        <v>282585</v>
      </c>
      <c r="G1677" s="89">
        <v>1008397</v>
      </c>
      <c r="H1677" s="89">
        <v>783602</v>
      </c>
      <c r="I1677" s="90">
        <v>46122</v>
      </c>
    </row>
    <row r="1678" spans="1:9" x14ac:dyDescent="0.25">
      <c r="A1678" s="88" t="s">
        <v>3877</v>
      </c>
      <c r="B1678" s="89" t="s">
        <v>3885</v>
      </c>
      <c r="C1678" s="89" t="s">
        <v>1446</v>
      </c>
      <c r="D1678" t="str">
        <f t="shared" si="26"/>
        <v>傳產-其他1</v>
      </c>
      <c r="E1678" s="89">
        <v>891976</v>
      </c>
      <c r="F1678" s="89">
        <v>999311</v>
      </c>
      <c r="G1678" s="89">
        <v>2567497</v>
      </c>
      <c r="H1678" s="89">
        <v>2893948</v>
      </c>
      <c r="I1678" s="90">
        <v>46122</v>
      </c>
    </row>
    <row r="1679" spans="1:9" x14ac:dyDescent="0.25">
      <c r="A1679" s="88" t="s">
        <v>4147</v>
      </c>
      <c r="B1679" s="89" t="s">
        <v>4159</v>
      </c>
      <c r="C1679" s="89" t="s">
        <v>1439</v>
      </c>
      <c r="D1679" t="str">
        <f t="shared" si="26"/>
        <v>傳產-觀光1</v>
      </c>
      <c r="E1679" s="89">
        <v>396867</v>
      </c>
      <c r="F1679" s="89">
        <v>386981</v>
      </c>
      <c r="G1679" s="89">
        <v>1221231</v>
      </c>
      <c r="H1679" s="89">
        <v>1217917</v>
      </c>
      <c r="I1679" s="90">
        <v>46122</v>
      </c>
    </row>
    <row r="1680" spans="1:9" x14ac:dyDescent="0.25">
      <c r="A1680" s="88" t="s">
        <v>3916</v>
      </c>
      <c r="B1680" s="89" t="s">
        <v>3990</v>
      </c>
      <c r="C1680" s="89" t="s">
        <v>1478</v>
      </c>
      <c r="D1680" t="str">
        <f t="shared" si="26"/>
        <v>電子上游-IC-設計1</v>
      </c>
      <c r="E1680" s="89">
        <v>1378305</v>
      </c>
      <c r="F1680" s="89">
        <v>1587705</v>
      </c>
      <c r="G1680" s="89">
        <v>3917703</v>
      </c>
      <c r="H1680" s="89">
        <v>4575248</v>
      </c>
      <c r="I1680" s="90">
        <v>46122</v>
      </c>
    </row>
    <row r="1681" spans="1:9" x14ac:dyDescent="0.25">
      <c r="A1681" s="88" t="s">
        <v>3967</v>
      </c>
      <c r="B1681" s="89" t="s">
        <v>3974</v>
      </c>
      <c r="C1681" s="89" t="s">
        <v>1446</v>
      </c>
      <c r="D1681" t="str">
        <f t="shared" si="26"/>
        <v>傳產-其他1</v>
      </c>
      <c r="E1681" s="89">
        <v>1830133</v>
      </c>
      <c r="F1681" s="89">
        <v>2326533</v>
      </c>
      <c r="G1681" s="89">
        <v>4881896</v>
      </c>
      <c r="H1681" s="89">
        <v>6108069</v>
      </c>
      <c r="I1681" s="90">
        <v>46122</v>
      </c>
    </row>
    <row r="1682" spans="1:9" x14ac:dyDescent="0.25">
      <c r="A1682" s="88" t="s">
        <v>3896</v>
      </c>
      <c r="B1682" s="89" t="s">
        <v>3909</v>
      </c>
      <c r="C1682" s="89" t="s">
        <v>1454</v>
      </c>
      <c r="D1682" t="str">
        <f t="shared" si="26"/>
        <v>電子中游-其他1</v>
      </c>
      <c r="E1682" s="89">
        <v>158907</v>
      </c>
      <c r="F1682" s="89">
        <v>111537</v>
      </c>
      <c r="G1682" s="89">
        <v>379255</v>
      </c>
      <c r="H1682" s="89">
        <v>294762</v>
      </c>
      <c r="I1682" s="90">
        <v>46122</v>
      </c>
    </row>
    <row r="1683" spans="1:9" x14ac:dyDescent="0.25">
      <c r="A1683" s="88" t="s">
        <v>3878</v>
      </c>
      <c r="B1683" s="89" t="s">
        <v>3886</v>
      </c>
      <c r="C1683" s="89" t="s">
        <v>1446</v>
      </c>
      <c r="D1683" t="str">
        <f t="shared" si="26"/>
        <v>傳產-其他1</v>
      </c>
      <c r="E1683" s="89">
        <v>299761</v>
      </c>
      <c r="F1683" s="89">
        <v>252918</v>
      </c>
      <c r="G1683" s="89">
        <v>920797</v>
      </c>
      <c r="H1683" s="89">
        <v>784951</v>
      </c>
      <c r="I1683" s="90">
        <v>46122</v>
      </c>
    </row>
    <row r="1684" spans="1:9" x14ac:dyDescent="0.25">
      <c r="A1684" s="88" t="s">
        <v>3879</v>
      </c>
      <c r="B1684" s="89" t="s">
        <v>3887</v>
      </c>
      <c r="C1684" s="89" t="s">
        <v>1446</v>
      </c>
      <c r="D1684" t="str">
        <f t="shared" si="26"/>
        <v>傳產-其他1</v>
      </c>
      <c r="E1684" s="89">
        <v>23974</v>
      </c>
      <c r="F1684" s="89">
        <v>27650</v>
      </c>
      <c r="G1684" s="89">
        <v>77977</v>
      </c>
      <c r="H1684" s="89">
        <v>75086</v>
      </c>
      <c r="I1684" s="90">
        <v>46122</v>
      </c>
    </row>
    <row r="1685" spans="1:9" x14ac:dyDescent="0.25">
      <c r="A1685" s="88" t="s">
        <v>4072</v>
      </c>
      <c r="B1685" s="89" t="s">
        <v>4076</v>
      </c>
      <c r="C1685" s="89" t="s">
        <v>4018</v>
      </c>
      <c r="D1685" t="str">
        <f t="shared" si="26"/>
        <v>傳產-綠能環保1</v>
      </c>
      <c r="E1685" s="89">
        <v>183154</v>
      </c>
      <c r="F1685" s="89">
        <v>148183</v>
      </c>
      <c r="G1685" s="89">
        <v>493507</v>
      </c>
      <c r="H1685" s="89">
        <v>443133</v>
      </c>
      <c r="I1685" s="90">
        <v>46122</v>
      </c>
    </row>
    <row r="1686" spans="1:9" x14ac:dyDescent="0.25">
      <c r="A1686" s="88" t="s">
        <v>3940</v>
      </c>
      <c r="B1686" s="89" t="s">
        <v>3947</v>
      </c>
      <c r="C1686" s="89" t="s">
        <v>1450</v>
      </c>
      <c r="D1686" t="str">
        <f t="shared" si="26"/>
        <v>傳產-電機1</v>
      </c>
      <c r="E1686" s="89">
        <v>189218</v>
      </c>
      <c r="F1686" s="89">
        <v>161532</v>
      </c>
      <c r="G1686" s="89">
        <v>483114</v>
      </c>
      <c r="H1686" s="89">
        <v>429431</v>
      </c>
      <c r="I1686" s="90">
        <v>46122</v>
      </c>
    </row>
    <row r="1687" spans="1:9" x14ac:dyDescent="0.25">
      <c r="A1687" s="88" t="s">
        <v>3917</v>
      </c>
      <c r="B1687" s="89" t="s">
        <v>3931</v>
      </c>
      <c r="C1687" s="89" t="s">
        <v>1441</v>
      </c>
      <c r="D1687" t="str">
        <f t="shared" si="26"/>
        <v>傳產-汽車零組件1</v>
      </c>
      <c r="E1687" s="89">
        <v>58456</v>
      </c>
      <c r="F1687" s="89">
        <v>72318</v>
      </c>
      <c r="G1687" s="89">
        <v>169250</v>
      </c>
      <c r="H1687" s="89">
        <v>224448</v>
      </c>
      <c r="I1687" s="90">
        <v>46122</v>
      </c>
    </row>
    <row r="1688" spans="1:9" x14ac:dyDescent="0.25">
      <c r="A1688" s="88" t="s">
        <v>3954</v>
      </c>
      <c r="B1688" s="89" t="s">
        <v>3961</v>
      </c>
      <c r="C1688" s="89" t="s">
        <v>1446</v>
      </c>
      <c r="D1688" t="str">
        <f t="shared" si="26"/>
        <v>傳產-其他1</v>
      </c>
      <c r="E1688" s="89">
        <v>342738</v>
      </c>
      <c r="F1688" s="89">
        <v>119460</v>
      </c>
      <c r="G1688" s="89">
        <v>841600</v>
      </c>
      <c r="H1688" s="89">
        <v>414047</v>
      </c>
      <c r="I1688" s="90">
        <v>46122</v>
      </c>
    </row>
    <row r="1689" spans="1:9" x14ac:dyDescent="0.25">
      <c r="A1689" s="88" t="s">
        <v>3918</v>
      </c>
      <c r="B1689" s="89" t="s">
        <v>3932</v>
      </c>
      <c r="C1689" s="89" t="s">
        <v>1497</v>
      </c>
      <c r="D1689" t="str">
        <f t="shared" si="26"/>
        <v>電子中游-LCD-零組件1</v>
      </c>
      <c r="E1689" s="89">
        <v>268790</v>
      </c>
      <c r="F1689" s="89">
        <v>232054</v>
      </c>
      <c r="G1689" s="89">
        <v>720075</v>
      </c>
      <c r="H1689" s="89">
        <v>624295</v>
      </c>
      <c r="I1689" s="90">
        <v>46122</v>
      </c>
    </row>
    <row r="1690" spans="1:9" x14ac:dyDescent="0.25">
      <c r="A1690" s="88" t="s">
        <v>3941</v>
      </c>
      <c r="B1690" s="89" t="s">
        <v>3948</v>
      </c>
      <c r="C1690" s="89" t="s">
        <v>1499</v>
      </c>
      <c r="D1690" t="str">
        <f t="shared" si="26"/>
        <v>軟體-其他1</v>
      </c>
      <c r="E1690" s="89">
        <v>399473</v>
      </c>
      <c r="F1690" s="89">
        <v>353919</v>
      </c>
      <c r="G1690" s="89">
        <v>1120875</v>
      </c>
      <c r="H1690" s="89">
        <v>1049393</v>
      </c>
      <c r="I1690" s="90">
        <v>46122</v>
      </c>
    </row>
    <row r="1691" spans="1:9" x14ac:dyDescent="0.25">
      <c r="A1691" s="88" t="s">
        <v>2922</v>
      </c>
      <c r="B1691" s="89" t="s">
        <v>2930</v>
      </c>
      <c r="C1691" s="89" t="s">
        <v>1496</v>
      </c>
      <c r="D1691" t="str">
        <f t="shared" si="26"/>
        <v>電子中游-光學鏡片1</v>
      </c>
      <c r="E1691" s="89">
        <v>46220</v>
      </c>
      <c r="F1691" s="89">
        <v>53061</v>
      </c>
      <c r="G1691" s="89">
        <v>101383</v>
      </c>
      <c r="H1691" s="89">
        <v>125712</v>
      </c>
      <c r="I1691" s="90">
        <v>46122</v>
      </c>
    </row>
    <row r="1692" spans="1:9" x14ac:dyDescent="0.25">
      <c r="A1692" s="88" t="s">
        <v>4045</v>
      </c>
      <c r="B1692" s="89" t="s">
        <v>4049</v>
      </c>
      <c r="C1692" s="89" t="s">
        <v>1487</v>
      </c>
      <c r="D1692" t="str">
        <f t="shared" si="26"/>
        <v>軟體-系統整合1</v>
      </c>
      <c r="E1692" s="89">
        <v>35380</v>
      </c>
      <c r="F1692" s="89">
        <v>24183</v>
      </c>
      <c r="G1692" s="89">
        <v>90740</v>
      </c>
      <c r="H1692" s="89">
        <v>61807</v>
      </c>
      <c r="I1692" s="90">
        <v>46122</v>
      </c>
    </row>
    <row r="1693" spans="1:9" x14ac:dyDescent="0.25">
      <c r="A1693" s="88" t="s">
        <v>3493</v>
      </c>
      <c r="B1693" s="89" t="s">
        <v>3535</v>
      </c>
      <c r="C1693" s="89" t="s">
        <v>4003</v>
      </c>
      <c r="D1693" t="str">
        <f t="shared" si="26"/>
        <v>電子上游-IC-半導體設備1</v>
      </c>
      <c r="E1693" s="89">
        <v>75320</v>
      </c>
      <c r="F1693" s="89">
        <v>67189</v>
      </c>
      <c r="G1693" s="89">
        <v>213139</v>
      </c>
      <c r="H1693" s="89">
        <v>192381</v>
      </c>
      <c r="I1693" s="90">
        <v>46122</v>
      </c>
    </row>
    <row r="1694" spans="1:9" x14ac:dyDescent="0.25">
      <c r="A1694" s="88" t="s">
        <v>3871</v>
      </c>
      <c r="B1694" s="89" t="s">
        <v>3873</v>
      </c>
      <c r="C1694" s="89" t="s">
        <v>1498</v>
      </c>
      <c r="D1694" t="str">
        <f t="shared" si="26"/>
        <v>軟體-遊戲1</v>
      </c>
      <c r="E1694" s="89">
        <v>62312</v>
      </c>
      <c r="F1694" s="89">
        <v>84332</v>
      </c>
      <c r="G1694" s="89">
        <v>224647</v>
      </c>
      <c r="H1694" s="89">
        <v>309300</v>
      </c>
      <c r="I1694" s="90">
        <v>46122</v>
      </c>
    </row>
    <row r="1695" spans="1:9" x14ac:dyDescent="0.25">
      <c r="A1695" s="88" t="s">
        <v>4058</v>
      </c>
      <c r="B1695" s="89" t="s">
        <v>4068</v>
      </c>
      <c r="C1695" s="89" t="s">
        <v>1451</v>
      </c>
      <c r="D1695" t="str">
        <f t="shared" si="26"/>
        <v>傳產-鋼鐵1</v>
      </c>
      <c r="E1695" s="89">
        <v>463188</v>
      </c>
      <c r="F1695" s="89">
        <v>43739</v>
      </c>
      <c r="G1695" s="89">
        <v>1001764</v>
      </c>
      <c r="H1695" s="89">
        <v>171601</v>
      </c>
      <c r="I1695" s="90">
        <v>46122</v>
      </c>
    </row>
    <row r="1696" spans="1:9" x14ac:dyDescent="0.25">
      <c r="A1696" s="88" t="s">
        <v>3983</v>
      </c>
      <c r="B1696" s="89" t="s">
        <v>3991</v>
      </c>
      <c r="C1696" s="89" t="s">
        <v>1477</v>
      </c>
      <c r="D1696" t="str">
        <f t="shared" si="26"/>
        <v>電子中游-儀器設備工程1</v>
      </c>
      <c r="E1696" s="89">
        <v>122497</v>
      </c>
      <c r="F1696" s="89">
        <v>78817</v>
      </c>
      <c r="G1696" s="89">
        <v>408511</v>
      </c>
      <c r="H1696" s="89">
        <v>204926</v>
      </c>
      <c r="I1696" s="90">
        <v>46122</v>
      </c>
    </row>
    <row r="1697" spans="1:9" x14ac:dyDescent="0.25">
      <c r="A1697" s="88" t="s">
        <v>4027</v>
      </c>
      <c r="B1697" s="89" t="s">
        <v>4035</v>
      </c>
      <c r="C1697" s="89" t="s">
        <v>1450</v>
      </c>
      <c r="D1697" t="str">
        <f t="shared" si="26"/>
        <v>傳產-電機1</v>
      </c>
      <c r="E1697" s="89">
        <v>36661</v>
      </c>
      <c r="F1697" s="89">
        <v>100004</v>
      </c>
      <c r="G1697" s="89">
        <v>123904</v>
      </c>
      <c r="H1697" s="89">
        <v>230518</v>
      </c>
      <c r="I1697" s="90">
        <v>46122</v>
      </c>
    </row>
    <row r="1698" spans="1:9" x14ac:dyDescent="0.25">
      <c r="A1698" s="88" t="s">
        <v>3919</v>
      </c>
      <c r="B1698" s="89" t="s">
        <v>3933</v>
      </c>
      <c r="C1698" s="89" t="s">
        <v>1477</v>
      </c>
      <c r="D1698" t="str">
        <f t="shared" si="26"/>
        <v>電子中游-儀器設備工程1</v>
      </c>
      <c r="E1698" s="89">
        <v>149705</v>
      </c>
      <c r="F1698" s="89">
        <v>169303</v>
      </c>
      <c r="G1698" s="89">
        <v>539517</v>
      </c>
      <c r="H1698" s="89">
        <v>499645</v>
      </c>
      <c r="I1698" s="90">
        <v>46122</v>
      </c>
    </row>
    <row r="1699" spans="1:9" x14ac:dyDescent="0.25">
      <c r="A1699" s="88" t="s">
        <v>3942</v>
      </c>
      <c r="B1699" s="89" t="s">
        <v>3949</v>
      </c>
      <c r="C1699" s="89" t="s">
        <v>1477</v>
      </c>
      <c r="D1699" t="str">
        <f t="shared" si="26"/>
        <v>電子中游-儀器設備工程1</v>
      </c>
      <c r="E1699" s="89">
        <v>66061</v>
      </c>
      <c r="F1699" s="89">
        <v>67151</v>
      </c>
      <c r="G1699" s="89">
        <v>174545</v>
      </c>
      <c r="H1699" s="89">
        <v>159341</v>
      </c>
      <c r="I1699" s="90">
        <v>46122</v>
      </c>
    </row>
    <row r="1700" spans="1:9" x14ac:dyDescent="0.25">
      <c r="A1700" s="88" t="s">
        <v>3920</v>
      </c>
      <c r="B1700" s="89" t="s">
        <v>3934</v>
      </c>
      <c r="C1700" s="89" t="s">
        <v>1439</v>
      </c>
      <c r="D1700" t="str">
        <f t="shared" si="26"/>
        <v>傳產-觀光1</v>
      </c>
      <c r="E1700" s="89">
        <v>529317</v>
      </c>
      <c r="F1700" s="89">
        <v>487400</v>
      </c>
      <c r="G1700" s="89">
        <v>1604446</v>
      </c>
      <c r="H1700" s="89">
        <v>1510872</v>
      </c>
      <c r="I1700" s="90">
        <v>46122</v>
      </c>
    </row>
    <row r="1701" spans="1:9" x14ac:dyDescent="0.25">
      <c r="A1701" s="88" t="s">
        <v>3921</v>
      </c>
      <c r="B1701" s="89" t="s">
        <v>3935</v>
      </c>
      <c r="C1701" s="89" t="s">
        <v>1439</v>
      </c>
      <c r="D1701" t="str">
        <f t="shared" si="26"/>
        <v>傳產-觀光1</v>
      </c>
      <c r="E1701" s="89">
        <v>230600</v>
      </c>
      <c r="F1701" s="89">
        <v>212092</v>
      </c>
      <c r="G1701" s="89">
        <v>721570</v>
      </c>
      <c r="H1701" s="89">
        <v>646085</v>
      </c>
      <c r="I1701" s="90">
        <v>46122</v>
      </c>
    </row>
    <row r="1702" spans="1:9" x14ac:dyDescent="0.25">
      <c r="A1702" s="88" t="s">
        <v>3968</v>
      </c>
      <c r="B1702" s="89" t="s">
        <v>3975</v>
      </c>
      <c r="C1702" s="89" t="s">
        <v>1450</v>
      </c>
      <c r="D1702" t="str">
        <f t="shared" si="26"/>
        <v>傳產-電機1</v>
      </c>
      <c r="E1702" s="89">
        <v>86800</v>
      </c>
      <c r="F1702" s="89">
        <v>79235</v>
      </c>
      <c r="G1702" s="89">
        <v>183912</v>
      </c>
      <c r="H1702" s="89">
        <v>172071</v>
      </c>
      <c r="I1702" s="90">
        <v>46122</v>
      </c>
    </row>
    <row r="1703" spans="1:9" x14ac:dyDescent="0.25">
      <c r="A1703" s="88" t="s">
        <v>4099</v>
      </c>
      <c r="B1703" s="89" t="s">
        <v>4108</v>
      </c>
      <c r="C1703" s="89" t="s">
        <v>1465</v>
      </c>
      <c r="D1703" t="str">
        <f t="shared" si="26"/>
        <v>電子中游-EMS1</v>
      </c>
      <c r="E1703" s="89">
        <v>3548769</v>
      </c>
      <c r="F1703" s="89">
        <v>1159092</v>
      </c>
      <c r="G1703" s="89">
        <v>8891334</v>
      </c>
      <c r="H1703" s="89">
        <v>4632547</v>
      </c>
      <c r="I1703" s="90">
        <v>46122</v>
      </c>
    </row>
    <row r="1704" spans="1:9" x14ac:dyDescent="0.25">
      <c r="A1704" s="88" t="s">
        <v>3943</v>
      </c>
      <c r="B1704" s="89" t="s">
        <v>3950</v>
      </c>
      <c r="C1704" s="89" t="s">
        <v>1472</v>
      </c>
      <c r="D1704" t="str">
        <f t="shared" si="26"/>
        <v>電子上游-IC-製造1</v>
      </c>
      <c r="E1704" s="89">
        <v>115019</v>
      </c>
      <c r="F1704" s="89">
        <v>111109</v>
      </c>
      <c r="G1704" s="89">
        <v>330174</v>
      </c>
      <c r="H1704" s="89">
        <v>315821</v>
      </c>
      <c r="I1704" s="90">
        <v>46122</v>
      </c>
    </row>
    <row r="1705" spans="1:9" x14ac:dyDescent="0.25">
      <c r="A1705" s="88" t="s">
        <v>3969</v>
      </c>
      <c r="B1705" s="89" t="s">
        <v>3976</v>
      </c>
      <c r="C1705" s="89" t="s">
        <v>1452</v>
      </c>
      <c r="D1705" t="str">
        <f t="shared" si="26"/>
        <v>傳產-生技1</v>
      </c>
      <c r="E1705" s="89">
        <v>102328</v>
      </c>
      <c r="F1705" s="89">
        <v>89536</v>
      </c>
      <c r="G1705" s="89">
        <v>278944</v>
      </c>
      <c r="H1705" s="89">
        <v>245133</v>
      </c>
      <c r="I1705" s="90">
        <v>46122</v>
      </c>
    </row>
    <row r="1706" spans="1:9" x14ac:dyDescent="0.25">
      <c r="A1706" s="88" t="s">
        <v>3955</v>
      </c>
      <c r="B1706" s="89" t="s">
        <v>3962</v>
      </c>
      <c r="C1706" s="89" t="s">
        <v>1499</v>
      </c>
      <c r="D1706" t="str">
        <f t="shared" si="26"/>
        <v>軟體-其他1</v>
      </c>
      <c r="E1706" s="89">
        <v>158714</v>
      </c>
      <c r="F1706" s="89">
        <v>171844</v>
      </c>
      <c r="G1706" s="89">
        <v>446007</v>
      </c>
      <c r="H1706" s="89">
        <v>421665</v>
      </c>
      <c r="I1706" s="90">
        <v>46122</v>
      </c>
    </row>
    <row r="1707" spans="1:9" x14ac:dyDescent="0.25">
      <c r="A1707" s="88" t="s">
        <v>3956</v>
      </c>
      <c r="B1707" s="89" t="s">
        <v>3963</v>
      </c>
      <c r="C1707" s="89" t="s">
        <v>1446</v>
      </c>
      <c r="D1707" t="str">
        <f t="shared" si="26"/>
        <v>傳產-其他1</v>
      </c>
      <c r="E1707" s="89">
        <v>78500</v>
      </c>
      <c r="F1707" s="89">
        <v>236165</v>
      </c>
      <c r="G1707" s="89">
        <v>191805</v>
      </c>
      <c r="H1707" s="89">
        <v>438528</v>
      </c>
      <c r="I1707" s="90">
        <v>46122</v>
      </c>
    </row>
    <row r="1708" spans="1:9" x14ac:dyDescent="0.25">
      <c r="A1708" s="88" t="s">
        <v>4079</v>
      </c>
      <c r="B1708" s="89" t="s">
        <v>4087</v>
      </c>
      <c r="C1708" s="89" t="s">
        <v>1462</v>
      </c>
      <c r="D1708" t="str">
        <f t="shared" si="26"/>
        <v>傳產-航運1</v>
      </c>
      <c r="E1708" s="89">
        <v>153014</v>
      </c>
      <c r="F1708" s="89">
        <v>206931</v>
      </c>
      <c r="G1708" s="89">
        <v>446323</v>
      </c>
      <c r="H1708" s="89">
        <v>520140</v>
      </c>
      <c r="I1708" s="90">
        <v>46122</v>
      </c>
    </row>
    <row r="1709" spans="1:9" x14ac:dyDescent="0.25">
      <c r="A1709" s="88" t="s">
        <v>4100</v>
      </c>
      <c r="B1709" s="89" t="s">
        <v>4109</v>
      </c>
      <c r="C1709" s="89" t="s">
        <v>4004</v>
      </c>
      <c r="D1709" t="str">
        <f t="shared" si="26"/>
        <v>電子上游-LED照明及光元件1</v>
      </c>
      <c r="E1709" s="89">
        <v>80379</v>
      </c>
      <c r="F1709" s="89">
        <v>82321</v>
      </c>
      <c r="G1709" s="89">
        <v>256182</v>
      </c>
      <c r="H1709" s="89">
        <v>203702</v>
      </c>
      <c r="I1709" s="90">
        <v>46122</v>
      </c>
    </row>
    <row r="1710" spans="1:9" x14ac:dyDescent="0.25">
      <c r="A1710" s="88" t="s">
        <v>3984</v>
      </c>
      <c r="B1710" s="89" t="s">
        <v>3992</v>
      </c>
      <c r="C1710" s="89" t="s">
        <v>1441</v>
      </c>
      <c r="D1710" t="str">
        <f t="shared" si="26"/>
        <v>傳產-汽車零組件1</v>
      </c>
      <c r="E1710" s="89">
        <v>216246</v>
      </c>
      <c r="F1710" s="89">
        <v>219784</v>
      </c>
      <c r="G1710" s="89">
        <v>631162</v>
      </c>
      <c r="H1710" s="89">
        <v>595964</v>
      </c>
      <c r="I1710" s="90">
        <v>46122</v>
      </c>
    </row>
    <row r="1711" spans="1:9" x14ac:dyDescent="0.25">
      <c r="A1711" s="88" t="s">
        <v>4046</v>
      </c>
      <c r="B1711" s="89" t="s">
        <v>4050</v>
      </c>
      <c r="C1711" s="89" t="s">
        <v>1487</v>
      </c>
      <c r="D1711" t="str">
        <f t="shared" si="26"/>
        <v>軟體-系統整合1</v>
      </c>
      <c r="E1711" s="89">
        <v>49972</v>
      </c>
      <c r="F1711" s="89">
        <v>38556</v>
      </c>
      <c r="G1711" s="89">
        <v>143810</v>
      </c>
      <c r="H1711" s="89">
        <v>119754</v>
      </c>
      <c r="I1711" s="90">
        <v>46122</v>
      </c>
    </row>
    <row r="1712" spans="1:9" x14ac:dyDescent="0.25">
      <c r="A1712" s="88" t="s">
        <v>3922</v>
      </c>
      <c r="B1712" s="89" t="s">
        <v>3936</v>
      </c>
      <c r="C1712" s="89" t="s">
        <v>1499</v>
      </c>
      <c r="D1712" t="str">
        <f t="shared" si="26"/>
        <v>軟體-其他1</v>
      </c>
      <c r="E1712" s="89">
        <v>700621</v>
      </c>
      <c r="F1712" s="89">
        <v>607927</v>
      </c>
      <c r="G1712" s="89">
        <v>2097389</v>
      </c>
      <c r="H1712" s="89">
        <v>1815808</v>
      </c>
      <c r="I1712" s="90">
        <v>46122</v>
      </c>
    </row>
    <row r="1713" spans="1:9" x14ac:dyDescent="0.25">
      <c r="A1713" s="88" t="s">
        <v>3996</v>
      </c>
      <c r="B1713" s="89" t="s">
        <v>3999</v>
      </c>
      <c r="C1713" s="89" t="s">
        <v>1439</v>
      </c>
      <c r="D1713" t="str">
        <f t="shared" si="26"/>
        <v>傳產-觀光1</v>
      </c>
      <c r="E1713" s="89">
        <v>321832</v>
      </c>
      <c r="F1713" s="89">
        <v>406151</v>
      </c>
      <c r="G1713" s="89">
        <v>1087347</v>
      </c>
      <c r="H1713" s="89">
        <v>1339414</v>
      </c>
      <c r="I1713" s="90">
        <v>46122</v>
      </c>
    </row>
    <row r="1714" spans="1:9" x14ac:dyDescent="0.25">
      <c r="A1714" s="88" t="s">
        <v>3970</v>
      </c>
      <c r="B1714" s="89" t="s">
        <v>3977</v>
      </c>
      <c r="C1714" s="89" t="s">
        <v>1473</v>
      </c>
      <c r="D1714" t="str">
        <f t="shared" si="26"/>
        <v>電子上游-IC-其他1</v>
      </c>
      <c r="E1714" s="89">
        <v>31638</v>
      </c>
      <c r="F1714" s="89">
        <v>38822</v>
      </c>
      <c r="G1714" s="89">
        <v>99964</v>
      </c>
      <c r="H1714" s="89">
        <v>84700</v>
      </c>
      <c r="I1714" s="90">
        <v>46122</v>
      </c>
    </row>
    <row r="1715" spans="1:9" x14ac:dyDescent="0.25">
      <c r="A1715" s="88" t="s">
        <v>4080</v>
      </c>
      <c r="B1715" s="89" t="s">
        <v>4088</v>
      </c>
      <c r="C1715" s="89" t="s">
        <v>1477</v>
      </c>
      <c r="D1715" t="str">
        <f t="shared" si="26"/>
        <v>電子中游-儀器設備工程1</v>
      </c>
      <c r="E1715" s="89">
        <v>31679</v>
      </c>
      <c r="F1715" s="89">
        <v>42364</v>
      </c>
      <c r="G1715" s="89">
        <v>92232</v>
      </c>
      <c r="H1715" s="89">
        <v>83131</v>
      </c>
      <c r="I1715" s="90">
        <v>46122</v>
      </c>
    </row>
    <row r="1716" spans="1:9" x14ac:dyDescent="0.25">
      <c r="A1716" s="88" t="s">
        <v>3957</v>
      </c>
      <c r="B1716" s="89" t="s">
        <v>3964</v>
      </c>
      <c r="C1716" s="89" t="s">
        <v>1441</v>
      </c>
      <c r="D1716" t="str">
        <f t="shared" si="26"/>
        <v>傳產-汽車零組件1</v>
      </c>
      <c r="E1716" s="89">
        <v>129845</v>
      </c>
      <c r="F1716" s="89">
        <v>142299</v>
      </c>
      <c r="G1716" s="89">
        <v>299982</v>
      </c>
      <c r="H1716" s="89">
        <v>332639</v>
      </c>
      <c r="I1716" s="90">
        <v>46122</v>
      </c>
    </row>
    <row r="1717" spans="1:9" x14ac:dyDescent="0.25">
      <c r="A1717" s="88" t="s">
        <v>3971</v>
      </c>
      <c r="B1717" s="89" t="s">
        <v>3978</v>
      </c>
      <c r="C1717" s="89" t="s">
        <v>1473</v>
      </c>
      <c r="D1717" t="str">
        <f t="shared" si="26"/>
        <v>電子上游-IC-其他1</v>
      </c>
      <c r="E1717" s="89">
        <v>291525</v>
      </c>
      <c r="F1717" s="89">
        <v>175586</v>
      </c>
      <c r="G1717" s="89">
        <v>876246</v>
      </c>
      <c r="H1717" s="89">
        <v>481554</v>
      </c>
      <c r="I1717" s="90">
        <v>46122</v>
      </c>
    </row>
    <row r="1718" spans="1:9" x14ac:dyDescent="0.25">
      <c r="A1718" s="88" t="s">
        <v>3985</v>
      </c>
      <c r="B1718" s="89" t="s">
        <v>3993</v>
      </c>
      <c r="C1718" s="89" t="s">
        <v>1441</v>
      </c>
      <c r="D1718" t="str">
        <f t="shared" si="26"/>
        <v>傳產-汽車零組件1</v>
      </c>
      <c r="E1718" s="89">
        <v>118692</v>
      </c>
      <c r="F1718" s="89">
        <v>148270</v>
      </c>
      <c r="G1718" s="89">
        <v>361079</v>
      </c>
      <c r="H1718" s="89">
        <v>423242</v>
      </c>
      <c r="I1718" s="90">
        <v>46122</v>
      </c>
    </row>
    <row r="1719" spans="1:9" x14ac:dyDescent="0.25">
      <c r="A1719" s="88" t="s">
        <v>4081</v>
      </c>
      <c r="B1719" s="89" t="s">
        <v>4089</v>
      </c>
      <c r="C1719" s="89" t="s">
        <v>1499</v>
      </c>
      <c r="D1719" t="str">
        <f t="shared" si="26"/>
        <v>軟體-其他1</v>
      </c>
      <c r="E1719" s="89">
        <v>49706</v>
      </c>
      <c r="F1719" s="89">
        <v>43258</v>
      </c>
      <c r="G1719" s="89">
        <v>149007</v>
      </c>
      <c r="H1719" s="89">
        <v>126188</v>
      </c>
      <c r="I1719" s="90">
        <v>46122</v>
      </c>
    </row>
    <row r="1720" spans="1:9" x14ac:dyDescent="0.25">
      <c r="A1720" s="88" t="s">
        <v>4039</v>
      </c>
      <c r="B1720" s="89" t="s">
        <v>4042</v>
      </c>
      <c r="C1720" s="89" t="s">
        <v>4018</v>
      </c>
      <c r="D1720" t="str">
        <f t="shared" si="26"/>
        <v>傳產-綠能環保1</v>
      </c>
      <c r="E1720" s="89">
        <v>1825754</v>
      </c>
      <c r="F1720" s="89">
        <v>57718</v>
      </c>
      <c r="G1720" s="89">
        <v>3091362</v>
      </c>
      <c r="H1720" s="89">
        <v>246984</v>
      </c>
      <c r="I1720" s="90">
        <v>46122</v>
      </c>
    </row>
    <row r="1721" spans="1:9" x14ac:dyDescent="0.25">
      <c r="A1721" s="88" t="s">
        <v>4028</v>
      </c>
      <c r="B1721" s="89" t="s">
        <v>4036</v>
      </c>
      <c r="C1721" s="89" t="s">
        <v>1438</v>
      </c>
      <c r="D1721" t="str">
        <f t="shared" si="26"/>
        <v>傳產-食品1</v>
      </c>
      <c r="E1721" s="89">
        <v>60164</v>
      </c>
      <c r="F1721" s="89">
        <v>61801</v>
      </c>
      <c r="G1721" s="89">
        <v>154076</v>
      </c>
      <c r="H1721" s="89">
        <v>119678</v>
      </c>
      <c r="I1721" s="90">
        <v>46122</v>
      </c>
    </row>
    <row r="1722" spans="1:9" x14ac:dyDescent="0.25">
      <c r="A1722" s="88" t="s">
        <v>4101</v>
      </c>
      <c r="B1722" s="89" t="s">
        <v>4110</v>
      </c>
      <c r="C1722" s="89" t="s">
        <v>1465</v>
      </c>
      <c r="D1722" t="str">
        <f t="shared" si="26"/>
        <v>電子中游-EMS1</v>
      </c>
      <c r="E1722" s="89">
        <v>336156</v>
      </c>
      <c r="F1722" s="89">
        <v>174335</v>
      </c>
      <c r="G1722" s="89">
        <v>886095</v>
      </c>
      <c r="H1722" s="89">
        <v>535859</v>
      </c>
      <c r="I1722" s="90">
        <v>46122</v>
      </c>
    </row>
    <row r="1723" spans="1:9" x14ac:dyDescent="0.25">
      <c r="A1723" s="88" t="s">
        <v>4047</v>
      </c>
      <c r="B1723" s="89" t="s">
        <v>4051</v>
      </c>
      <c r="C1723" s="89" t="s">
        <v>1487</v>
      </c>
      <c r="D1723" t="str">
        <f t="shared" si="26"/>
        <v>軟體-系統整合1</v>
      </c>
      <c r="E1723" s="89">
        <v>156669</v>
      </c>
      <c r="F1723" s="89">
        <v>150080</v>
      </c>
      <c r="G1723" s="89">
        <v>439297</v>
      </c>
      <c r="H1723" s="89">
        <v>432922</v>
      </c>
      <c r="I1723" s="90">
        <v>46122</v>
      </c>
    </row>
    <row r="1724" spans="1:9" x14ac:dyDescent="0.25">
      <c r="A1724" s="88" t="s">
        <v>4040</v>
      </c>
      <c r="B1724" s="89" t="s">
        <v>4043</v>
      </c>
      <c r="C1724" s="89" t="s">
        <v>4016</v>
      </c>
      <c r="D1724" t="str">
        <f t="shared" si="26"/>
        <v>電子上游-IP/ASIC1</v>
      </c>
      <c r="E1724" s="89">
        <v>186002</v>
      </c>
      <c r="F1724" s="89">
        <v>88909</v>
      </c>
      <c r="G1724" s="89">
        <v>533313</v>
      </c>
      <c r="H1724" s="89">
        <v>311301</v>
      </c>
      <c r="I1724" s="90">
        <v>46122</v>
      </c>
    </row>
    <row r="1725" spans="1:9" x14ac:dyDescent="0.25">
      <c r="A1725" s="88" t="s">
        <v>4073</v>
      </c>
      <c r="B1725" s="89" t="s">
        <v>4077</v>
      </c>
      <c r="C1725" s="89" t="s">
        <v>1450</v>
      </c>
      <c r="D1725" t="str">
        <f t="shared" si="26"/>
        <v>傳產-電機1</v>
      </c>
      <c r="E1725" s="89">
        <v>2246412</v>
      </c>
      <c r="F1725" s="89">
        <v>1511590</v>
      </c>
      <c r="G1725" s="89">
        <v>4864503</v>
      </c>
      <c r="H1725" s="89">
        <v>3254985</v>
      </c>
      <c r="I1725" s="90">
        <v>46122</v>
      </c>
    </row>
    <row r="1726" spans="1:9" x14ac:dyDescent="0.25">
      <c r="A1726" s="88" t="s">
        <v>4059</v>
      </c>
      <c r="B1726" s="89" t="s">
        <v>4069</v>
      </c>
      <c r="C1726" s="89" t="s">
        <v>4003</v>
      </c>
      <c r="D1726" t="str">
        <f t="shared" si="26"/>
        <v>電子上游-IC-半導體設備1</v>
      </c>
      <c r="E1726" s="89">
        <v>220353</v>
      </c>
      <c r="F1726" s="89">
        <v>132371</v>
      </c>
      <c r="G1726" s="89">
        <v>618452</v>
      </c>
      <c r="H1726" s="89">
        <v>357115</v>
      </c>
      <c r="I1726" s="90">
        <v>46122</v>
      </c>
    </row>
    <row r="1727" spans="1:9" x14ac:dyDescent="0.25">
      <c r="A1727" s="88" t="s">
        <v>4053</v>
      </c>
      <c r="B1727" s="89" t="s">
        <v>4054</v>
      </c>
      <c r="C1727" s="89" t="s">
        <v>1476</v>
      </c>
      <c r="D1727" t="str">
        <f t="shared" si="26"/>
        <v>電子下游-顯示器1</v>
      </c>
      <c r="E1727" s="89">
        <v>62775</v>
      </c>
      <c r="F1727" s="89">
        <v>89141</v>
      </c>
      <c r="G1727" s="89">
        <v>196264</v>
      </c>
      <c r="H1727" s="89">
        <v>202053</v>
      </c>
      <c r="I1727" s="90">
        <v>46122</v>
      </c>
    </row>
    <row r="1728" spans="1:9" x14ac:dyDescent="0.25">
      <c r="A1728" s="88" t="s">
        <v>4082</v>
      </c>
      <c r="B1728" s="89" t="s">
        <v>4090</v>
      </c>
      <c r="C1728" s="89" t="s">
        <v>1439</v>
      </c>
      <c r="D1728" t="str">
        <f t="shared" si="26"/>
        <v/>
      </c>
      <c r="E1728" s="89"/>
      <c r="F1728" s="89"/>
      <c r="G1728" s="89"/>
      <c r="H1728" s="89"/>
      <c r="I1728" s="90">
        <v>46122</v>
      </c>
    </row>
    <row r="1729" spans="1:9" x14ac:dyDescent="0.25">
      <c r="A1729" s="88" t="s">
        <v>4060</v>
      </c>
      <c r="B1729" s="89" t="s">
        <v>4070</v>
      </c>
      <c r="C1729" s="89" t="s">
        <v>1487</v>
      </c>
      <c r="D1729" t="str">
        <f t="shared" si="26"/>
        <v>軟體-系統整合1</v>
      </c>
      <c r="E1729" s="89">
        <v>223229</v>
      </c>
      <c r="F1729" s="89">
        <v>182116</v>
      </c>
      <c r="G1729" s="89">
        <v>597577</v>
      </c>
      <c r="H1729" s="89">
        <v>516219</v>
      </c>
      <c r="I1729" s="90">
        <v>46122</v>
      </c>
    </row>
    <row r="1730" spans="1:9" x14ac:dyDescent="0.25">
      <c r="A1730" s="88" t="s">
        <v>4115</v>
      </c>
      <c r="B1730" s="89" t="s">
        <v>4118</v>
      </c>
      <c r="C1730" s="89" t="s">
        <v>1487</v>
      </c>
      <c r="D1730" t="str">
        <f t="shared" si="26"/>
        <v>軟體-系統整合1</v>
      </c>
      <c r="E1730" s="89">
        <v>183378</v>
      </c>
      <c r="F1730" s="89">
        <v>198960</v>
      </c>
      <c r="G1730" s="89">
        <v>536993</v>
      </c>
      <c r="H1730" s="89">
        <v>604632</v>
      </c>
      <c r="I1730" s="90">
        <v>46122</v>
      </c>
    </row>
    <row r="1731" spans="1:9" x14ac:dyDescent="0.25">
      <c r="A1731" s="88" t="s">
        <v>4102</v>
      </c>
      <c r="B1731" s="89" t="s">
        <v>4111</v>
      </c>
      <c r="C1731" s="89" t="s">
        <v>4003</v>
      </c>
      <c r="D1731" t="str">
        <f t="shared" si="26"/>
        <v>電子上游-IC-半導體設備1</v>
      </c>
      <c r="E1731" s="89">
        <v>4288436</v>
      </c>
      <c r="F1731" s="89">
        <v>2029884</v>
      </c>
      <c r="G1731" s="89">
        <v>10725197</v>
      </c>
      <c r="H1731" s="89">
        <v>5922276</v>
      </c>
      <c r="I1731" s="90">
        <v>46122</v>
      </c>
    </row>
    <row r="1732" spans="1:9" x14ac:dyDescent="0.25">
      <c r="A1732" s="88" t="s">
        <v>4116</v>
      </c>
      <c r="B1732" s="89" t="s">
        <v>4119</v>
      </c>
      <c r="C1732" s="89" t="s">
        <v>1478</v>
      </c>
      <c r="D1732" t="str">
        <f t="shared" si="26"/>
        <v>電子上游-IC-設計1</v>
      </c>
      <c r="E1732" s="89">
        <v>18509</v>
      </c>
      <c r="F1732" s="89">
        <v>44128</v>
      </c>
      <c r="G1732" s="89">
        <v>53394</v>
      </c>
      <c r="H1732" s="89">
        <v>89776</v>
      </c>
      <c r="I1732" s="90">
        <v>46122</v>
      </c>
    </row>
    <row r="1733" spans="1:9" x14ac:dyDescent="0.25">
      <c r="A1733" s="88" t="s">
        <v>4126</v>
      </c>
      <c r="B1733" s="89" t="s">
        <v>4136</v>
      </c>
      <c r="C1733" s="89" t="s">
        <v>1446</v>
      </c>
      <c r="D1733" t="str">
        <f t="shared" si="26"/>
        <v>傳產-其他1</v>
      </c>
      <c r="E1733" s="89">
        <v>-106459</v>
      </c>
      <c r="F1733" s="89">
        <v>-42368</v>
      </c>
      <c r="G1733" s="89">
        <v>-45019</v>
      </c>
      <c r="H1733" s="89">
        <v>-56662</v>
      </c>
      <c r="I1733" s="90">
        <v>46122</v>
      </c>
    </row>
    <row r="1734" spans="1:9" x14ac:dyDescent="0.25">
      <c r="A1734" s="88" t="s">
        <v>4061</v>
      </c>
      <c r="B1734" s="89" t="s">
        <v>4160</v>
      </c>
      <c r="C1734" s="89" t="s">
        <v>1452</v>
      </c>
      <c r="D1734" t="str">
        <f t="shared" si="26"/>
        <v>傳產-生技1</v>
      </c>
      <c r="E1734" s="89">
        <v>189757</v>
      </c>
      <c r="F1734" s="89">
        <v>134664</v>
      </c>
      <c r="G1734" s="89">
        <v>463842</v>
      </c>
      <c r="H1734" s="89">
        <v>334781</v>
      </c>
      <c r="I1734" s="90">
        <v>46122</v>
      </c>
    </row>
    <row r="1735" spans="1:9" x14ac:dyDescent="0.25">
      <c r="A1735" s="88" t="s">
        <v>4083</v>
      </c>
      <c r="B1735" s="89" t="s">
        <v>4091</v>
      </c>
      <c r="C1735" s="89" t="s">
        <v>1495</v>
      </c>
      <c r="D1735" t="str">
        <f t="shared" ref="D1735:D1798" si="27">IF(E1735&lt;&gt;"",C1735&amp;1,"")</f>
        <v>傳產-百貨1</v>
      </c>
      <c r="E1735" s="89">
        <v>56628</v>
      </c>
      <c r="F1735" s="89">
        <v>50203</v>
      </c>
      <c r="G1735" s="89">
        <v>190575</v>
      </c>
      <c r="H1735" s="89">
        <v>193521</v>
      </c>
      <c r="I1735" s="90">
        <v>46122</v>
      </c>
    </row>
    <row r="1736" spans="1:9" x14ac:dyDescent="0.25">
      <c r="A1736" s="88" t="s">
        <v>4103</v>
      </c>
      <c r="B1736" s="89" t="s">
        <v>4112</v>
      </c>
      <c r="C1736" s="89" t="s">
        <v>4018</v>
      </c>
      <c r="D1736" t="str">
        <f t="shared" si="27"/>
        <v>傳產-綠能環保1</v>
      </c>
      <c r="E1736" s="89">
        <v>1111610</v>
      </c>
      <c r="F1736" s="89">
        <v>615933</v>
      </c>
      <c r="G1736" s="89">
        <v>1772975</v>
      </c>
      <c r="H1736" s="89">
        <v>1153200</v>
      </c>
      <c r="I1736" s="90">
        <v>46122</v>
      </c>
    </row>
    <row r="1737" spans="1:9" x14ac:dyDescent="0.25">
      <c r="A1737" s="88" t="s">
        <v>4084</v>
      </c>
      <c r="B1737" s="89" t="s">
        <v>4092</v>
      </c>
      <c r="C1737" s="89" t="s">
        <v>1450</v>
      </c>
      <c r="D1737" t="str">
        <f t="shared" si="27"/>
        <v>傳產-電機1</v>
      </c>
      <c r="E1737" s="89">
        <v>662505</v>
      </c>
      <c r="F1737" s="89">
        <v>584808</v>
      </c>
      <c r="G1737" s="89">
        <v>1859122</v>
      </c>
      <c r="H1737" s="89">
        <v>1622519</v>
      </c>
      <c r="I1737" s="90">
        <v>46122</v>
      </c>
    </row>
    <row r="1738" spans="1:9" x14ac:dyDescent="0.25">
      <c r="A1738" s="88" t="s">
        <v>4085</v>
      </c>
      <c r="B1738" s="89" t="s">
        <v>4093</v>
      </c>
      <c r="C1738" s="89" t="s">
        <v>1438</v>
      </c>
      <c r="D1738" t="str">
        <f t="shared" si="27"/>
        <v>傳產-食品1</v>
      </c>
      <c r="E1738" s="89">
        <v>170346</v>
      </c>
      <c r="F1738" s="89">
        <v>188161</v>
      </c>
      <c r="G1738" s="89">
        <v>486306</v>
      </c>
      <c r="H1738" s="89">
        <v>534176</v>
      </c>
      <c r="I1738" s="90">
        <v>46122</v>
      </c>
    </row>
    <row r="1739" spans="1:9" x14ac:dyDescent="0.25">
      <c r="A1739" s="88" t="s">
        <v>4148</v>
      </c>
      <c r="B1739" s="89" t="s">
        <v>4161</v>
      </c>
      <c r="C1739" s="89" t="s">
        <v>1488</v>
      </c>
      <c r="D1739" t="str">
        <f t="shared" si="27"/>
        <v>電子中游-變壓器與UPS1</v>
      </c>
      <c r="E1739" s="89">
        <v>607094</v>
      </c>
      <c r="F1739" s="89">
        <v>470557</v>
      </c>
      <c r="G1739" s="89">
        <v>1367937</v>
      </c>
      <c r="H1739" s="89">
        <v>1100303</v>
      </c>
      <c r="I1739" s="90">
        <v>46122</v>
      </c>
    </row>
    <row r="1740" spans="1:9" x14ac:dyDescent="0.25">
      <c r="A1740" s="88" t="s">
        <v>4149</v>
      </c>
      <c r="B1740" s="89" t="s">
        <v>4162</v>
      </c>
      <c r="C1740" s="89" t="s">
        <v>4003</v>
      </c>
      <c r="D1740" t="str">
        <f t="shared" si="27"/>
        <v>電子上游-IC-半導體設備1</v>
      </c>
      <c r="E1740" s="89">
        <v>128283</v>
      </c>
      <c r="F1740" s="89">
        <v>147145</v>
      </c>
      <c r="G1740" s="89">
        <v>417748</v>
      </c>
      <c r="H1740" s="89">
        <v>506011</v>
      </c>
      <c r="I1740" s="90">
        <v>46122</v>
      </c>
    </row>
    <row r="1741" spans="1:9" x14ac:dyDescent="0.25">
      <c r="A1741" s="88" t="s">
        <v>4074</v>
      </c>
      <c r="B1741" s="89" t="s">
        <v>4078</v>
      </c>
      <c r="C1741" s="89" t="s">
        <v>1452</v>
      </c>
      <c r="D1741" t="str">
        <f t="shared" si="27"/>
        <v>傳產-生技1</v>
      </c>
      <c r="E1741" s="89">
        <v>1029</v>
      </c>
      <c r="F1741" s="89">
        <v>229</v>
      </c>
      <c r="G1741" s="89">
        <v>2885</v>
      </c>
      <c r="H1741" s="89">
        <v>229</v>
      </c>
      <c r="I1741" s="90">
        <v>46122</v>
      </c>
    </row>
    <row r="1742" spans="1:9" x14ac:dyDescent="0.25">
      <c r="A1742" s="88" t="s">
        <v>4127</v>
      </c>
      <c r="B1742" s="89" t="s">
        <v>4137</v>
      </c>
      <c r="C1742" s="89" t="s">
        <v>4012</v>
      </c>
      <c r="D1742" t="str">
        <f t="shared" si="27"/>
        <v>電子中游-磁碟陣列1</v>
      </c>
      <c r="E1742" s="89">
        <v>586485</v>
      </c>
      <c r="F1742" s="89">
        <v>575238</v>
      </c>
      <c r="G1742" s="89">
        <v>1768865</v>
      </c>
      <c r="H1742" s="89">
        <v>1616988</v>
      </c>
      <c r="I1742" s="90">
        <v>46122</v>
      </c>
    </row>
    <row r="1743" spans="1:9" x14ac:dyDescent="0.25">
      <c r="A1743" s="88" t="s">
        <v>4128</v>
      </c>
      <c r="B1743" s="89" t="s">
        <v>4138</v>
      </c>
      <c r="C1743" s="89" t="s">
        <v>1448</v>
      </c>
      <c r="D1743" t="str">
        <f t="shared" si="27"/>
        <v>電子上游-IC-封測1</v>
      </c>
      <c r="E1743" s="89">
        <v>60738</v>
      </c>
      <c r="F1743" s="89">
        <v>42006</v>
      </c>
      <c r="G1743" s="89">
        <v>174255</v>
      </c>
      <c r="H1743" s="89">
        <v>123715</v>
      </c>
      <c r="I1743" s="90">
        <v>46122</v>
      </c>
    </row>
    <row r="1744" spans="1:9" x14ac:dyDescent="0.25">
      <c r="A1744" s="88" t="s">
        <v>4169</v>
      </c>
      <c r="B1744" s="89" t="s">
        <v>4178</v>
      </c>
      <c r="C1744" s="89" t="s">
        <v>4000</v>
      </c>
      <c r="D1744" t="str">
        <f t="shared" si="27"/>
        <v>傳產-運動休閒1</v>
      </c>
      <c r="E1744" s="89">
        <v>245797</v>
      </c>
      <c r="F1744" s="89">
        <v>295774</v>
      </c>
      <c r="G1744" s="89">
        <v>669041</v>
      </c>
      <c r="H1744" s="89">
        <v>819301</v>
      </c>
      <c r="I1744" s="90">
        <v>46122</v>
      </c>
    </row>
    <row r="1745" spans="1:9" x14ac:dyDescent="0.25">
      <c r="A1745" s="88" t="s">
        <v>4170</v>
      </c>
      <c r="B1745" s="89" t="s">
        <v>4179</v>
      </c>
      <c r="C1745" s="89" t="s">
        <v>4003</v>
      </c>
      <c r="D1745" t="str">
        <f t="shared" si="27"/>
        <v>電子上游-IC-半導體設備1</v>
      </c>
      <c r="E1745" s="89">
        <v>230827</v>
      </c>
      <c r="F1745" s="89">
        <v>126119</v>
      </c>
      <c r="G1745" s="89">
        <v>684442</v>
      </c>
      <c r="H1745" s="89">
        <v>304230</v>
      </c>
      <c r="I1745" s="90">
        <v>46122</v>
      </c>
    </row>
    <row r="1746" spans="1:9" x14ac:dyDescent="0.25">
      <c r="A1746" s="88" t="s">
        <v>4150</v>
      </c>
      <c r="B1746" s="89" t="s">
        <v>4163</v>
      </c>
      <c r="C1746" s="89" t="s">
        <v>1487</v>
      </c>
      <c r="D1746" t="str">
        <f t="shared" si="27"/>
        <v>軟體-系統整合1</v>
      </c>
      <c r="E1746" s="89">
        <v>30707</v>
      </c>
      <c r="F1746" s="89">
        <v>23052</v>
      </c>
      <c r="G1746" s="89">
        <v>90953</v>
      </c>
      <c r="H1746" s="89">
        <v>71820</v>
      </c>
      <c r="I1746" s="90">
        <v>46122</v>
      </c>
    </row>
    <row r="1747" spans="1:9" x14ac:dyDescent="0.25">
      <c r="A1747" s="88" t="s">
        <v>1183</v>
      </c>
      <c r="B1747" s="89" t="s">
        <v>1245</v>
      </c>
      <c r="C1747" s="89" t="s">
        <v>1471</v>
      </c>
      <c r="D1747" t="str">
        <f t="shared" si="27"/>
        <v>電子中游-網通1</v>
      </c>
      <c r="E1747" s="89">
        <v>150033</v>
      </c>
      <c r="F1747" s="89">
        <v>207416</v>
      </c>
      <c r="G1747" s="89">
        <v>438359</v>
      </c>
      <c r="H1747" s="89">
        <v>484462</v>
      </c>
      <c r="I1747" s="90">
        <v>46122</v>
      </c>
    </row>
    <row r="1748" spans="1:9" x14ac:dyDescent="0.25">
      <c r="A1748" s="88" t="s">
        <v>600</v>
      </c>
      <c r="B1748" s="89" t="s">
        <v>1387</v>
      </c>
      <c r="C1748" s="89" t="s">
        <v>1478</v>
      </c>
      <c r="D1748" t="str">
        <f t="shared" si="27"/>
        <v>電子上游-IC-設計1</v>
      </c>
      <c r="E1748" s="89">
        <v>2178523</v>
      </c>
      <c r="F1748" s="89">
        <v>1685266</v>
      </c>
      <c r="G1748" s="89">
        <v>5328772</v>
      </c>
      <c r="H1748" s="89">
        <v>4332354</v>
      </c>
      <c r="I1748" s="90">
        <v>46122</v>
      </c>
    </row>
    <row r="1749" spans="1:9" x14ac:dyDescent="0.25">
      <c r="A1749" s="88" t="s">
        <v>601</v>
      </c>
      <c r="B1749" s="89" t="s">
        <v>602</v>
      </c>
      <c r="C1749" s="89" t="s">
        <v>1455</v>
      </c>
      <c r="D1749" t="str">
        <f t="shared" si="27"/>
        <v>電子上游-PCB-材料設備1</v>
      </c>
      <c r="E1749" s="89">
        <v>473067</v>
      </c>
      <c r="F1749" s="89">
        <v>312539</v>
      </c>
      <c r="G1749" s="89">
        <v>1339564</v>
      </c>
      <c r="H1749" s="89">
        <v>887368</v>
      </c>
      <c r="I1749" s="90">
        <v>46122</v>
      </c>
    </row>
    <row r="1750" spans="1:9" x14ac:dyDescent="0.25">
      <c r="A1750" s="88" t="s">
        <v>603</v>
      </c>
      <c r="B1750" s="89" t="s">
        <v>604</v>
      </c>
      <c r="C1750" s="89" t="s">
        <v>1478</v>
      </c>
      <c r="D1750" t="str">
        <f t="shared" si="27"/>
        <v>電子上游-IC-設計1</v>
      </c>
      <c r="E1750" s="89">
        <v>17323</v>
      </c>
      <c r="F1750" s="89">
        <v>15262</v>
      </c>
      <c r="G1750" s="89">
        <v>34683</v>
      </c>
      <c r="H1750" s="89">
        <v>43617</v>
      </c>
      <c r="I1750" s="90">
        <v>46122</v>
      </c>
    </row>
    <row r="1751" spans="1:9" x14ac:dyDescent="0.25">
      <c r="A1751" s="88" t="s">
        <v>2867</v>
      </c>
      <c r="B1751" s="89" t="s">
        <v>2868</v>
      </c>
      <c r="C1751" s="89" t="s">
        <v>1450</v>
      </c>
      <c r="D1751" t="str">
        <f t="shared" si="27"/>
        <v>傳產-電機1</v>
      </c>
      <c r="E1751" s="89">
        <v>145504</v>
      </c>
      <c r="F1751" s="89">
        <v>160923</v>
      </c>
      <c r="G1751" s="89">
        <v>382344</v>
      </c>
      <c r="H1751" s="89">
        <v>314912</v>
      </c>
      <c r="I1751" s="90">
        <v>46122</v>
      </c>
    </row>
    <row r="1752" spans="1:9" x14ac:dyDescent="0.25">
      <c r="A1752" s="88" t="s">
        <v>3284</v>
      </c>
      <c r="B1752" s="89" t="s">
        <v>3285</v>
      </c>
      <c r="C1752" s="89" t="s">
        <v>4003</v>
      </c>
      <c r="D1752" t="str">
        <f t="shared" si="27"/>
        <v>電子上游-IC-半導體設備1</v>
      </c>
      <c r="E1752" s="89">
        <v>474992</v>
      </c>
      <c r="F1752" s="89">
        <v>378279</v>
      </c>
      <c r="G1752" s="89">
        <v>1303393</v>
      </c>
      <c r="H1752" s="89">
        <v>1082444</v>
      </c>
      <c r="I1752" s="90">
        <v>46122</v>
      </c>
    </row>
    <row r="1753" spans="1:9" x14ac:dyDescent="0.25">
      <c r="A1753" s="88" t="s">
        <v>605</v>
      </c>
      <c r="B1753" s="89" t="s">
        <v>606</v>
      </c>
      <c r="C1753" s="89" t="s">
        <v>1453</v>
      </c>
      <c r="D1753" t="str">
        <f t="shared" si="27"/>
        <v>電子上游-IC-通路1</v>
      </c>
      <c r="E1753" s="89">
        <v>489834</v>
      </c>
      <c r="F1753" s="89">
        <v>330303</v>
      </c>
      <c r="G1753" s="89">
        <v>1190502</v>
      </c>
      <c r="H1753" s="89">
        <v>840073</v>
      </c>
      <c r="I1753" s="90">
        <v>46122</v>
      </c>
    </row>
    <row r="1754" spans="1:9" x14ac:dyDescent="0.25">
      <c r="A1754" s="88" t="s">
        <v>607</v>
      </c>
      <c r="B1754" s="89" t="s">
        <v>1388</v>
      </c>
      <c r="C1754" s="89" t="s">
        <v>1457</v>
      </c>
      <c r="D1754" t="str">
        <f t="shared" si="27"/>
        <v>電子下游-消費電子1</v>
      </c>
      <c r="E1754" s="89">
        <v>120498</v>
      </c>
      <c r="F1754" s="89">
        <v>114457</v>
      </c>
      <c r="G1754" s="89">
        <v>375301</v>
      </c>
      <c r="H1754" s="89">
        <v>335318</v>
      </c>
      <c r="I1754" s="90">
        <v>46122</v>
      </c>
    </row>
    <row r="1755" spans="1:9" x14ac:dyDescent="0.25">
      <c r="A1755" s="88" t="s">
        <v>608</v>
      </c>
      <c r="B1755" s="89" t="s">
        <v>609</v>
      </c>
      <c r="C1755" s="89" t="s">
        <v>1467</v>
      </c>
      <c r="D1755" t="str">
        <f t="shared" si="27"/>
        <v>電子中游-通訊設備1</v>
      </c>
      <c r="E1755" s="89">
        <v>8669</v>
      </c>
      <c r="F1755" s="89">
        <v>19635</v>
      </c>
      <c r="G1755" s="89">
        <v>47885</v>
      </c>
      <c r="H1755" s="89">
        <v>36861</v>
      </c>
      <c r="I1755" s="90">
        <v>46122</v>
      </c>
    </row>
    <row r="1756" spans="1:9" x14ac:dyDescent="0.25">
      <c r="A1756" s="88" t="s">
        <v>1686</v>
      </c>
      <c r="B1756" s="89" t="s">
        <v>1697</v>
      </c>
      <c r="C1756" s="89" t="s">
        <v>4019</v>
      </c>
      <c r="D1756" t="str">
        <f t="shared" si="27"/>
        <v>電子中游-二次電池1</v>
      </c>
      <c r="E1756" s="89">
        <v>59125</v>
      </c>
      <c r="F1756" s="89">
        <v>10233</v>
      </c>
      <c r="G1756" s="89">
        <v>165435</v>
      </c>
      <c r="H1756" s="89">
        <v>38218</v>
      </c>
      <c r="I1756" s="90">
        <v>46122</v>
      </c>
    </row>
    <row r="1757" spans="1:9" x14ac:dyDescent="0.25">
      <c r="A1757" s="88" t="s">
        <v>610</v>
      </c>
      <c r="B1757" s="89" t="s">
        <v>611</v>
      </c>
      <c r="C1757" s="89" t="s">
        <v>1466</v>
      </c>
      <c r="D1757" t="str">
        <f t="shared" si="27"/>
        <v>電子上游-PCB-製造1</v>
      </c>
      <c r="E1757" s="89">
        <v>901381</v>
      </c>
      <c r="F1757" s="89">
        <v>816003</v>
      </c>
      <c r="G1757" s="89">
        <v>2415476</v>
      </c>
      <c r="H1757" s="89">
        <v>2226994</v>
      </c>
      <c r="I1757" s="90">
        <v>46122</v>
      </c>
    </row>
    <row r="1758" spans="1:9" x14ac:dyDescent="0.25">
      <c r="A1758" s="88" t="s">
        <v>612</v>
      </c>
      <c r="B1758" s="89" t="s">
        <v>1389</v>
      </c>
      <c r="C1758" s="89" t="s">
        <v>1478</v>
      </c>
      <c r="D1758" t="str">
        <f t="shared" si="27"/>
        <v>電子上游-IC-設計1</v>
      </c>
      <c r="E1758" s="89">
        <v>73660</v>
      </c>
      <c r="F1758" s="89">
        <v>50444</v>
      </c>
      <c r="G1758" s="89">
        <v>196292</v>
      </c>
      <c r="H1758" s="89">
        <v>162875</v>
      </c>
      <c r="I1758" s="90">
        <v>46122</v>
      </c>
    </row>
    <row r="1759" spans="1:9" x14ac:dyDescent="0.25">
      <c r="A1759" s="88" t="s">
        <v>613</v>
      </c>
      <c r="B1759" s="89" t="s">
        <v>614</v>
      </c>
      <c r="C1759" s="89" t="s">
        <v>1469</v>
      </c>
      <c r="D1759" t="str">
        <f t="shared" si="27"/>
        <v>電子上游-被動元件1</v>
      </c>
      <c r="E1759" s="89">
        <v>373932</v>
      </c>
      <c r="F1759" s="89">
        <v>310204</v>
      </c>
      <c r="G1759" s="89">
        <v>1103291</v>
      </c>
      <c r="H1759" s="89">
        <v>841119</v>
      </c>
      <c r="I1759" s="90">
        <v>46122</v>
      </c>
    </row>
    <row r="1760" spans="1:9" x14ac:dyDescent="0.25">
      <c r="A1760" s="88" t="s">
        <v>615</v>
      </c>
      <c r="B1760" s="89" t="s">
        <v>616</v>
      </c>
      <c r="C1760" s="89" t="s">
        <v>1469</v>
      </c>
      <c r="D1760" t="str">
        <f t="shared" si="27"/>
        <v>電子上游-被動元件1</v>
      </c>
      <c r="E1760" s="89">
        <v>1008392</v>
      </c>
      <c r="F1760" s="89">
        <v>372820</v>
      </c>
      <c r="G1760" s="89">
        <v>1902765</v>
      </c>
      <c r="H1760" s="89">
        <v>1052615</v>
      </c>
      <c r="I1760" s="90">
        <v>46122</v>
      </c>
    </row>
    <row r="1761" spans="1:9" x14ac:dyDescent="0.25">
      <c r="A1761" s="88" t="s">
        <v>617</v>
      </c>
      <c r="B1761" s="89" t="s">
        <v>1390</v>
      </c>
      <c r="C1761" s="89" t="s">
        <v>1499</v>
      </c>
      <c r="D1761" t="str">
        <f t="shared" si="27"/>
        <v>軟體-其他1</v>
      </c>
      <c r="E1761" s="89">
        <v>3178212</v>
      </c>
      <c r="F1761" s="89">
        <v>2960707</v>
      </c>
      <c r="G1761" s="89">
        <v>9588692</v>
      </c>
      <c r="H1761" s="89">
        <v>8949663</v>
      </c>
      <c r="I1761" s="90">
        <v>46122</v>
      </c>
    </row>
    <row r="1762" spans="1:9" x14ac:dyDescent="0.25">
      <c r="A1762" s="88" t="s">
        <v>3944</v>
      </c>
      <c r="B1762" s="89" t="s">
        <v>3951</v>
      </c>
      <c r="C1762" s="89" t="s">
        <v>1467</v>
      </c>
      <c r="D1762" t="str">
        <f t="shared" si="27"/>
        <v>電子中游-通訊設備1</v>
      </c>
      <c r="E1762" s="89">
        <v>173782</v>
      </c>
      <c r="F1762" s="89">
        <v>134850</v>
      </c>
      <c r="G1762" s="89">
        <v>454814</v>
      </c>
      <c r="H1762" s="89">
        <v>310860</v>
      </c>
      <c r="I1762" s="90">
        <v>46122</v>
      </c>
    </row>
    <row r="1763" spans="1:9" x14ac:dyDescent="0.25">
      <c r="A1763" s="88" t="s">
        <v>618</v>
      </c>
      <c r="B1763" s="89" t="s">
        <v>619</v>
      </c>
      <c r="C1763" s="89" t="s">
        <v>4017</v>
      </c>
      <c r="D1763" t="str">
        <f t="shared" si="27"/>
        <v>電子上游-ABF1</v>
      </c>
      <c r="E1763" s="89">
        <v>4290690</v>
      </c>
      <c r="F1763" s="89">
        <v>3086060</v>
      </c>
      <c r="G1763" s="89">
        <v>11177241</v>
      </c>
      <c r="H1763" s="89">
        <v>8458032</v>
      </c>
      <c r="I1763" s="90">
        <v>46122</v>
      </c>
    </row>
    <row r="1764" spans="1:9" x14ac:dyDescent="0.25">
      <c r="A1764" s="88" t="s">
        <v>620</v>
      </c>
      <c r="B1764" s="89" t="s">
        <v>621</v>
      </c>
      <c r="C1764" s="89" t="s">
        <v>1481</v>
      </c>
      <c r="D1764" t="str">
        <f t="shared" si="27"/>
        <v>電子下游-其他1</v>
      </c>
      <c r="E1764" s="89">
        <v>25275</v>
      </c>
      <c r="F1764" s="89">
        <v>39598</v>
      </c>
      <c r="G1764" s="89">
        <v>90221</v>
      </c>
      <c r="H1764" s="89">
        <v>111625</v>
      </c>
      <c r="I1764" s="90">
        <v>46122</v>
      </c>
    </row>
    <row r="1765" spans="1:9" x14ac:dyDescent="0.25">
      <c r="A1765" s="88" t="s">
        <v>622</v>
      </c>
      <c r="B1765" s="89" t="s">
        <v>623</v>
      </c>
      <c r="C1765" s="89" t="s">
        <v>1467</v>
      </c>
      <c r="D1765" t="str">
        <f t="shared" si="27"/>
        <v>電子中游-通訊設備1</v>
      </c>
      <c r="E1765" s="89">
        <v>105724</v>
      </c>
      <c r="F1765" s="89">
        <v>87889</v>
      </c>
      <c r="G1765" s="89">
        <v>269678</v>
      </c>
      <c r="H1765" s="89">
        <v>249402</v>
      </c>
      <c r="I1765" s="90">
        <v>46122</v>
      </c>
    </row>
    <row r="1766" spans="1:9" x14ac:dyDescent="0.25">
      <c r="A1766" s="88" t="s">
        <v>624</v>
      </c>
      <c r="B1766" s="89" t="s">
        <v>625</v>
      </c>
      <c r="C1766" s="89" t="s">
        <v>1480</v>
      </c>
      <c r="D1766" t="str">
        <f t="shared" si="27"/>
        <v>電子中游-LCD-STN面板1</v>
      </c>
      <c r="E1766" s="89">
        <v>110538</v>
      </c>
      <c r="F1766" s="89">
        <v>120294</v>
      </c>
      <c r="G1766" s="89">
        <v>284815</v>
      </c>
      <c r="H1766" s="89">
        <v>324198</v>
      </c>
      <c r="I1766" s="90">
        <v>46122</v>
      </c>
    </row>
    <row r="1767" spans="1:9" x14ac:dyDescent="0.25">
      <c r="A1767" s="88" t="s">
        <v>626</v>
      </c>
      <c r="B1767" s="89" t="s">
        <v>627</v>
      </c>
      <c r="C1767" s="89" t="s">
        <v>1483</v>
      </c>
      <c r="D1767" t="str">
        <f t="shared" si="27"/>
        <v>電子下游-工業電腦1</v>
      </c>
      <c r="E1767" s="89">
        <v>495234</v>
      </c>
      <c r="F1767" s="89">
        <v>573304</v>
      </c>
      <c r="G1767" s="89">
        <v>1229251</v>
      </c>
      <c r="H1767" s="89">
        <v>1547660</v>
      </c>
      <c r="I1767" s="90">
        <v>46122</v>
      </c>
    </row>
    <row r="1768" spans="1:9" x14ac:dyDescent="0.25">
      <c r="A1768" s="88" t="s">
        <v>628</v>
      </c>
      <c r="B1768" s="89" t="s">
        <v>629</v>
      </c>
      <c r="C1768" s="89" t="s">
        <v>1478</v>
      </c>
      <c r="D1768" t="str">
        <f t="shared" si="27"/>
        <v>電子上游-IC-設計1</v>
      </c>
      <c r="E1768" s="89">
        <v>518864</v>
      </c>
      <c r="F1768" s="89">
        <v>156054</v>
      </c>
      <c r="G1768" s="89">
        <v>1703274</v>
      </c>
      <c r="H1768" s="89">
        <v>381221</v>
      </c>
      <c r="I1768" s="90">
        <v>46122</v>
      </c>
    </row>
    <row r="1769" spans="1:9" x14ac:dyDescent="0.25">
      <c r="A1769" s="88" t="s">
        <v>630</v>
      </c>
      <c r="B1769" s="89" t="s">
        <v>631</v>
      </c>
      <c r="C1769" s="89" t="s">
        <v>1467</v>
      </c>
      <c r="D1769" t="str">
        <f t="shared" si="27"/>
        <v>電子中游-通訊設備1</v>
      </c>
      <c r="E1769" s="89">
        <v>1174618</v>
      </c>
      <c r="F1769" s="89">
        <v>39152</v>
      </c>
      <c r="G1769" s="89">
        <v>2093306</v>
      </c>
      <c r="H1769" s="89">
        <v>179875</v>
      </c>
      <c r="I1769" s="90">
        <v>46122</v>
      </c>
    </row>
    <row r="1770" spans="1:9" x14ac:dyDescent="0.25">
      <c r="A1770" s="88" t="s">
        <v>632</v>
      </c>
      <c r="B1770" s="89" t="s">
        <v>633</v>
      </c>
      <c r="C1770" s="89" t="s">
        <v>1477</v>
      </c>
      <c r="D1770" t="str">
        <f t="shared" si="27"/>
        <v>電子中游-儀器設備工程1</v>
      </c>
      <c r="E1770" s="89">
        <v>251479</v>
      </c>
      <c r="F1770" s="89">
        <v>197638</v>
      </c>
      <c r="G1770" s="89">
        <v>673412</v>
      </c>
      <c r="H1770" s="89">
        <v>518223</v>
      </c>
      <c r="I1770" s="90">
        <v>46122</v>
      </c>
    </row>
    <row r="1771" spans="1:9" x14ac:dyDescent="0.25">
      <c r="A1771" s="88" t="s">
        <v>634</v>
      </c>
      <c r="B1771" s="89" t="s">
        <v>1391</v>
      </c>
      <c r="C1771" s="89" t="s">
        <v>1495</v>
      </c>
      <c r="D1771" t="str">
        <f t="shared" si="27"/>
        <v>傳產-百貨1</v>
      </c>
      <c r="E1771" s="89">
        <v>280804</v>
      </c>
      <c r="F1771" s="89">
        <v>436392</v>
      </c>
      <c r="G1771" s="89">
        <v>844928</v>
      </c>
      <c r="H1771" s="89">
        <v>1071003</v>
      </c>
      <c r="I1771" s="90">
        <v>46122</v>
      </c>
    </row>
    <row r="1772" spans="1:9" x14ac:dyDescent="0.25">
      <c r="A1772" s="88" t="s">
        <v>635</v>
      </c>
      <c r="B1772" s="89" t="s">
        <v>636</v>
      </c>
      <c r="C1772" s="89" t="s">
        <v>1474</v>
      </c>
      <c r="D1772" t="str">
        <f t="shared" si="27"/>
        <v>電子下游-資訊通路1</v>
      </c>
      <c r="E1772" s="89">
        <v>8027</v>
      </c>
      <c r="F1772" s="89">
        <v>14927</v>
      </c>
      <c r="G1772" s="89">
        <v>21534</v>
      </c>
      <c r="H1772" s="89">
        <v>32829</v>
      </c>
      <c r="I1772" s="90">
        <v>46122</v>
      </c>
    </row>
    <row r="1773" spans="1:9" x14ac:dyDescent="0.25">
      <c r="A1773" s="88" t="s">
        <v>637</v>
      </c>
      <c r="B1773" s="89" t="s">
        <v>638</v>
      </c>
      <c r="C1773" s="89" t="s">
        <v>1453</v>
      </c>
      <c r="D1773" t="str">
        <f t="shared" si="27"/>
        <v/>
      </c>
      <c r="E1773" s="89"/>
      <c r="F1773" s="89"/>
      <c r="G1773" s="89"/>
      <c r="H1773" s="89"/>
      <c r="I1773" s="90">
        <v>46122</v>
      </c>
    </row>
    <row r="1774" spans="1:9" x14ac:dyDescent="0.25">
      <c r="A1774" s="88" t="s">
        <v>639</v>
      </c>
      <c r="B1774" s="89" t="s">
        <v>640</v>
      </c>
      <c r="C1774" s="89" t="s">
        <v>1484</v>
      </c>
      <c r="D1774" t="str">
        <f t="shared" si="27"/>
        <v>電子中游-LCD-TFT面板1</v>
      </c>
      <c r="E1774" s="89">
        <v>3249686</v>
      </c>
      <c r="F1774" s="89">
        <v>3209210</v>
      </c>
      <c r="G1774" s="89">
        <v>8633490</v>
      </c>
      <c r="H1774" s="89">
        <v>8059437</v>
      </c>
      <c r="I1774" s="90">
        <v>46122</v>
      </c>
    </row>
    <row r="1775" spans="1:9" x14ac:dyDescent="0.25">
      <c r="A1775" s="88" t="s">
        <v>641</v>
      </c>
      <c r="B1775" s="89" t="s">
        <v>3536</v>
      </c>
      <c r="C1775" s="89" t="s">
        <v>4005</v>
      </c>
      <c r="D1775" t="str">
        <f t="shared" si="27"/>
        <v>電子上游-IC-導線架1</v>
      </c>
      <c r="E1775" s="89">
        <v>2046693</v>
      </c>
      <c r="F1775" s="89">
        <v>1546471</v>
      </c>
      <c r="G1775" s="89">
        <v>5422396</v>
      </c>
      <c r="H1775" s="89">
        <v>4503871</v>
      </c>
      <c r="I1775" s="90">
        <v>46122</v>
      </c>
    </row>
    <row r="1776" spans="1:9" x14ac:dyDescent="0.25">
      <c r="A1776" s="88" t="s">
        <v>642</v>
      </c>
      <c r="B1776" s="89" t="s">
        <v>3196</v>
      </c>
      <c r="C1776" s="89" t="s">
        <v>1442</v>
      </c>
      <c r="D1776" t="str">
        <f t="shared" si="27"/>
        <v>電子上游-連接元件1</v>
      </c>
      <c r="E1776" s="89">
        <v>182245</v>
      </c>
      <c r="F1776" s="89">
        <v>176057</v>
      </c>
      <c r="G1776" s="89">
        <v>520204</v>
      </c>
      <c r="H1776" s="89">
        <v>486000</v>
      </c>
      <c r="I1776" s="90">
        <v>46122</v>
      </c>
    </row>
    <row r="1777" spans="1:9" x14ac:dyDescent="0.25">
      <c r="A1777" s="88" t="s">
        <v>643</v>
      </c>
      <c r="B1777" s="89" t="s">
        <v>644</v>
      </c>
      <c r="C1777" s="89" t="s">
        <v>1482</v>
      </c>
      <c r="D1777" t="str">
        <f t="shared" si="27"/>
        <v>電子下游-安全監控1</v>
      </c>
      <c r="E1777" s="89">
        <v>132988</v>
      </c>
      <c r="F1777" s="89">
        <v>94982</v>
      </c>
      <c r="G1777" s="89">
        <v>358563</v>
      </c>
      <c r="H1777" s="89">
        <v>266369</v>
      </c>
      <c r="I1777" s="90">
        <v>46122</v>
      </c>
    </row>
    <row r="1778" spans="1:9" x14ac:dyDescent="0.25">
      <c r="A1778" s="88" t="s">
        <v>645</v>
      </c>
      <c r="B1778" s="89" t="s">
        <v>646</v>
      </c>
      <c r="C1778" s="89" t="s">
        <v>1455</v>
      </c>
      <c r="D1778" t="str">
        <f t="shared" si="27"/>
        <v>電子上游-PCB-材料設備1</v>
      </c>
      <c r="E1778" s="89">
        <v>148286</v>
      </c>
      <c r="F1778" s="89">
        <v>112610</v>
      </c>
      <c r="G1778" s="89">
        <v>364296</v>
      </c>
      <c r="H1778" s="89">
        <v>300717</v>
      </c>
      <c r="I1778" s="90">
        <v>46122</v>
      </c>
    </row>
    <row r="1779" spans="1:9" x14ac:dyDescent="0.25">
      <c r="A1779" s="88" t="s">
        <v>647</v>
      </c>
      <c r="B1779" s="89" t="s">
        <v>1099</v>
      </c>
      <c r="C1779" s="89" t="s">
        <v>1489</v>
      </c>
      <c r="D1779" t="str">
        <f t="shared" si="27"/>
        <v>電子下游-商業自動化1</v>
      </c>
      <c r="E1779" s="89">
        <v>214313</v>
      </c>
      <c r="F1779" s="89">
        <v>170758</v>
      </c>
      <c r="G1779" s="89">
        <v>652454</v>
      </c>
      <c r="H1779" s="89">
        <v>427259</v>
      </c>
      <c r="I1779" s="90">
        <v>46122</v>
      </c>
    </row>
    <row r="1780" spans="1:9" x14ac:dyDescent="0.25">
      <c r="A1780" s="88" t="s">
        <v>648</v>
      </c>
      <c r="B1780" s="89" t="s">
        <v>2891</v>
      </c>
      <c r="C1780" s="89" t="s">
        <v>1439</v>
      </c>
      <c r="D1780" t="str">
        <f t="shared" si="27"/>
        <v>傳產-觀光1</v>
      </c>
      <c r="E1780" s="89">
        <v>99284</v>
      </c>
      <c r="F1780" s="89">
        <v>99723</v>
      </c>
      <c r="G1780" s="89">
        <v>270210</v>
      </c>
      <c r="H1780" s="89">
        <v>262333</v>
      </c>
      <c r="I1780" s="90">
        <v>46122</v>
      </c>
    </row>
    <row r="1781" spans="1:9" x14ac:dyDescent="0.25">
      <c r="A1781" s="88" t="s">
        <v>649</v>
      </c>
      <c r="B1781" s="89" t="s">
        <v>3965</v>
      </c>
      <c r="C1781" s="89" t="s">
        <v>1447</v>
      </c>
      <c r="D1781" t="str">
        <f t="shared" si="27"/>
        <v>傳產-營建1</v>
      </c>
      <c r="E1781" s="89">
        <v>4949</v>
      </c>
      <c r="F1781" s="89">
        <v>19127</v>
      </c>
      <c r="G1781" s="89">
        <v>26626</v>
      </c>
      <c r="H1781" s="89">
        <v>60168</v>
      </c>
      <c r="I1781" s="90">
        <v>46122</v>
      </c>
    </row>
    <row r="1782" spans="1:9" x14ac:dyDescent="0.25">
      <c r="A1782" s="88" t="s">
        <v>650</v>
      </c>
      <c r="B1782" s="89" t="s">
        <v>651</v>
      </c>
      <c r="C1782" s="89" t="s">
        <v>1478</v>
      </c>
      <c r="D1782" t="str">
        <f t="shared" si="27"/>
        <v>電子上游-IC-設計1</v>
      </c>
      <c r="E1782" s="89">
        <v>725648</v>
      </c>
      <c r="F1782" s="89">
        <v>732491</v>
      </c>
      <c r="G1782" s="89">
        <v>2111258</v>
      </c>
      <c r="H1782" s="89">
        <v>2157891</v>
      </c>
      <c r="I1782" s="90">
        <v>46122</v>
      </c>
    </row>
    <row r="1783" spans="1:9" x14ac:dyDescent="0.25">
      <c r="A1783" s="88" t="s">
        <v>652</v>
      </c>
      <c r="B1783" s="89" t="s">
        <v>653</v>
      </c>
      <c r="C1783" s="89" t="s">
        <v>1454</v>
      </c>
      <c r="D1783" t="str">
        <f t="shared" si="27"/>
        <v>電子中游-其他1</v>
      </c>
      <c r="E1783" s="89">
        <v>135246</v>
      </c>
      <c r="F1783" s="89">
        <v>102696</v>
      </c>
      <c r="G1783" s="89">
        <v>344553</v>
      </c>
      <c r="H1783" s="89">
        <v>280467</v>
      </c>
      <c r="I1783" s="90">
        <v>46122</v>
      </c>
    </row>
    <row r="1784" spans="1:9" x14ac:dyDescent="0.25">
      <c r="A1784" s="88" t="s">
        <v>654</v>
      </c>
      <c r="B1784" s="89" t="s">
        <v>655</v>
      </c>
      <c r="C1784" s="89" t="s">
        <v>4010</v>
      </c>
      <c r="D1784" t="str">
        <f t="shared" si="27"/>
        <v>電子上游-記憶體銷售1</v>
      </c>
      <c r="E1784" s="89">
        <v>50749</v>
      </c>
      <c r="F1784" s="89">
        <v>49851</v>
      </c>
      <c r="G1784" s="89">
        <v>167005</v>
      </c>
      <c r="H1784" s="89">
        <v>181080</v>
      </c>
      <c r="I1784" s="90">
        <v>46122</v>
      </c>
    </row>
    <row r="1785" spans="1:9" x14ac:dyDescent="0.25">
      <c r="A1785" s="88" t="s">
        <v>656</v>
      </c>
      <c r="B1785" s="89" t="s">
        <v>657</v>
      </c>
      <c r="C1785" s="89" t="s">
        <v>1497</v>
      </c>
      <c r="D1785" t="str">
        <f t="shared" si="27"/>
        <v>電子中游-LCD-零組件1</v>
      </c>
      <c r="E1785" s="89">
        <v>48442</v>
      </c>
      <c r="F1785" s="89">
        <v>50783</v>
      </c>
      <c r="G1785" s="89">
        <v>175412</v>
      </c>
      <c r="H1785" s="89">
        <v>157662</v>
      </c>
      <c r="I1785" s="90">
        <v>46122</v>
      </c>
    </row>
    <row r="1786" spans="1:9" x14ac:dyDescent="0.25">
      <c r="A1786" s="88" t="s">
        <v>658</v>
      </c>
      <c r="B1786" s="89" t="s">
        <v>1100</v>
      </c>
      <c r="C1786" s="89" t="s">
        <v>1463</v>
      </c>
      <c r="D1786" t="str">
        <f t="shared" si="27"/>
        <v>電子上游-IC-代工1</v>
      </c>
      <c r="E1786" s="89">
        <v>431994</v>
      </c>
      <c r="F1786" s="89">
        <v>291995</v>
      </c>
      <c r="G1786" s="89">
        <v>1222318</v>
      </c>
      <c r="H1786" s="89">
        <v>771758</v>
      </c>
      <c r="I1786" s="90">
        <v>46122</v>
      </c>
    </row>
    <row r="1787" spans="1:9" x14ac:dyDescent="0.25">
      <c r="A1787" s="88" t="s">
        <v>659</v>
      </c>
      <c r="B1787" s="89" t="s">
        <v>3910</v>
      </c>
      <c r="C1787" s="89" t="s">
        <v>1500</v>
      </c>
      <c r="D1787" t="str">
        <f t="shared" si="27"/>
        <v>電子下游-太陽能1</v>
      </c>
      <c r="E1787" s="89">
        <v>131863</v>
      </c>
      <c r="F1787" s="89">
        <v>68013</v>
      </c>
      <c r="G1787" s="89">
        <v>276711</v>
      </c>
      <c r="H1787" s="89">
        <v>93187</v>
      </c>
      <c r="I1787" s="90">
        <v>46122</v>
      </c>
    </row>
    <row r="1788" spans="1:9" x14ac:dyDescent="0.25">
      <c r="A1788" s="88" t="s">
        <v>660</v>
      </c>
      <c r="B1788" s="89" t="s">
        <v>661</v>
      </c>
      <c r="C1788" s="89" t="s">
        <v>4010</v>
      </c>
      <c r="D1788" t="str">
        <f t="shared" si="27"/>
        <v>電子上游-記憶體銷售1</v>
      </c>
      <c r="E1788" s="89">
        <v>188747</v>
      </c>
      <c r="F1788" s="89">
        <v>120694</v>
      </c>
      <c r="G1788" s="89">
        <v>504034</v>
      </c>
      <c r="H1788" s="89">
        <v>291722</v>
      </c>
      <c r="I1788" s="90">
        <v>46122</v>
      </c>
    </row>
    <row r="1789" spans="1:9" x14ac:dyDescent="0.25">
      <c r="A1789" s="88" t="s">
        <v>3494</v>
      </c>
      <c r="B1789" s="89" t="s">
        <v>3537</v>
      </c>
      <c r="C1789" s="89" t="s">
        <v>1467</v>
      </c>
      <c r="D1789" t="str">
        <f t="shared" si="27"/>
        <v>電子中游-通訊設備1</v>
      </c>
      <c r="E1789" s="89">
        <v>55262</v>
      </c>
      <c r="F1789" s="89">
        <v>271437</v>
      </c>
      <c r="G1789" s="89">
        <v>95548</v>
      </c>
      <c r="H1789" s="89">
        <v>383085</v>
      </c>
      <c r="I1789" s="90">
        <v>46122</v>
      </c>
    </row>
    <row r="1790" spans="1:9" x14ac:dyDescent="0.25">
      <c r="A1790" s="88" t="s">
        <v>662</v>
      </c>
      <c r="B1790" s="89" t="s">
        <v>3230</v>
      </c>
      <c r="C1790" s="89" t="s">
        <v>4003</v>
      </c>
      <c r="D1790" t="str">
        <f t="shared" si="27"/>
        <v>電子上游-IC-半導體設備1</v>
      </c>
      <c r="E1790" s="89">
        <v>255284</v>
      </c>
      <c r="F1790" s="89">
        <v>157748</v>
      </c>
      <c r="G1790" s="89">
        <v>651645</v>
      </c>
      <c r="H1790" s="89">
        <v>472163</v>
      </c>
      <c r="I1790" s="90">
        <v>46122</v>
      </c>
    </row>
    <row r="1791" spans="1:9" x14ac:dyDescent="0.25">
      <c r="A1791" s="88" t="s">
        <v>663</v>
      </c>
      <c r="B1791" s="89" t="s">
        <v>664</v>
      </c>
      <c r="C1791" s="89" t="s">
        <v>1477</v>
      </c>
      <c r="D1791" t="str">
        <f t="shared" si="27"/>
        <v>電子中游-儀器設備工程1</v>
      </c>
      <c r="E1791" s="89">
        <v>17518</v>
      </c>
      <c r="F1791" s="89">
        <v>10352</v>
      </c>
      <c r="G1791" s="89">
        <v>52893</v>
      </c>
      <c r="H1791" s="89">
        <v>43723</v>
      </c>
      <c r="I1791" s="90">
        <v>46122</v>
      </c>
    </row>
    <row r="1792" spans="1:9" x14ac:dyDescent="0.25">
      <c r="A1792" s="88" t="s">
        <v>665</v>
      </c>
      <c r="B1792" s="89" t="s">
        <v>666</v>
      </c>
      <c r="C1792" s="89" t="s">
        <v>1449</v>
      </c>
      <c r="D1792" t="str">
        <f t="shared" si="27"/>
        <v>電子中游-電源供應器1</v>
      </c>
      <c r="E1792" s="89">
        <v>11317</v>
      </c>
      <c r="F1792" s="89">
        <v>14517</v>
      </c>
      <c r="G1792" s="89">
        <v>63423</v>
      </c>
      <c r="H1792" s="89">
        <v>50529</v>
      </c>
      <c r="I1792" s="90">
        <v>46122</v>
      </c>
    </row>
    <row r="1793" spans="1:9" x14ac:dyDescent="0.25">
      <c r="A1793" s="88" t="s">
        <v>667</v>
      </c>
      <c r="B1793" s="89" t="s">
        <v>668</v>
      </c>
      <c r="C1793" s="89" t="s">
        <v>1453</v>
      </c>
      <c r="D1793" t="str">
        <f t="shared" si="27"/>
        <v>電子上游-IC-通路1</v>
      </c>
      <c r="E1793" s="89">
        <v>4626019</v>
      </c>
      <c r="F1793" s="89">
        <v>4861049</v>
      </c>
      <c r="G1793" s="89">
        <v>10173410</v>
      </c>
      <c r="H1793" s="89">
        <v>14526906</v>
      </c>
      <c r="I1793" s="90">
        <v>46122</v>
      </c>
    </row>
    <row r="1794" spans="1:9" x14ac:dyDescent="0.25">
      <c r="A1794" s="88" t="s">
        <v>669</v>
      </c>
      <c r="B1794" s="89" t="s">
        <v>1599</v>
      </c>
      <c r="C1794" s="89" t="s">
        <v>1471</v>
      </c>
      <c r="D1794" t="str">
        <f t="shared" si="27"/>
        <v>電子中游-網通1</v>
      </c>
      <c r="E1794" s="89">
        <v>35082</v>
      </c>
      <c r="F1794" s="89">
        <v>51590</v>
      </c>
      <c r="G1794" s="89">
        <v>72306</v>
      </c>
      <c r="H1794" s="89">
        <v>111226</v>
      </c>
      <c r="I1794" s="90">
        <v>46122</v>
      </c>
    </row>
    <row r="1795" spans="1:9" x14ac:dyDescent="0.25">
      <c r="A1795" s="88" t="s">
        <v>670</v>
      </c>
      <c r="B1795" s="89" t="s">
        <v>671</v>
      </c>
      <c r="C1795" s="89" t="s">
        <v>1487</v>
      </c>
      <c r="D1795" t="str">
        <f t="shared" si="27"/>
        <v>軟體-系統整合1</v>
      </c>
      <c r="E1795" s="89">
        <v>500890</v>
      </c>
      <c r="F1795" s="89">
        <v>307860</v>
      </c>
      <c r="G1795" s="89">
        <v>1165296</v>
      </c>
      <c r="H1795" s="89">
        <v>908024</v>
      </c>
      <c r="I1795" s="90">
        <v>46122</v>
      </c>
    </row>
    <row r="1796" spans="1:9" x14ac:dyDescent="0.25">
      <c r="A1796" s="88" t="s">
        <v>672</v>
      </c>
      <c r="B1796" s="89" t="s">
        <v>673</v>
      </c>
      <c r="C1796" s="89" t="s">
        <v>1490</v>
      </c>
      <c r="D1796" t="str">
        <f t="shared" si="27"/>
        <v>電子下游-手機製造1</v>
      </c>
      <c r="E1796" s="89">
        <v>23026</v>
      </c>
      <c r="F1796" s="89">
        <v>24808</v>
      </c>
      <c r="G1796" s="89">
        <v>93261</v>
      </c>
      <c r="H1796" s="89">
        <v>76203</v>
      </c>
      <c r="I1796" s="90">
        <v>46122</v>
      </c>
    </row>
    <row r="1797" spans="1:9" x14ac:dyDescent="0.25">
      <c r="A1797" s="88" t="s">
        <v>4129</v>
      </c>
      <c r="B1797" s="89" t="s">
        <v>4139</v>
      </c>
      <c r="C1797" s="89" t="s">
        <v>1478</v>
      </c>
      <c r="D1797" t="str">
        <f t="shared" si="27"/>
        <v>電子上游-IC-設計1</v>
      </c>
      <c r="E1797" s="89">
        <v>54363</v>
      </c>
      <c r="F1797" s="89">
        <v>27557</v>
      </c>
      <c r="G1797" s="89">
        <v>101432</v>
      </c>
      <c r="H1797" s="89">
        <v>110528</v>
      </c>
      <c r="I1797" s="90">
        <v>46122</v>
      </c>
    </row>
    <row r="1798" spans="1:9" x14ac:dyDescent="0.25">
      <c r="A1798" s="88" t="s">
        <v>674</v>
      </c>
      <c r="B1798" s="89" t="s">
        <v>675</v>
      </c>
      <c r="C1798" s="89" t="s">
        <v>1442</v>
      </c>
      <c r="D1798" t="str">
        <f t="shared" si="27"/>
        <v>電子上游-連接元件1</v>
      </c>
      <c r="E1798" s="89">
        <v>332743</v>
      </c>
      <c r="F1798" s="89">
        <v>264532</v>
      </c>
      <c r="G1798" s="89">
        <v>910083</v>
      </c>
      <c r="H1798" s="89">
        <v>738227</v>
      </c>
      <c r="I1798" s="90">
        <v>46122</v>
      </c>
    </row>
    <row r="1799" spans="1:9" x14ac:dyDescent="0.25">
      <c r="A1799" s="88" t="s">
        <v>3366</v>
      </c>
      <c r="B1799" s="89" t="s">
        <v>3372</v>
      </c>
      <c r="C1799" s="89" t="s">
        <v>1484</v>
      </c>
      <c r="D1799" t="str">
        <f t="shared" ref="D1799:D1862" si="28">IF(E1799&lt;&gt;"",C1799&amp;1,"")</f>
        <v>電子中游-LCD-TFT面板1</v>
      </c>
      <c r="E1799" s="89">
        <v>243748</v>
      </c>
      <c r="F1799" s="89">
        <v>385230</v>
      </c>
      <c r="G1799" s="89">
        <v>474435</v>
      </c>
      <c r="H1799" s="89">
        <v>777793</v>
      </c>
      <c r="I1799" s="90">
        <v>46122</v>
      </c>
    </row>
    <row r="1800" spans="1:9" x14ac:dyDescent="0.25">
      <c r="A1800" s="88" t="s">
        <v>676</v>
      </c>
      <c r="B1800" s="89" t="s">
        <v>677</v>
      </c>
      <c r="C1800" s="89" t="s">
        <v>1480</v>
      </c>
      <c r="D1800" t="str">
        <f t="shared" si="28"/>
        <v>電子中游-LCD-STN面板1</v>
      </c>
      <c r="E1800" s="89">
        <v>735453</v>
      </c>
      <c r="F1800" s="89">
        <v>701949</v>
      </c>
      <c r="G1800" s="89">
        <v>2127313</v>
      </c>
      <c r="H1800" s="89">
        <v>2047478</v>
      </c>
      <c r="I1800" s="90">
        <v>46122</v>
      </c>
    </row>
    <row r="1801" spans="1:9" x14ac:dyDescent="0.25">
      <c r="A1801" s="88" t="s">
        <v>678</v>
      </c>
      <c r="B1801" s="89" t="s">
        <v>3197</v>
      </c>
      <c r="C1801" s="89" t="s">
        <v>1441</v>
      </c>
      <c r="D1801" t="str">
        <f t="shared" si="28"/>
        <v>傳產-汽車零組件1</v>
      </c>
      <c r="E1801" s="89">
        <v>77628</v>
      </c>
      <c r="F1801" s="89">
        <v>96876</v>
      </c>
      <c r="G1801" s="89">
        <v>209305</v>
      </c>
      <c r="H1801" s="89">
        <v>269074</v>
      </c>
      <c r="I1801" s="90">
        <v>46122</v>
      </c>
    </row>
    <row r="1802" spans="1:9" x14ac:dyDescent="0.25">
      <c r="A1802" s="88" t="s">
        <v>679</v>
      </c>
      <c r="B1802" s="89" t="s">
        <v>680</v>
      </c>
      <c r="C1802" s="89" t="s">
        <v>1449</v>
      </c>
      <c r="D1802" t="str">
        <f t="shared" si="28"/>
        <v>電子中游-電源供應器1</v>
      </c>
      <c r="E1802" s="89">
        <v>181798</v>
      </c>
      <c r="F1802" s="89">
        <v>142871</v>
      </c>
      <c r="G1802" s="89">
        <v>473164</v>
      </c>
      <c r="H1802" s="89">
        <v>392234</v>
      </c>
      <c r="I1802" s="90">
        <v>46122</v>
      </c>
    </row>
    <row r="1803" spans="1:9" x14ac:dyDescent="0.25">
      <c r="A1803" s="88" t="s">
        <v>681</v>
      </c>
      <c r="B1803" s="89" t="s">
        <v>682</v>
      </c>
      <c r="C1803" s="89" t="s">
        <v>1448</v>
      </c>
      <c r="D1803" t="str">
        <f t="shared" si="28"/>
        <v>電子上游-IC-封測1</v>
      </c>
      <c r="E1803" s="89">
        <v>658634</v>
      </c>
      <c r="F1803" s="89">
        <v>590415</v>
      </c>
      <c r="G1803" s="89">
        <v>1969998</v>
      </c>
      <c r="H1803" s="89">
        <v>1793052</v>
      </c>
      <c r="I1803" s="90">
        <v>46122</v>
      </c>
    </row>
    <row r="1804" spans="1:9" x14ac:dyDescent="0.25">
      <c r="A1804" s="88" t="s">
        <v>683</v>
      </c>
      <c r="B1804" s="89" t="s">
        <v>684</v>
      </c>
      <c r="C1804" s="89" t="s">
        <v>4004</v>
      </c>
      <c r="D1804" t="str">
        <f t="shared" si="28"/>
        <v>電子上游-LED照明及光元件1</v>
      </c>
      <c r="E1804" s="89">
        <v>64318</v>
      </c>
      <c r="F1804" s="89">
        <v>70293</v>
      </c>
      <c r="G1804" s="89">
        <v>194948</v>
      </c>
      <c r="H1804" s="89">
        <v>198591</v>
      </c>
      <c r="I1804" s="90">
        <v>46122</v>
      </c>
    </row>
    <row r="1805" spans="1:9" x14ac:dyDescent="0.25">
      <c r="A1805" s="88" t="s">
        <v>685</v>
      </c>
      <c r="B1805" s="89" t="s">
        <v>686</v>
      </c>
      <c r="C1805" s="89" t="s">
        <v>1453</v>
      </c>
      <c r="D1805" t="str">
        <f t="shared" si="28"/>
        <v>電子上游-IC-通路1</v>
      </c>
      <c r="E1805" s="89">
        <v>53315182</v>
      </c>
      <c r="F1805" s="89">
        <v>18276897</v>
      </c>
      <c r="G1805" s="89">
        <v>110164542</v>
      </c>
      <c r="H1805" s="89">
        <v>46317437</v>
      </c>
      <c r="I1805" s="90">
        <v>46122</v>
      </c>
    </row>
    <row r="1806" spans="1:9" x14ac:dyDescent="0.25">
      <c r="A1806" s="88" t="s">
        <v>687</v>
      </c>
      <c r="B1806" s="89" t="s">
        <v>688</v>
      </c>
      <c r="C1806" s="89" t="s">
        <v>1489</v>
      </c>
      <c r="D1806" t="str">
        <f t="shared" si="28"/>
        <v>電子下游-商業自動化1</v>
      </c>
      <c r="E1806" s="89">
        <v>1298547</v>
      </c>
      <c r="F1806" s="89">
        <v>2634495</v>
      </c>
      <c r="G1806" s="89">
        <v>3538764</v>
      </c>
      <c r="H1806" s="89">
        <v>5918982</v>
      </c>
      <c r="I1806" s="90">
        <v>46122</v>
      </c>
    </row>
    <row r="1807" spans="1:9" x14ac:dyDescent="0.25">
      <c r="A1807" s="88" t="s">
        <v>689</v>
      </c>
      <c r="B1807" s="89" t="s">
        <v>690</v>
      </c>
      <c r="C1807" s="89" t="s">
        <v>1469</v>
      </c>
      <c r="D1807" t="str">
        <f t="shared" si="28"/>
        <v>電子上游-被動元件1</v>
      </c>
      <c r="E1807" s="89">
        <v>315303</v>
      </c>
      <c r="F1807" s="89">
        <v>265930</v>
      </c>
      <c r="G1807" s="89">
        <v>852723</v>
      </c>
      <c r="H1807" s="89">
        <v>719055</v>
      </c>
      <c r="I1807" s="90">
        <v>46122</v>
      </c>
    </row>
    <row r="1808" spans="1:9" x14ac:dyDescent="0.25">
      <c r="A1808" s="88" t="s">
        <v>691</v>
      </c>
      <c r="B1808" s="89" t="s">
        <v>692</v>
      </c>
      <c r="C1808" s="89" t="s">
        <v>1448</v>
      </c>
      <c r="D1808" t="str">
        <f t="shared" si="28"/>
        <v>電子上游-IC-封測1</v>
      </c>
      <c r="E1808" s="89">
        <v>1032398</v>
      </c>
      <c r="F1808" s="89">
        <v>771868</v>
      </c>
      <c r="G1808" s="89">
        <v>2944616</v>
      </c>
      <c r="H1808" s="89">
        <v>2230203</v>
      </c>
      <c r="I1808" s="90">
        <v>46122</v>
      </c>
    </row>
    <row r="1809" spans="1:9" x14ac:dyDescent="0.25">
      <c r="A1809" s="88" t="s">
        <v>1414</v>
      </c>
      <c r="B1809" s="89" t="s">
        <v>1424</v>
      </c>
      <c r="C1809" s="89" t="s">
        <v>1442</v>
      </c>
      <c r="D1809" t="str">
        <f t="shared" si="28"/>
        <v>電子上游-連接元件1</v>
      </c>
      <c r="E1809" s="89">
        <v>165655</v>
      </c>
      <c r="F1809" s="89">
        <v>143907</v>
      </c>
      <c r="G1809" s="89">
        <v>459684</v>
      </c>
      <c r="H1809" s="89">
        <v>364500</v>
      </c>
      <c r="I1809" s="90">
        <v>46122</v>
      </c>
    </row>
    <row r="1810" spans="1:9" x14ac:dyDescent="0.25">
      <c r="A1810" s="88" t="s">
        <v>940</v>
      </c>
      <c r="B1810" s="89" t="s">
        <v>941</v>
      </c>
      <c r="C1810" s="89" t="s">
        <v>1448</v>
      </c>
      <c r="D1810" t="str">
        <f t="shared" si="28"/>
        <v>電子上游-IC-封測1</v>
      </c>
      <c r="E1810" s="89">
        <v>2501576</v>
      </c>
      <c r="F1810" s="89">
        <v>2031628</v>
      </c>
      <c r="G1810" s="89">
        <v>6935628</v>
      </c>
      <c r="H1810" s="89">
        <v>5532332</v>
      </c>
      <c r="I1810" s="90">
        <v>46122</v>
      </c>
    </row>
    <row r="1811" spans="1:9" x14ac:dyDescent="0.25">
      <c r="A1811" s="88" t="s">
        <v>1276</v>
      </c>
      <c r="B1811" s="89" t="s">
        <v>1392</v>
      </c>
      <c r="C1811" s="89" t="s">
        <v>1466</v>
      </c>
      <c r="D1811" t="str">
        <f t="shared" si="28"/>
        <v>電子上游-PCB-製造1</v>
      </c>
      <c r="E1811" s="89">
        <v>534499</v>
      </c>
      <c r="F1811" s="89">
        <v>402115</v>
      </c>
      <c r="G1811" s="89">
        <v>1535727</v>
      </c>
      <c r="H1811" s="89">
        <v>1127757</v>
      </c>
      <c r="I1811" s="90">
        <v>46122</v>
      </c>
    </row>
    <row r="1812" spans="1:9" x14ac:dyDescent="0.25">
      <c r="A1812" s="88" t="s">
        <v>3816</v>
      </c>
      <c r="B1812" s="89" t="s">
        <v>3819</v>
      </c>
      <c r="C1812" s="89" t="s">
        <v>1448</v>
      </c>
      <c r="D1812" t="str">
        <f t="shared" si="28"/>
        <v>電子上游-IC-封測1</v>
      </c>
      <c r="E1812" s="89">
        <v>110970</v>
      </c>
      <c r="F1812" s="89">
        <v>108476</v>
      </c>
      <c r="G1812" s="89">
        <v>283364</v>
      </c>
      <c r="H1812" s="89">
        <v>297878</v>
      </c>
      <c r="I1812" s="90">
        <v>46122</v>
      </c>
    </row>
    <row r="1813" spans="1:9" x14ac:dyDescent="0.25">
      <c r="A1813" s="88" t="s">
        <v>693</v>
      </c>
      <c r="B1813" s="89" t="s">
        <v>1393</v>
      </c>
      <c r="C1813" s="89" t="s">
        <v>1443</v>
      </c>
      <c r="D1813" t="str">
        <f t="shared" si="28"/>
        <v>電子中游-NB與手機零組件1</v>
      </c>
      <c r="E1813" s="89">
        <v>2380444</v>
      </c>
      <c r="F1813" s="89">
        <v>1969798</v>
      </c>
      <c r="G1813" s="89">
        <v>6023620</v>
      </c>
      <c r="H1813" s="89">
        <v>5483342</v>
      </c>
      <c r="I1813" s="90">
        <v>46122</v>
      </c>
    </row>
    <row r="1814" spans="1:9" x14ac:dyDescent="0.25">
      <c r="A1814" s="88" t="s">
        <v>1184</v>
      </c>
      <c r="B1814" s="89" t="s">
        <v>1246</v>
      </c>
      <c r="C1814" s="89" t="s">
        <v>1449</v>
      </c>
      <c r="D1814" t="str">
        <f t="shared" si="28"/>
        <v>電子中游-電源供應器1</v>
      </c>
      <c r="E1814" s="89">
        <v>26885</v>
      </c>
      <c r="F1814" s="89">
        <v>6159</v>
      </c>
      <c r="G1814" s="89">
        <v>93512</v>
      </c>
      <c r="H1814" s="89">
        <v>79837</v>
      </c>
      <c r="I1814" s="90">
        <v>46122</v>
      </c>
    </row>
    <row r="1815" spans="1:9" x14ac:dyDescent="0.25">
      <c r="A1815" s="88" t="s">
        <v>1512</v>
      </c>
      <c r="B1815" s="89" t="s">
        <v>1514</v>
      </c>
      <c r="C1815" s="89" t="s">
        <v>1471</v>
      </c>
      <c r="D1815" t="str">
        <f t="shared" si="28"/>
        <v>電子中游-網通1</v>
      </c>
      <c r="E1815" s="89">
        <v>9080</v>
      </c>
      <c r="F1815" s="89">
        <v>32144</v>
      </c>
      <c r="G1815" s="89">
        <v>65643</v>
      </c>
      <c r="H1815" s="89">
        <v>127194</v>
      </c>
      <c r="I1815" s="90">
        <v>46122</v>
      </c>
    </row>
    <row r="1816" spans="1:9" x14ac:dyDescent="0.25">
      <c r="A1816" s="88" t="s">
        <v>694</v>
      </c>
      <c r="B1816" s="89" t="s">
        <v>695</v>
      </c>
      <c r="C1816" s="89" t="s">
        <v>1469</v>
      </c>
      <c r="D1816" t="str">
        <f t="shared" si="28"/>
        <v>電子上游-被動元件1</v>
      </c>
      <c r="E1816" s="89">
        <v>247535</v>
      </c>
      <c r="F1816" s="89">
        <v>253214</v>
      </c>
      <c r="G1816" s="89">
        <v>668368</v>
      </c>
      <c r="H1816" s="89">
        <v>691294</v>
      </c>
      <c r="I1816" s="90">
        <v>46122</v>
      </c>
    </row>
    <row r="1817" spans="1:9" x14ac:dyDescent="0.25">
      <c r="A1817" s="88" t="s">
        <v>696</v>
      </c>
      <c r="B1817" s="89" t="s">
        <v>697</v>
      </c>
      <c r="C1817" s="89" t="s">
        <v>1466</v>
      </c>
      <c r="D1817" t="str">
        <f t="shared" si="28"/>
        <v>電子上游-PCB-製造1</v>
      </c>
      <c r="E1817" s="89">
        <v>697553</v>
      </c>
      <c r="F1817" s="89">
        <v>591830</v>
      </c>
      <c r="G1817" s="89">
        <v>1884948</v>
      </c>
      <c r="H1817" s="89">
        <v>1648584</v>
      </c>
      <c r="I1817" s="90">
        <v>46122</v>
      </c>
    </row>
    <row r="1818" spans="1:9" x14ac:dyDescent="0.25">
      <c r="A1818" s="88" t="s">
        <v>698</v>
      </c>
      <c r="B1818" s="89" t="s">
        <v>699</v>
      </c>
      <c r="C1818" s="89" t="s">
        <v>1457</v>
      </c>
      <c r="D1818" t="str">
        <f t="shared" si="28"/>
        <v>電子下游-消費電子1</v>
      </c>
      <c r="E1818" s="89">
        <v>44072</v>
      </c>
      <c r="F1818" s="89">
        <v>42871</v>
      </c>
      <c r="G1818" s="89">
        <v>121001</v>
      </c>
      <c r="H1818" s="89">
        <v>114643</v>
      </c>
      <c r="I1818" s="90">
        <v>46122</v>
      </c>
    </row>
    <row r="1819" spans="1:9" x14ac:dyDescent="0.25">
      <c r="A1819" s="88" t="s">
        <v>700</v>
      </c>
      <c r="B1819" s="89" t="s">
        <v>701</v>
      </c>
      <c r="C1819" s="89" t="s">
        <v>1475</v>
      </c>
      <c r="D1819" t="str">
        <f t="shared" si="28"/>
        <v>電子中游-機殼1</v>
      </c>
      <c r="E1819" s="89">
        <v>2506644</v>
      </c>
      <c r="F1819" s="89">
        <v>1732027</v>
      </c>
      <c r="G1819" s="89">
        <v>7107292</v>
      </c>
      <c r="H1819" s="89">
        <v>4153771</v>
      </c>
      <c r="I1819" s="90">
        <v>46122</v>
      </c>
    </row>
    <row r="1820" spans="1:9" x14ac:dyDescent="0.25">
      <c r="A1820" s="88" t="s">
        <v>702</v>
      </c>
      <c r="B1820" s="89" t="s">
        <v>703</v>
      </c>
      <c r="C1820" s="89" t="s">
        <v>1466</v>
      </c>
      <c r="D1820" t="str">
        <f t="shared" si="28"/>
        <v>電子上游-PCB-製造1</v>
      </c>
      <c r="E1820" s="89">
        <v>1596734</v>
      </c>
      <c r="F1820" s="89">
        <v>1647517</v>
      </c>
      <c r="G1820" s="89">
        <v>4846214</v>
      </c>
      <c r="H1820" s="89">
        <v>4505153</v>
      </c>
      <c r="I1820" s="90">
        <v>46122</v>
      </c>
    </row>
    <row r="1821" spans="1:9" x14ac:dyDescent="0.25">
      <c r="A1821" s="88" t="s">
        <v>899</v>
      </c>
      <c r="B1821" s="89" t="s">
        <v>1394</v>
      </c>
      <c r="C1821" s="89" t="s">
        <v>1497</v>
      </c>
      <c r="D1821" t="str">
        <f t="shared" si="28"/>
        <v>電子中游-LCD-零組件1</v>
      </c>
      <c r="E1821" s="89">
        <v>1605730</v>
      </c>
      <c r="F1821" s="89">
        <v>1657788</v>
      </c>
      <c r="G1821" s="89">
        <v>4546266</v>
      </c>
      <c r="H1821" s="89">
        <v>4580499</v>
      </c>
      <c r="I1821" s="90">
        <v>46122</v>
      </c>
    </row>
    <row r="1822" spans="1:9" x14ac:dyDescent="0.25">
      <c r="A1822" s="88" t="s">
        <v>2832</v>
      </c>
      <c r="B1822" s="89" t="s">
        <v>2836</v>
      </c>
      <c r="C1822" s="89" t="s">
        <v>1446</v>
      </c>
      <c r="D1822" t="str">
        <f t="shared" si="28"/>
        <v>傳產-其他1</v>
      </c>
      <c r="E1822" s="89">
        <v>90376</v>
      </c>
      <c r="F1822" s="89">
        <v>100553</v>
      </c>
      <c r="G1822" s="89">
        <v>234428</v>
      </c>
      <c r="H1822" s="89">
        <v>253356</v>
      </c>
      <c r="I1822" s="90">
        <v>46122</v>
      </c>
    </row>
    <row r="1823" spans="1:9" x14ac:dyDescent="0.25">
      <c r="A1823" s="88" t="s">
        <v>3679</v>
      </c>
      <c r="B1823" s="89" t="s">
        <v>3684</v>
      </c>
      <c r="C1823" s="89" t="s">
        <v>4016</v>
      </c>
      <c r="D1823" t="str">
        <f t="shared" si="28"/>
        <v>電子上游-IP/ASIC1</v>
      </c>
      <c r="E1823" s="89">
        <v>151624</v>
      </c>
      <c r="F1823" s="89">
        <v>98422</v>
      </c>
      <c r="G1823" s="89">
        <v>369579</v>
      </c>
      <c r="H1823" s="89">
        <v>196172</v>
      </c>
      <c r="I1823" s="90">
        <v>46122</v>
      </c>
    </row>
    <row r="1824" spans="1:9" x14ac:dyDescent="0.25">
      <c r="A1824" s="88" t="s">
        <v>704</v>
      </c>
      <c r="B1824" s="89" t="s">
        <v>705</v>
      </c>
      <c r="C1824" s="89" t="s">
        <v>1483</v>
      </c>
      <c r="D1824" t="str">
        <f t="shared" si="28"/>
        <v>電子下游-工業電腦1</v>
      </c>
      <c r="E1824" s="89">
        <v>413456</v>
      </c>
      <c r="F1824" s="89">
        <v>611046</v>
      </c>
      <c r="G1824" s="89">
        <v>1146731</v>
      </c>
      <c r="H1824" s="89">
        <v>1649756</v>
      </c>
      <c r="I1824" s="90">
        <v>46122</v>
      </c>
    </row>
    <row r="1825" spans="1:9" x14ac:dyDescent="0.25">
      <c r="A1825" s="88" t="s">
        <v>706</v>
      </c>
      <c r="B1825" s="89" t="s">
        <v>707</v>
      </c>
      <c r="C1825" s="89" t="s">
        <v>1497</v>
      </c>
      <c r="D1825" t="str">
        <f t="shared" si="28"/>
        <v>電子中游-LCD-零組件1</v>
      </c>
      <c r="E1825" s="89">
        <v>592994</v>
      </c>
      <c r="F1825" s="89">
        <v>645517</v>
      </c>
      <c r="G1825" s="89">
        <v>1611937</v>
      </c>
      <c r="H1825" s="89">
        <v>1884750</v>
      </c>
      <c r="I1825" s="90">
        <v>46122</v>
      </c>
    </row>
    <row r="1826" spans="1:9" x14ac:dyDescent="0.25">
      <c r="A1826" s="88" t="s">
        <v>708</v>
      </c>
      <c r="B1826" s="89" t="s">
        <v>709</v>
      </c>
      <c r="C1826" s="89" t="s">
        <v>1479</v>
      </c>
      <c r="D1826" t="str">
        <f t="shared" si="28"/>
        <v>電子下游-數位相機1</v>
      </c>
      <c r="E1826" s="89">
        <v>353371</v>
      </c>
      <c r="F1826" s="89">
        <v>326192</v>
      </c>
      <c r="G1826" s="89">
        <v>989460</v>
      </c>
      <c r="H1826" s="89">
        <v>1075577</v>
      </c>
      <c r="I1826" s="90">
        <v>46122</v>
      </c>
    </row>
    <row r="1827" spans="1:9" x14ac:dyDescent="0.25">
      <c r="A1827" s="88" t="s">
        <v>710</v>
      </c>
      <c r="B1827" s="89" t="s">
        <v>711</v>
      </c>
      <c r="C1827" s="89" t="s">
        <v>1441</v>
      </c>
      <c r="D1827" t="str">
        <f t="shared" si="28"/>
        <v>傳產-汽車零組件1</v>
      </c>
      <c r="E1827" s="89">
        <v>725959</v>
      </c>
      <c r="F1827" s="89">
        <v>740730</v>
      </c>
      <c r="G1827" s="89">
        <v>2037119</v>
      </c>
      <c r="H1827" s="89">
        <v>2116332</v>
      </c>
      <c r="I1827" s="90">
        <v>46122</v>
      </c>
    </row>
    <row r="1828" spans="1:9" x14ac:dyDescent="0.25">
      <c r="A1828" s="88" t="s">
        <v>712</v>
      </c>
      <c r="B1828" s="89" t="s">
        <v>713</v>
      </c>
      <c r="C1828" s="89" t="s">
        <v>1478</v>
      </c>
      <c r="D1828" t="str">
        <f t="shared" si="28"/>
        <v>電子上游-IC-設計1</v>
      </c>
      <c r="E1828" s="89">
        <v>270279</v>
      </c>
      <c r="F1828" s="89">
        <v>243792</v>
      </c>
      <c r="G1828" s="89">
        <v>781545</v>
      </c>
      <c r="H1828" s="89">
        <v>715908</v>
      </c>
      <c r="I1828" s="90">
        <v>46122</v>
      </c>
    </row>
    <row r="1829" spans="1:9" x14ac:dyDescent="0.25">
      <c r="A1829" s="88" t="s">
        <v>900</v>
      </c>
      <c r="B1829" s="89" t="s">
        <v>1101</v>
      </c>
      <c r="C1829" s="89" t="s">
        <v>4010</v>
      </c>
      <c r="D1829" t="str">
        <f t="shared" si="28"/>
        <v>電子上游-記憶體銷售1</v>
      </c>
      <c r="E1829" s="89">
        <v>3070136</v>
      </c>
      <c r="F1829" s="89">
        <v>781782</v>
      </c>
      <c r="G1829" s="89">
        <v>7042184</v>
      </c>
      <c r="H1829" s="89">
        <v>2049196</v>
      </c>
      <c r="I1829" s="90">
        <v>46122</v>
      </c>
    </row>
    <row r="1830" spans="1:9" x14ac:dyDescent="0.25">
      <c r="A1830" s="88" t="s">
        <v>3923</v>
      </c>
      <c r="B1830" s="89" t="s">
        <v>3937</v>
      </c>
      <c r="C1830" s="89" t="s">
        <v>1499</v>
      </c>
      <c r="D1830" t="str">
        <f t="shared" si="28"/>
        <v>軟體-其他1</v>
      </c>
      <c r="E1830" s="89">
        <v>29416</v>
      </c>
      <c r="F1830" s="89">
        <v>28873</v>
      </c>
      <c r="G1830" s="89">
        <v>80043</v>
      </c>
      <c r="H1830" s="89">
        <v>76737</v>
      </c>
      <c r="I1830" s="90">
        <v>46122</v>
      </c>
    </row>
    <row r="1831" spans="1:9" x14ac:dyDescent="0.25">
      <c r="A1831" s="88" t="s">
        <v>714</v>
      </c>
      <c r="B1831" s="89" t="s">
        <v>715</v>
      </c>
      <c r="C1831" s="89" t="s">
        <v>4010</v>
      </c>
      <c r="D1831" t="str">
        <f t="shared" si="28"/>
        <v>電子上游-記憶體銷售1</v>
      </c>
      <c r="E1831" s="89">
        <v>8645</v>
      </c>
      <c r="F1831" s="89">
        <v>28950</v>
      </c>
      <c r="G1831" s="89">
        <v>25581</v>
      </c>
      <c r="H1831" s="89">
        <v>52864</v>
      </c>
      <c r="I1831" s="90">
        <v>46122</v>
      </c>
    </row>
    <row r="1832" spans="1:9" x14ac:dyDescent="0.25">
      <c r="A1832" s="88" t="s">
        <v>3084</v>
      </c>
      <c r="B1832" s="89" t="s">
        <v>3090</v>
      </c>
      <c r="C1832" s="89" t="s">
        <v>1452</v>
      </c>
      <c r="D1832" t="str">
        <f t="shared" si="28"/>
        <v>傳產-生技1</v>
      </c>
      <c r="E1832" s="89">
        <v>149111</v>
      </c>
      <c r="F1832" s="89">
        <v>196612</v>
      </c>
      <c r="G1832" s="89">
        <v>416660</v>
      </c>
      <c r="H1832" s="89">
        <v>485910</v>
      </c>
      <c r="I1832" s="90">
        <v>46122</v>
      </c>
    </row>
    <row r="1833" spans="1:9" x14ac:dyDescent="0.25">
      <c r="A1833" s="88" t="s">
        <v>3456</v>
      </c>
      <c r="B1833" s="89" t="s">
        <v>3460</v>
      </c>
      <c r="C1833" s="89" t="s">
        <v>1487</v>
      </c>
      <c r="D1833" t="str">
        <f t="shared" si="28"/>
        <v>軟體-系統整合1</v>
      </c>
      <c r="E1833" s="89">
        <v>266332</v>
      </c>
      <c r="F1833" s="89">
        <v>245350</v>
      </c>
      <c r="G1833" s="89">
        <v>739714</v>
      </c>
      <c r="H1833" s="89">
        <v>678990</v>
      </c>
      <c r="I1833" s="90">
        <v>46122</v>
      </c>
    </row>
    <row r="1834" spans="1:9" x14ac:dyDescent="0.25">
      <c r="A1834" s="88" t="s">
        <v>716</v>
      </c>
      <c r="B1834" s="89" t="s">
        <v>717</v>
      </c>
      <c r="C1834" s="89" t="s">
        <v>1469</v>
      </c>
      <c r="D1834" t="str">
        <f t="shared" si="28"/>
        <v>電子上游-被動元件1</v>
      </c>
      <c r="E1834" s="89">
        <v>161550</v>
      </c>
      <c r="F1834" s="89">
        <v>158470</v>
      </c>
      <c r="G1834" s="89">
        <v>441038</v>
      </c>
      <c r="H1834" s="89">
        <v>429605</v>
      </c>
      <c r="I1834" s="90">
        <v>46122</v>
      </c>
    </row>
    <row r="1835" spans="1:9" x14ac:dyDescent="0.25">
      <c r="A1835" s="88" t="s">
        <v>1185</v>
      </c>
      <c r="B1835" s="89" t="s">
        <v>1247</v>
      </c>
      <c r="C1835" s="89" t="s">
        <v>1455</v>
      </c>
      <c r="D1835" t="str">
        <f t="shared" si="28"/>
        <v>電子上游-PCB-材料設備1</v>
      </c>
      <c r="E1835" s="89">
        <v>501</v>
      </c>
      <c r="F1835" s="89">
        <v>100</v>
      </c>
      <c r="G1835" s="89">
        <v>1098</v>
      </c>
      <c r="H1835" s="89">
        <v>380</v>
      </c>
      <c r="I1835" s="90">
        <v>46122</v>
      </c>
    </row>
    <row r="1836" spans="1:9" x14ac:dyDescent="0.25">
      <c r="A1836" s="88" t="s">
        <v>718</v>
      </c>
      <c r="B1836" s="89" t="s">
        <v>719</v>
      </c>
      <c r="C1836" s="89" t="s">
        <v>4014</v>
      </c>
      <c r="D1836" t="str">
        <f t="shared" si="28"/>
        <v>電子上游-記憶體IC設計1</v>
      </c>
      <c r="E1836" s="89">
        <v>18316974</v>
      </c>
      <c r="F1836" s="89">
        <v>5697759</v>
      </c>
      <c r="G1836" s="89">
        <v>40966953</v>
      </c>
      <c r="H1836" s="89">
        <v>13838565</v>
      </c>
      <c r="I1836" s="90">
        <v>46122</v>
      </c>
    </row>
    <row r="1837" spans="1:9" x14ac:dyDescent="0.25">
      <c r="A1837" s="88" t="s">
        <v>2845</v>
      </c>
      <c r="B1837" s="89" t="s">
        <v>2853</v>
      </c>
      <c r="C1837" s="89" t="s">
        <v>4018</v>
      </c>
      <c r="D1837" t="str">
        <f t="shared" si="28"/>
        <v>傳產-綠能環保1</v>
      </c>
      <c r="E1837" s="89">
        <v>379247</v>
      </c>
      <c r="F1837" s="89">
        <v>354140</v>
      </c>
      <c r="G1837" s="89">
        <v>1109829</v>
      </c>
      <c r="H1837" s="89">
        <v>965305</v>
      </c>
      <c r="I1837" s="90">
        <v>46122</v>
      </c>
    </row>
    <row r="1838" spans="1:9" x14ac:dyDescent="0.25">
      <c r="A1838" s="88" t="s">
        <v>3212</v>
      </c>
      <c r="B1838" s="89" t="s">
        <v>3215</v>
      </c>
      <c r="C1838" s="89" t="s">
        <v>1446</v>
      </c>
      <c r="D1838" t="str">
        <f t="shared" si="28"/>
        <v>傳產-其他1</v>
      </c>
      <c r="E1838" s="89">
        <v>136202</v>
      </c>
      <c r="F1838" s="89">
        <v>130296</v>
      </c>
      <c r="G1838" s="89">
        <v>375737</v>
      </c>
      <c r="H1838" s="89">
        <v>370459</v>
      </c>
      <c r="I1838" s="90">
        <v>46122</v>
      </c>
    </row>
    <row r="1839" spans="1:9" x14ac:dyDescent="0.25">
      <c r="A1839" s="88" t="s">
        <v>720</v>
      </c>
      <c r="B1839" s="89" t="s">
        <v>2773</v>
      </c>
      <c r="C1839" s="89" t="s">
        <v>1451</v>
      </c>
      <c r="D1839" t="str">
        <f t="shared" si="28"/>
        <v>傳產-鋼鐵1</v>
      </c>
      <c r="E1839" s="89">
        <v>1054487</v>
      </c>
      <c r="F1839" s="89">
        <v>1009891</v>
      </c>
      <c r="G1839" s="89">
        <v>2845863</v>
      </c>
      <c r="H1839" s="89">
        <v>2801140</v>
      </c>
      <c r="I1839" s="90">
        <v>46122</v>
      </c>
    </row>
    <row r="1840" spans="1:9" x14ac:dyDescent="0.25">
      <c r="A1840" s="88" t="s">
        <v>721</v>
      </c>
      <c r="B1840" s="89" t="s">
        <v>1638</v>
      </c>
      <c r="C1840" s="89" t="s">
        <v>1440</v>
      </c>
      <c r="D1840" t="str">
        <f t="shared" si="28"/>
        <v>傳產-塑膠1</v>
      </c>
      <c r="E1840" s="89">
        <v>74298</v>
      </c>
      <c r="F1840" s="89">
        <v>54184</v>
      </c>
      <c r="G1840" s="89">
        <v>172776</v>
      </c>
      <c r="H1840" s="89">
        <v>162147</v>
      </c>
      <c r="I1840" s="90">
        <v>46122</v>
      </c>
    </row>
    <row r="1841" spans="1:9" x14ac:dyDescent="0.25">
      <c r="A1841" s="88" t="s">
        <v>901</v>
      </c>
      <c r="B1841" s="89" t="s">
        <v>1102</v>
      </c>
      <c r="C1841" s="89" t="s">
        <v>1455</v>
      </c>
      <c r="D1841" t="str">
        <f t="shared" si="28"/>
        <v>電子上游-PCB-材料設備1</v>
      </c>
      <c r="E1841" s="89">
        <v>860691</v>
      </c>
      <c r="F1841" s="89">
        <v>602680</v>
      </c>
      <c r="G1841" s="89">
        <v>2532026</v>
      </c>
      <c r="H1841" s="89">
        <v>1727961</v>
      </c>
      <c r="I1841" s="90">
        <v>46122</v>
      </c>
    </row>
    <row r="1842" spans="1:9" x14ac:dyDescent="0.25">
      <c r="A1842" s="88" t="s">
        <v>3311</v>
      </c>
      <c r="B1842" s="89" t="s">
        <v>3318</v>
      </c>
      <c r="C1842" s="89" t="s">
        <v>1462</v>
      </c>
      <c r="D1842" t="str">
        <f t="shared" si="28"/>
        <v>傳產-航運1</v>
      </c>
      <c r="E1842" s="89">
        <v>290594</v>
      </c>
      <c r="F1842" s="89">
        <v>271690</v>
      </c>
      <c r="G1842" s="89">
        <v>784501</v>
      </c>
      <c r="H1842" s="89">
        <v>786131</v>
      </c>
      <c r="I1842" s="90">
        <v>46122</v>
      </c>
    </row>
    <row r="1843" spans="1:9" x14ac:dyDescent="0.25">
      <c r="A1843" s="88" t="s">
        <v>722</v>
      </c>
      <c r="B1843" s="89" t="s">
        <v>723</v>
      </c>
      <c r="C1843" s="89" t="s">
        <v>1450</v>
      </c>
      <c r="D1843" t="str">
        <f t="shared" si="28"/>
        <v>傳產-電機1</v>
      </c>
      <c r="E1843" s="89">
        <v>553636</v>
      </c>
      <c r="F1843" s="89">
        <v>385434</v>
      </c>
      <c r="G1843" s="89">
        <v>1374746</v>
      </c>
      <c r="H1843" s="89">
        <v>1070908</v>
      </c>
      <c r="I1843" s="90">
        <v>46122</v>
      </c>
    </row>
    <row r="1844" spans="1:9" x14ac:dyDescent="0.25">
      <c r="A1844" s="88" t="s">
        <v>724</v>
      </c>
      <c r="B1844" s="89" t="s">
        <v>725</v>
      </c>
      <c r="C1844" s="89" t="s">
        <v>1454</v>
      </c>
      <c r="D1844" t="str">
        <f t="shared" si="28"/>
        <v>電子中游-其他1</v>
      </c>
      <c r="E1844" s="89">
        <v>423475</v>
      </c>
      <c r="F1844" s="89">
        <v>267750</v>
      </c>
      <c r="G1844" s="89">
        <v>1005027</v>
      </c>
      <c r="H1844" s="89">
        <v>812909</v>
      </c>
      <c r="I1844" s="90">
        <v>46122</v>
      </c>
    </row>
    <row r="1845" spans="1:9" x14ac:dyDescent="0.25">
      <c r="A1845" s="88" t="s">
        <v>726</v>
      </c>
      <c r="B1845" s="89" t="s">
        <v>727</v>
      </c>
      <c r="C1845" s="89" t="s">
        <v>4018</v>
      </c>
      <c r="D1845" t="str">
        <f t="shared" si="28"/>
        <v>傳產-綠能環保1</v>
      </c>
      <c r="E1845" s="89">
        <v>534838</v>
      </c>
      <c r="F1845" s="89">
        <v>395955</v>
      </c>
      <c r="G1845" s="89">
        <v>1652950</v>
      </c>
      <c r="H1845" s="89">
        <v>1105638</v>
      </c>
      <c r="I1845" s="90">
        <v>46122</v>
      </c>
    </row>
    <row r="1846" spans="1:9" x14ac:dyDescent="0.25">
      <c r="A1846" s="88" t="s">
        <v>728</v>
      </c>
      <c r="B1846" s="89" t="s">
        <v>729</v>
      </c>
      <c r="C1846" s="89" t="s">
        <v>1446</v>
      </c>
      <c r="D1846" t="str">
        <f t="shared" si="28"/>
        <v>傳產-其他1</v>
      </c>
      <c r="E1846" s="89">
        <v>140201</v>
      </c>
      <c r="F1846" s="89">
        <v>128881</v>
      </c>
      <c r="G1846" s="89">
        <v>367381</v>
      </c>
      <c r="H1846" s="89">
        <v>349937</v>
      </c>
      <c r="I1846" s="90">
        <v>46122</v>
      </c>
    </row>
    <row r="1847" spans="1:9" x14ac:dyDescent="0.25">
      <c r="A1847" s="88" t="s">
        <v>902</v>
      </c>
      <c r="B1847" s="89" t="s">
        <v>1103</v>
      </c>
      <c r="C1847" s="89" t="s">
        <v>1452</v>
      </c>
      <c r="D1847" t="str">
        <f t="shared" si="28"/>
        <v>傳產-生技1</v>
      </c>
      <c r="E1847" s="89">
        <v>395880</v>
      </c>
      <c r="F1847" s="89">
        <v>392124</v>
      </c>
      <c r="G1847" s="89">
        <v>1074704</v>
      </c>
      <c r="H1847" s="89">
        <v>1047567</v>
      </c>
      <c r="I1847" s="90">
        <v>46122</v>
      </c>
    </row>
    <row r="1848" spans="1:9" x14ac:dyDescent="0.25">
      <c r="A1848" s="88" t="s">
        <v>1186</v>
      </c>
      <c r="B1848" s="89" t="s">
        <v>3033</v>
      </c>
      <c r="C1848" s="89" t="s">
        <v>1445</v>
      </c>
      <c r="D1848" t="str">
        <f t="shared" si="28"/>
        <v>傳產-紡織纖維1</v>
      </c>
      <c r="E1848" s="89">
        <v>735934</v>
      </c>
      <c r="F1848" s="89">
        <v>782102</v>
      </c>
      <c r="G1848" s="89">
        <v>1904024</v>
      </c>
      <c r="H1848" s="89">
        <v>1940603</v>
      </c>
      <c r="I1848" s="90">
        <v>46122</v>
      </c>
    </row>
    <row r="1849" spans="1:9" x14ac:dyDescent="0.25">
      <c r="A1849" s="88" t="s">
        <v>1687</v>
      </c>
      <c r="B1849" s="89" t="s">
        <v>1698</v>
      </c>
      <c r="C1849" s="89" t="s">
        <v>1452</v>
      </c>
      <c r="D1849" t="str">
        <f t="shared" si="28"/>
        <v>傳產-生技1</v>
      </c>
      <c r="E1849" s="89">
        <v>16162</v>
      </c>
      <c r="F1849" s="89">
        <v>10455</v>
      </c>
      <c r="G1849" s="89">
        <v>51638</v>
      </c>
      <c r="H1849" s="89">
        <v>23279</v>
      </c>
      <c r="I1849" s="90">
        <v>46122</v>
      </c>
    </row>
    <row r="1850" spans="1:9" x14ac:dyDescent="0.25">
      <c r="A1850" s="88" t="s">
        <v>903</v>
      </c>
      <c r="B1850" s="89" t="s">
        <v>1104</v>
      </c>
      <c r="C1850" s="89" t="s">
        <v>1454</v>
      </c>
      <c r="D1850" t="str">
        <f t="shared" si="28"/>
        <v>電子中游-其他1</v>
      </c>
      <c r="E1850" s="89">
        <v>72068</v>
      </c>
      <c r="F1850" s="89">
        <v>109270</v>
      </c>
      <c r="G1850" s="89">
        <v>193720</v>
      </c>
      <c r="H1850" s="89">
        <v>238063</v>
      </c>
      <c r="I1850" s="90">
        <v>46122</v>
      </c>
    </row>
    <row r="1851" spans="1:9" x14ac:dyDescent="0.25">
      <c r="A1851" s="88" t="s">
        <v>1187</v>
      </c>
      <c r="B1851" s="89" t="s">
        <v>3034</v>
      </c>
      <c r="C1851" s="89" t="s">
        <v>1446</v>
      </c>
      <c r="D1851" t="str">
        <f t="shared" si="28"/>
        <v>傳產-其他1</v>
      </c>
      <c r="E1851" s="89">
        <v>826272</v>
      </c>
      <c r="F1851" s="89">
        <v>704005</v>
      </c>
      <c r="G1851" s="89">
        <v>2726482</v>
      </c>
      <c r="H1851" s="89">
        <v>2201038</v>
      </c>
      <c r="I1851" s="90">
        <v>46122</v>
      </c>
    </row>
    <row r="1852" spans="1:9" x14ac:dyDescent="0.25">
      <c r="A1852" s="88" t="s">
        <v>3071</v>
      </c>
      <c r="B1852" s="89" t="s">
        <v>3072</v>
      </c>
      <c r="C1852" s="89" t="s">
        <v>1451</v>
      </c>
      <c r="D1852" t="str">
        <f t="shared" si="28"/>
        <v>傳產-鋼鐵1</v>
      </c>
      <c r="E1852" s="89">
        <v>2394105</v>
      </c>
      <c r="F1852" s="89">
        <v>2102810</v>
      </c>
      <c r="G1852" s="89">
        <v>6615692</v>
      </c>
      <c r="H1852" s="89">
        <v>5878275</v>
      </c>
      <c r="I1852" s="90">
        <v>46122</v>
      </c>
    </row>
    <row r="1853" spans="1:9" x14ac:dyDescent="0.25">
      <c r="A1853" s="88" t="s">
        <v>1277</v>
      </c>
      <c r="B1853" s="89" t="s">
        <v>1395</v>
      </c>
      <c r="C1853" s="89" t="s">
        <v>1487</v>
      </c>
      <c r="D1853" t="str">
        <f t="shared" si="28"/>
        <v>軟體-系統整合1</v>
      </c>
      <c r="E1853" s="89">
        <v>177623</v>
      </c>
      <c r="F1853" s="89">
        <v>168194</v>
      </c>
      <c r="G1853" s="89">
        <v>414245</v>
      </c>
      <c r="H1853" s="89">
        <v>396150</v>
      </c>
      <c r="I1853" s="90">
        <v>46122</v>
      </c>
    </row>
    <row r="1854" spans="1:9" x14ac:dyDescent="0.25">
      <c r="A1854" s="88" t="s">
        <v>1278</v>
      </c>
      <c r="B1854" s="89" t="s">
        <v>1396</v>
      </c>
      <c r="C1854" s="89" t="s">
        <v>1477</v>
      </c>
      <c r="D1854" t="str">
        <f t="shared" si="28"/>
        <v>電子中游-儀器設備工程1</v>
      </c>
      <c r="E1854" s="89">
        <v>111609</v>
      </c>
      <c r="F1854" s="89">
        <v>95372</v>
      </c>
      <c r="G1854" s="89">
        <v>298259</v>
      </c>
      <c r="H1854" s="89">
        <v>291267</v>
      </c>
      <c r="I1854" s="90">
        <v>46122</v>
      </c>
    </row>
    <row r="1855" spans="1:9" x14ac:dyDescent="0.25">
      <c r="A1855" s="88" t="s">
        <v>1188</v>
      </c>
      <c r="B1855" s="89" t="s">
        <v>4113</v>
      </c>
      <c r="C1855" s="89" t="s">
        <v>4018</v>
      </c>
      <c r="D1855" t="str">
        <f t="shared" si="28"/>
        <v>傳產-綠能環保1</v>
      </c>
      <c r="E1855" s="89">
        <v>499104</v>
      </c>
      <c r="F1855" s="89">
        <v>491713</v>
      </c>
      <c r="G1855" s="89">
        <v>1114755</v>
      </c>
      <c r="H1855" s="89">
        <v>1460809</v>
      </c>
      <c r="I1855" s="90">
        <v>46122</v>
      </c>
    </row>
    <row r="1856" spans="1:9" x14ac:dyDescent="0.25">
      <c r="A1856" s="88" t="s">
        <v>1189</v>
      </c>
      <c r="B1856" s="89" t="s">
        <v>3035</v>
      </c>
      <c r="C1856" s="89" t="s">
        <v>1461</v>
      </c>
      <c r="D1856" t="str">
        <f t="shared" si="28"/>
        <v>傳產-橡膠1</v>
      </c>
      <c r="E1856" s="89">
        <v>36845</v>
      </c>
      <c r="F1856" s="89">
        <v>32258</v>
      </c>
      <c r="G1856" s="89">
        <v>98585</v>
      </c>
      <c r="H1856" s="89">
        <v>96055</v>
      </c>
      <c r="I1856" s="90">
        <v>46122</v>
      </c>
    </row>
    <row r="1857" spans="1:9" x14ac:dyDescent="0.25">
      <c r="A1857" s="88" t="s">
        <v>1279</v>
      </c>
      <c r="B1857" s="89" t="s">
        <v>1397</v>
      </c>
      <c r="C1857" s="89" t="s">
        <v>1447</v>
      </c>
      <c r="D1857" t="str">
        <f t="shared" si="28"/>
        <v>傳產-營建1</v>
      </c>
      <c r="E1857" s="89">
        <v>97522</v>
      </c>
      <c r="F1857" s="89">
        <v>97187</v>
      </c>
      <c r="G1857" s="89">
        <v>267292</v>
      </c>
      <c r="H1857" s="89">
        <v>275297</v>
      </c>
      <c r="I1857" s="90">
        <v>46122</v>
      </c>
    </row>
    <row r="1858" spans="1:9" x14ac:dyDescent="0.25">
      <c r="A1858" s="88" t="s">
        <v>1190</v>
      </c>
      <c r="B1858" s="89" t="s">
        <v>3036</v>
      </c>
      <c r="C1858" s="89" t="s">
        <v>1446</v>
      </c>
      <c r="D1858" t="str">
        <f t="shared" si="28"/>
        <v>傳產-其他1</v>
      </c>
      <c r="E1858" s="89">
        <v>161538</v>
      </c>
      <c r="F1858" s="89">
        <v>171928</v>
      </c>
      <c r="G1858" s="89">
        <v>562720</v>
      </c>
      <c r="H1858" s="89">
        <v>514371</v>
      </c>
      <c r="I1858" s="90">
        <v>46122</v>
      </c>
    </row>
    <row r="1859" spans="1:9" x14ac:dyDescent="0.25">
      <c r="A1859" s="88" t="s">
        <v>1280</v>
      </c>
      <c r="B1859" s="89" t="s">
        <v>3037</v>
      </c>
      <c r="C1859" s="89" t="s">
        <v>1495</v>
      </c>
      <c r="D1859" t="str">
        <f t="shared" si="28"/>
        <v>傳產-百貨1</v>
      </c>
      <c r="E1859" s="89">
        <v>10764</v>
      </c>
      <c r="F1859" s="89">
        <v>10279</v>
      </c>
      <c r="G1859" s="89">
        <v>22888</v>
      </c>
      <c r="H1859" s="89">
        <v>30901</v>
      </c>
      <c r="I1859" s="90">
        <v>46122</v>
      </c>
    </row>
    <row r="1860" spans="1:9" x14ac:dyDescent="0.25">
      <c r="A1860" s="88" t="s">
        <v>2846</v>
      </c>
      <c r="B1860" s="89" t="s">
        <v>2854</v>
      </c>
      <c r="C1860" s="89" t="s">
        <v>1442</v>
      </c>
      <c r="D1860" t="str">
        <f t="shared" si="28"/>
        <v>電子上游-連接元件1</v>
      </c>
      <c r="E1860" s="89">
        <v>83670</v>
      </c>
      <c r="F1860" s="89">
        <v>92356</v>
      </c>
      <c r="G1860" s="89">
        <v>253357</v>
      </c>
      <c r="H1860" s="89">
        <v>235393</v>
      </c>
      <c r="I1860" s="90">
        <v>46122</v>
      </c>
    </row>
    <row r="1861" spans="1:9" x14ac:dyDescent="0.25">
      <c r="A1861" s="88" t="s">
        <v>1191</v>
      </c>
      <c r="B1861" s="89" t="s">
        <v>1248</v>
      </c>
      <c r="C1861" s="89" t="s">
        <v>1452</v>
      </c>
      <c r="D1861" t="str">
        <f t="shared" si="28"/>
        <v>傳產-生技1</v>
      </c>
      <c r="E1861" s="89">
        <v>108802</v>
      </c>
      <c r="F1861" s="89">
        <v>94145</v>
      </c>
      <c r="G1861" s="89">
        <v>285817</v>
      </c>
      <c r="H1861" s="89">
        <v>287118</v>
      </c>
      <c r="I1861" s="90">
        <v>46122</v>
      </c>
    </row>
    <row r="1862" spans="1:9" x14ac:dyDescent="0.25">
      <c r="A1862" s="88" t="s">
        <v>1281</v>
      </c>
      <c r="B1862" s="89" t="s">
        <v>1398</v>
      </c>
      <c r="C1862" s="89" t="s">
        <v>1495</v>
      </c>
      <c r="D1862" t="str">
        <f t="shared" si="28"/>
        <v>傳產-百貨1</v>
      </c>
      <c r="E1862" s="89">
        <v>248936</v>
      </c>
      <c r="F1862" s="89">
        <v>237918</v>
      </c>
      <c r="G1862" s="89">
        <v>836924</v>
      </c>
      <c r="H1862" s="89">
        <v>772981</v>
      </c>
      <c r="I1862" s="90">
        <v>46122</v>
      </c>
    </row>
    <row r="1863" spans="1:9" x14ac:dyDescent="0.25">
      <c r="A1863" s="88" t="s">
        <v>1282</v>
      </c>
      <c r="B1863" s="89" t="s">
        <v>1399</v>
      </c>
      <c r="C1863" s="89" t="s">
        <v>1446</v>
      </c>
      <c r="D1863" t="str">
        <f t="shared" ref="D1863:D1926" si="29">IF(E1863&lt;&gt;"",C1863&amp;1,"")</f>
        <v>傳產-其他1</v>
      </c>
      <c r="E1863" s="89">
        <v>56664</v>
      </c>
      <c r="F1863" s="89">
        <v>52072</v>
      </c>
      <c r="G1863" s="89">
        <v>155822</v>
      </c>
      <c r="H1863" s="89">
        <v>147814</v>
      </c>
      <c r="I1863" s="90">
        <v>46122</v>
      </c>
    </row>
    <row r="1864" spans="1:9" x14ac:dyDescent="0.25">
      <c r="A1864" s="88" t="s">
        <v>1604</v>
      </c>
      <c r="B1864" s="89" t="s">
        <v>1611</v>
      </c>
      <c r="C1864" s="89" t="s">
        <v>1452</v>
      </c>
      <c r="D1864" t="str">
        <f t="shared" si="29"/>
        <v>傳產-生技1</v>
      </c>
      <c r="E1864" s="89">
        <v>611009</v>
      </c>
      <c r="F1864" s="89">
        <v>609641</v>
      </c>
      <c r="G1864" s="89">
        <v>1641056</v>
      </c>
      <c r="H1864" s="89">
        <v>1586954</v>
      </c>
      <c r="I1864" s="90">
        <v>46122</v>
      </c>
    </row>
    <row r="1865" spans="1:9" x14ac:dyDescent="0.25">
      <c r="A1865" s="88" t="s">
        <v>2859</v>
      </c>
      <c r="B1865" s="89" t="s">
        <v>3038</v>
      </c>
      <c r="C1865" s="89" t="s">
        <v>1446</v>
      </c>
      <c r="D1865" t="str">
        <f t="shared" si="29"/>
        <v>傳產-其他1</v>
      </c>
      <c r="E1865" s="89">
        <v>31431</v>
      </c>
      <c r="F1865" s="89">
        <v>39629</v>
      </c>
      <c r="G1865" s="89">
        <v>53618</v>
      </c>
      <c r="H1865" s="89">
        <v>69365</v>
      </c>
      <c r="I1865" s="90">
        <v>46122</v>
      </c>
    </row>
    <row r="1866" spans="1:9" x14ac:dyDescent="0.25">
      <c r="A1866" s="88" t="s">
        <v>3611</v>
      </c>
      <c r="B1866" s="89" t="s">
        <v>3635</v>
      </c>
      <c r="C1866" s="89" t="s">
        <v>4018</v>
      </c>
      <c r="D1866" t="str">
        <f t="shared" si="29"/>
        <v>傳產-綠能環保1</v>
      </c>
      <c r="E1866" s="89">
        <v>389750</v>
      </c>
      <c r="F1866" s="89">
        <v>322776</v>
      </c>
      <c r="G1866" s="89">
        <v>1166592</v>
      </c>
      <c r="H1866" s="89">
        <v>865922</v>
      </c>
      <c r="I1866" s="90">
        <v>46122</v>
      </c>
    </row>
    <row r="1867" spans="1:9" x14ac:dyDescent="0.25">
      <c r="A1867" s="88" t="s">
        <v>3254</v>
      </c>
      <c r="B1867" s="89" t="s">
        <v>3258</v>
      </c>
      <c r="C1867" s="89" t="s">
        <v>4018</v>
      </c>
      <c r="D1867" t="str">
        <f t="shared" si="29"/>
        <v>傳產-綠能環保1</v>
      </c>
      <c r="E1867" s="89">
        <v>66046</v>
      </c>
      <c r="F1867" s="89">
        <v>90392</v>
      </c>
      <c r="G1867" s="89">
        <v>179842</v>
      </c>
      <c r="H1867" s="89">
        <v>242615</v>
      </c>
      <c r="I1867" s="90">
        <v>46122</v>
      </c>
    </row>
    <row r="1868" spans="1:9" x14ac:dyDescent="0.25">
      <c r="A1868" s="88" t="s">
        <v>3111</v>
      </c>
      <c r="B1868" s="89" t="s">
        <v>3113</v>
      </c>
      <c r="C1868" s="89" t="s">
        <v>1446</v>
      </c>
      <c r="D1868" t="str">
        <f t="shared" si="29"/>
        <v>傳產-其他1</v>
      </c>
      <c r="E1868" s="89">
        <v>694296</v>
      </c>
      <c r="F1868" s="89">
        <v>691117</v>
      </c>
      <c r="G1868" s="89">
        <v>1986839</v>
      </c>
      <c r="H1868" s="89">
        <v>1983450</v>
      </c>
      <c r="I1868" s="90">
        <v>46122</v>
      </c>
    </row>
    <row r="1869" spans="1:9" x14ac:dyDescent="0.25">
      <c r="A1869" s="88" t="s">
        <v>2788</v>
      </c>
      <c r="B1869" s="89" t="s">
        <v>2790</v>
      </c>
      <c r="C1869" s="89" t="s">
        <v>1495</v>
      </c>
      <c r="D1869" t="str">
        <f t="shared" si="29"/>
        <v>傳產-百貨1</v>
      </c>
      <c r="E1869" s="89">
        <v>84651</v>
      </c>
      <c r="F1869" s="89">
        <v>92263</v>
      </c>
      <c r="G1869" s="89">
        <v>285102</v>
      </c>
      <c r="H1869" s="89">
        <v>300214</v>
      </c>
      <c r="I1869" s="90">
        <v>46122</v>
      </c>
    </row>
    <row r="1870" spans="1:9" x14ac:dyDescent="0.25">
      <c r="A1870" s="88" t="s">
        <v>2898</v>
      </c>
      <c r="B1870" s="89" t="s">
        <v>3039</v>
      </c>
      <c r="C1870" s="89" t="s">
        <v>1446</v>
      </c>
      <c r="D1870" t="str">
        <f t="shared" si="29"/>
        <v>傳產-其他1</v>
      </c>
      <c r="E1870" s="89">
        <v>110920</v>
      </c>
      <c r="F1870" s="89">
        <v>381208</v>
      </c>
      <c r="G1870" s="89">
        <v>465135</v>
      </c>
      <c r="H1870" s="89">
        <v>1091473</v>
      </c>
      <c r="I1870" s="90">
        <v>46122</v>
      </c>
    </row>
    <row r="1871" spans="1:9" x14ac:dyDescent="0.25">
      <c r="A1871" s="88" t="s">
        <v>1652</v>
      </c>
      <c r="B1871" s="89" t="s">
        <v>1662</v>
      </c>
      <c r="C1871" s="89" t="s">
        <v>4013</v>
      </c>
      <c r="D1871" t="str">
        <f t="shared" si="29"/>
        <v>傳產-文創娛樂1</v>
      </c>
      <c r="E1871" s="89">
        <v>74267</v>
      </c>
      <c r="F1871" s="89">
        <v>72464</v>
      </c>
      <c r="G1871" s="89">
        <v>217557</v>
      </c>
      <c r="H1871" s="89">
        <v>226351</v>
      </c>
      <c r="I1871" s="90">
        <v>46122</v>
      </c>
    </row>
    <row r="1872" spans="1:9" x14ac:dyDescent="0.25">
      <c r="A1872" s="88" t="s">
        <v>2792</v>
      </c>
      <c r="B1872" s="89" t="s">
        <v>2793</v>
      </c>
      <c r="C1872" s="89" t="s">
        <v>4013</v>
      </c>
      <c r="D1872" t="str">
        <f t="shared" si="29"/>
        <v>傳產-文創娛樂1</v>
      </c>
      <c r="E1872" s="89">
        <v>91404</v>
      </c>
      <c r="F1872" s="89">
        <v>20582</v>
      </c>
      <c r="G1872" s="89">
        <v>130507</v>
      </c>
      <c r="H1872" s="89">
        <v>58550</v>
      </c>
      <c r="I1872" s="90">
        <v>46122</v>
      </c>
    </row>
    <row r="1873" spans="1:9" x14ac:dyDescent="0.25">
      <c r="A1873" s="88" t="s">
        <v>2821</v>
      </c>
      <c r="B1873" s="89" t="s">
        <v>2827</v>
      </c>
      <c r="C1873" s="89" t="s">
        <v>1495</v>
      </c>
      <c r="D1873" t="str">
        <f t="shared" si="29"/>
        <v>傳產-百貨1</v>
      </c>
      <c r="E1873" s="89">
        <v>9141859</v>
      </c>
      <c r="F1873" s="89">
        <v>8956105</v>
      </c>
      <c r="G1873" s="89">
        <v>26593466</v>
      </c>
      <c r="H1873" s="89">
        <v>26405156</v>
      </c>
      <c r="I1873" s="90">
        <v>46122</v>
      </c>
    </row>
    <row r="1874" spans="1:9" x14ac:dyDescent="0.25">
      <c r="A1874" s="88" t="s">
        <v>2940</v>
      </c>
      <c r="B1874" s="89" t="s">
        <v>3040</v>
      </c>
      <c r="C1874" s="89" t="s">
        <v>1450</v>
      </c>
      <c r="D1874" t="str">
        <f t="shared" si="29"/>
        <v>傳產-電機1</v>
      </c>
      <c r="E1874" s="89">
        <v>135043</v>
      </c>
      <c r="F1874" s="89">
        <v>88301</v>
      </c>
      <c r="G1874" s="89">
        <v>314894</v>
      </c>
      <c r="H1874" s="89">
        <v>276260</v>
      </c>
      <c r="I1874" s="90">
        <v>46122</v>
      </c>
    </row>
    <row r="1875" spans="1:9" x14ac:dyDescent="0.25">
      <c r="A1875" s="88" t="s">
        <v>2956</v>
      </c>
      <c r="B1875" s="89" t="s">
        <v>2963</v>
      </c>
      <c r="C1875" s="89" t="s">
        <v>4000</v>
      </c>
      <c r="D1875" t="str">
        <f t="shared" si="29"/>
        <v>傳產-運動休閒1</v>
      </c>
      <c r="E1875" s="89">
        <v>579789</v>
      </c>
      <c r="F1875" s="89">
        <v>475553</v>
      </c>
      <c r="G1875" s="89">
        <v>1626910</v>
      </c>
      <c r="H1875" s="89">
        <v>1353807</v>
      </c>
      <c r="I1875" s="90">
        <v>46122</v>
      </c>
    </row>
    <row r="1876" spans="1:9" x14ac:dyDescent="0.25">
      <c r="A1876" s="88" t="s">
        <v>2871</v>
      </c>
      <c r="B1876" s="89" t="s">
        <v>2872</v>
      </c>
      <c r="C1876" s="89" t="s">
        <v>1437</v>
      </c>
      <c r="D1876" t="str">
        <f t="shared" si="29"/>
        <v>傳產-水泥1</v>
      </c>
      <c r="E1876" s="89">
        <v>595408</v>
      </c>
      <c r="F1876" s="89">
        <v>579694</v>
      </c>
      <c r="G1876" s="89">
        <v>1710645</v>
      </c>
      <c r="H1876" s="89">
        <v>1702676</v>
      </c>
      <c r="I1876" s="90">
        <v>46122</v>
      </c>
    </row>
    <row r="1877" spans="1:9" x14ac:dyDescent="0.25">
      <c r="A1877" s="88" t="s">
        <v>2923</v>
      </c>
      <c r="B1877" s="89" t="s">
        <v>2931</v>
      </c>
      <c r="C1877" s="89" t="s">
        <v>1446</v>
      </c>
      <c r="D1877" t="str">
        <f t="shared" si="29"/>
        <v>傳產-其他1</v>
      </c>
      <c r="E1877" s="89">
        <v>2883887</v>
      </c>
      <c r="F1877" s="89">
        <v>2644453</v>
      </c>
      <c r="G1877" s="89">
        <v>7305395</v>
      </c>
      <c r="H1877" s="89">
        <v>7272779</v>
      </c>
      <c r="I1877" s="90">
        <v>46122</v>
      </c>
    </row>
    <row r="1878" spans="1:9" x14ac:dyDescent="0.25">
      <c r="A1878" s="88" t="s">
        <v>3098</v>
      </c>
      <c r="B1878" s="89" t="s">
        <v>3106</v>
      </c>
      <c r="C1878" s="89" t="s">
        <v>1446</v>
      </c>
      <c r="D1878" t="str">
        <f t="shared" si="29"/>
        <v>傳產-其他1</v>
      </c>
      <c r="E1878" s="89">
        <v>117250</v>
      </c>
      <c r="F1878" s="89">
        <v>326931</v>
      </c>
      <c r="G1878" s="89">
        <v>646684</v>
      </c>
      <c r="H1878" s="89">
        <v>906955</v>
      </c>
      <c r="I1878" s="90">
        <v>46122</v>
      </c>
    </row>
    <row r="1879" spans="1:9" x14ac:dyDescent="0.25">
      <c r="A1879" s="88" t="s">
        <v>2924</v>
      </c>
      <c r="B1879" s="89" t="s">
        <v>3041</v>
      </c>
      <c r="C1879" s="89" t="s">
        <v>1446</v>
      </c>
      <c r="D1879" t="str">
        <f t="shared" si="29"/>
        <v>傳產-其他1</v>
      </c>
      <c r="E1879" s="89">
        <v>179912</v>
      </c>
      <c r="F1879" s="89">
        <v>209461</v>
      </c>
      <c r="G1879" s="89">
        <v>561517</v>
      </c>
      <c r="H1879" s="89">
        <v>603141</v>
      </c>
      <c r="I1879" s="90">
        <v>46122</v>
      </c>
    </row>
    <row r="1880" spans="1:9" x14ac:dyDescent="0.25">
      <c r="A1880" s="88" t="s">
        <v>2943</v>
      </c>
      <c r="B1880" s="89" t="s">
        <v>2944</v>
      </c>
      <c r="C1880" s="89" t="s">
        <v>1499</v>
      </c>
      <c r="D1880" t="str">
        <f t="shared" si="29"/>
        <v>軟體-其他1</v>
      </c>
      <c r="E1880" s="89">
        <v>47286</v>
      </c>
      <c r="F1880" s="89">
        <v>42566</v>
      </c>
      <c r="G1880" s="89">
        <v>122828</v>
      </c>
      <c r="H1880" s="89">
        <v>79936</v>
      </c>
      <c r="I1880" s="90">
        <v>46122</v>
      </c>
    </row>
    <row r="1881" spans="1:9" x14ac:dyDescent="0.25">
      <c r="A1881" s="88" t="s">
        <v>3074</v>
      </c>
      <c r="B1881" s="89" t="s">
        <v>3076</v>
      </c>
      <c r="C1881" s="89" t="s">
        <v>4018</v>
      </c>
      <c r="D1881" t="str">
        <f t="shared" si="29"/>
        <v>傳產-綠能環保1</v>
      </c>
      <c r="E1881" s="89">
        <v>648742</v>
      </c>
      <c r="F1881" s="89">
        <v>595228</v>
      </c>
      <c r="G1881" s="89">
        <v>1289825</v>
      </c>
      <c r="H1881" s="89">
        <v>1169199</v>
      </c>
      <c r="I1881" s="90">
        <v>46122</v>
      </c>
    </row>
    <row r="1882" spans="1:9" x14ac:dyDescent="0.25">
      <c r="A1882" s="88" t="s">
        <v>3145</v>
      </c>
      <c r="B1882" s="89" t="s">
        <v>3938</v>
      </c>
      <c r="C1882" s="89" t="s">
        <v>4018</v>
      </c>
      <c r="D1882" t="str">
        <f t="shared" si="29"/>
        <v>傳產-綠能環保1</v>
      </c>
      <c r="E1882" s="89">
        <v>97976</v>
      </c>
      <c r="F1882" s="89">
        <v>110296</v>
      </c>
      <c r="G1882" s="89">
        <v>326235</v>
      </c>
      <c r="H1882" s="89">
        <v>239143</v>
      </c>
      <c r="I1882" s="90">
        <v>46122</v>
      </c>
    </row>
    <row r="1883" spans="1:9" x14ac:dyDescent="0.25">
      <c r="A1883" s="88" t="s">
        <v>3099</v>
      </c>
      <c r="B1883" s="89" t="s">
        <v>3107</v>
      </c>
      <c r="C1883" s="89" t="s">
        <v>1499</v>
      </c>
      <c r="D1883" t="str">
        <f t="shared" si="29"/>
        <v>軟體-其他1</v>
      </c>
      <c r="E1883" s="89">
        <v>31011</v>
      </c>
      <c r="F1883" s="89">
        <v>45511</v>
      </c>
      <c r="G1883" s="89">
        <v>82541</v>
      </c>
      <c r="H1883" s="89">
        <v>139644</v>
      </c>
      <c r="I1883" s="90">
        <v>46122</v>
      </c>
    </row>
    <row r="1884" spans="1:9" x14ac:dyDescent="0.25">
      <c r="A1884" s="88" t="s">
        <v>3218</v>
      </c>
      <c r="B1884" s="89" t="s">
        <v>3220</v>
      </c>
      <c r="C1884" s="89" t="s">
        <v>1446</v>
      </c>
      <c r="D1884" t="str">
        <f t="shared" si="29"/>
        <v>傳產-其他1</v>
      </c>
      <c r="E1884" s="89">
        <v>604190</v>
      </c>
      <c r="F1884" s="89">
        <v>308475</v>
      </c>
      <c r="G1884" s="89">
        <v>1429685</v>
      </c>
      <c r="H1884" s="89">
        <v>946155</v>
      </c>
      <c r="I1884" s="90">
        <v>46122</v>
      </c>
    </row>
    <row r="1885" spans="1:9" x14ac:dyDescent="0.25">
      <c r="A1885" s="88" t="s">
        <v>3139</v>
      </c>
      <c r="B1885" s="89" t="s">
        <v>3140</v>
      </c>
      <c r="C1885" s="89" t="s">
        <v>1446</v>
      </c>
      <c r="D1885" t="str">
        <f t="shared" si="29"/>
        <v>傳產-其他1</v>
      </c>
      <c r="E1885" s="89">
        <v>104720</v>
      </c>
      <c r="F1885" s="89">
        <v>113757</v>
      </c>
      <c r="G1885" s="89">
        <v>279980</v>
      </c>
      <c r="H1885" s="89">
        <v>305592</v>
      </c>
      <c r="I1885" s="90">
        <v>46122</v>
      </c>
    </row>
    <row r="1886" spans="1:9" x14ac:dyDescent="0.25">
      <c r="A1886" s="88" t="s">
        <v>3299</v>
      </c>
      <c r="B1886" s="89" t="s">
        <v>3302</v>
      </c>
      <c r="C1886" s="89" t="s">
        <v>1446</v>
      </c>
      <c r="D1886" t="str">
        <f t="shared" si="29"/>
        <v>傳產-其他1</v>
      </c>
      <c r="E1886" s="89">
        <v>311739</v>
      </c>
      <c r="F1886" s="89">
        <v>350888</v>
      </c>
      <c r="G1886" s="89">
        <v>893999</v>
      </c>
      <c r="H1886" s="89">
        <v>846835</v>
      </c>
      <c r="I1886" s="90">
        <v>46122</v>
      </c>
    </row>
    <row r="1887" spans="1:9" x14ac:dyDescent="0.25">
      <c r="A1887" s="88" t="s">
        <v>3827</v>
      </c>
      <c r="B1887" s="89" t="s">
        <v>3835</v>
      </c>
      <c r="C1887" s="89" t="s">
        <v>1446</v>
      </c>
      <c r="D1887" t="str">
        <f t="shared" si="29"/>
        <v>傳產-其他1</v>
      </c>
      <c r="E1887" s="89">
        <v>266052</v>
      </c>
      <c r="F1887" s="89">
        <v>99918</v>
      </c>
      <c r="G1887" s="89">
        <v>386584</v>
      </c>
      <c r="H1887" s="89">
        <v>244027</v>
      </c>
      <c r="I1887" s="90">
        <v>46122</v>
      </c>
    </row>
    <row r="1888" spans="1:9" x14ac:dyDescent="0.25">
      <c r="A1888" s="88" t="s">
        <v>3128</v>
      </c>
      <c r="B1888" s="89" t="s">
        <v>3134</v>
      </c>
      <c r="C1888" s="89" t="s">
        <v>1446</v>
      </c>
      <c r="D1888" t="str">
        <f t="shared" si="29"/>
        <v>傳產-其他1</v>
      </c>
      <c r="E1888" s="89">
        <v>397284</v>
      </c>
      <c r="F1888" s="89">
        <v>243070</v>
      </c>
      <c r="G1888" s="89">
        <v>1012823</v>
      </c>
      <c r="H1888" s="89">
        <v>651008</v>
      </c>
      <c r="I1888" s="90">
        <v>46122</v>
      </c>
    </row>
    <row r="1889" spans="1:9" x14ac:dyDescent="0.25">
      <c r="A1889" s="88" t="s">
        <v>3153</v>
      </c>
      <c r="B1889" s="89" t="s">
        <v>3159</v>
      </c>
      <c r="C1889" s="89" t="s">
        <v>4013</v>
      </c>
      <c r="D1889" t="str">
        <f t="shared" si="29"/>
        <v>傳產-文創娛樂1</v>
      </c>
      <c r="E1889" s="89">
        <v>178873</v>
      </c>
      <c r="F1889" s="89">
        <v>103150</v>
      </c>
      <c r="G1889" s="89">
        <v>477061</v>
      </c>
      <c r="H1889" s="89">
        <v>305362</v>
      </c>
      <c r="I1889" s="90">
        <v>46122</v>
      </c>
    </row>
    <row r="1890" spans="1:9" x14ac:dyDescent="0.25">
      <c r="A1890" s="88" t="s">
        <v>3213</v>
      </c>
      <c r="B1890" s="89" t="s">
        <v>3216</v>
      </c>
      <c r="C1890" s="89" t="s">
        <v>1481</v>
      </c>
      <c r="D1890" t="str">
        <f t="shared" si="29"/>
        <v>電子下游-其他1</v>
      </c>
      <c r="E1890" s="89">
        <v>279010</v>
      </c>
      <c r="F1890" s="89">
        <v>171979</v>
      </c>
      <c r="G1890" s="89">
        <v>909590</v>
      </c>
      <c r="H1890" s="89">
        <v>518534</v>
      </c>
      <c r="I1890" s="90">
        <v>46122</v>
      </c>
    </row>
    <row r="1891" spans="1:9" x14ac:dyDescent="0.25">
      <c r="A1891" s="88" t="s">
        <v>730</v>
      </c>
      <c r="B1891" s="89" t="s">
        <v>731</v>
      </c>
      <c r="C1891" s="89" t="s">
        <v>1438</v>
      </c>
      <c r="D1891" t="str">
        <f t="shared" si="29"/>
        <v>傳產-食品1</v>
      </c>
      <c r="E1891" s="89">
        <v>192094</v>
      </c>
      <c r="F1891" s="89">
        <v>149091</v>
      </c>
      <c r="G1891" s="89">
        <v>503872</v>
      </c>
      <c r="H1891" s="89">
        <v>491415</v>
      </c>
      <c r="I1891" s="90">
        <v>46122</v>
      </c>
    </row>
    <row r="1892" spans="1:9" x14ac:dyDescent="0.25">
      <c r="A1892" s="88" t="s">
        <v>732</v>
      </c>
      <c r="B1892" s="89" t="s">
        <v>3373</v>
      </c>
      <c r="C1892" s="89" t="s">
        <v>1446</v>
      </c>
      <c r="D1892" t="str">
        <f t="shared" si="29"/>
        <v>傳產-其他1</v>
      </c>
      <c r="E1892" s="89">
        <v>15971</v>
      </c>
      <c r="F1892" s="89">
        <v>15164</v>
      </c>
      <c r="G1892" s="89">
        <v>60146</v>
      </c>
      <c r="H1892" s="89">
        <v>50976</v>
      </c>
      <c r="I1892" s="90">
        <v>46122</v>
      </c>
    </row>
    <row r="1893" spans="1:9" x14ac:dyDescent="0.25">
      <c r="A1893" s="88" t="s">
        <v>733</v>
      </c>
      <c r="B1893" s="89" t="s">
        <v>734</v>
      </c>
      <c r="C1893" s="89" t="s">
        <v>1446</v>
      </c>
      <c r="D1893" t="str">
        <f t="shared" si="29"/>
        <v>傳產-其他1</v>
      </c>
      <c r="E1893" s="89">
        <v>969976</v>
      </c>
      <c r="F1893" s="89">
        <v>1067757</v>
      </c>
      <c r="G1893" s="89">
        <v>2416447</v>
      </c>
      <c r="H1893" s="89">
        <v>2669633</v>
      </c>
      <c r="I1893" s="90">
        <v>46122</v>
      </c>
    </row>
    <row r="1894" spans="1:9" x14ac:dyDescent="0.25">
      <c r="A1894" s="88" t="s">
        <v>735</v>
      </c>
      <c r="B1894" s="89" t="s">
        <v>736</v>
      </c>
      <c r="C1894" s="89" t="s">
        <v>1445</v>
      </c>
      <c r="D1894" t="str">
        <f t="shared" si="29"/>
        <v>傳產-紡織纖維1</v>
      </c>
      <c r="E1894" s="89">
        <v>591031</v>
      </c>
      <c r="F1894" s="89">
        <v>603220</v>
      </c>
      <c r="G1894" s="89">
        <v>1446336</v>
      </c>
      <c r="H1894" s="89">
        <v>1668488</v>
      </c>
      <c r="I1894" s="90">
        <v>46122</v>
      </c>
    </row>
    <row r="1895" spans="1:9" x14ac:dyDescent="0.25">
      <c r="A1895" s="88" t="s">
        <v>737</v>
      </c>
      <c r="B1895" s="89" t="s">
        <v>738</v>
      </c>
      <c r="C1895" s="89" t="s">
        <v>1446</v>
      </c>
      <c r="D1895" t="str">
        <f t="shared" si="29"/>
        <v>傳產-其他1</v>
      </c>
      <c r="E1895" s="89">
        <v>296848</v>
      </c>
      <c r="F1895" s="89">
        <v>309514</v>
      </c>
      <c r="G1895" s="89">
        <v>795464</v>
      </c>
      <c r="H1895" s="89">
        <v>820857</v>
      </c>
      <c r="I1895" s="90">
        <v>46122</v>
      </c>
    </row>
    <row r="1896" spans="1:9" x14ac:dyDescent="0.25">
      <c r="A1896" s="88" t="s">
        <v>739</v>
      </c>
      <c r="B1896" s="89" t="s">
        <v>1105</v>
      </c>
      <c r="C1896" s="89" t="s">
        <v>1446</v>
      </c>
      <c r="D1896" t="str">
        <f t="shared" si="29"/>
        <v>傳產-其他1</v>
      </c>
      <c r="E1896" s="89">
        <v>51903</v>
      </c>
      <c r="F1896" s="89">
        <v>49388</v>
      </c>
      <c r="G1896" s="89">
        <v>146901</v>
      </c>
      <c r="H1896" s="89">
        <v>148393</v>
      </c>
      <c r="I1896" s="90">
        <v>46122</v>
      </c>
    </row>
    <row r="1897" spans="1:9" x14ac:dyDescent="0.25">
      <c r="A1897" s="88" t="s">
        <v>740</v>
      </c>
      <c r="B1897" s="89" t="s">
        <v>1106</v>
      </c>
      <c r="C1897" s="89" t="s">
        <v>4013</v>
      </c>
      <c r="D1897" t="str">
        <f t="shared" si="29"/>
        <v>傳產-文創娛樂1</v>
      </c>
      <c r="E1897" s="89">
        <v>27976</v>
      </c>
      <c r="F1897" s="89">
        <v>49283</v>
      </c>
      <c r="G1897" s="89">
        <v>110597</v>
      </c>
      <c r="H1897" s="89">
        <v>131819</v>
      </c>
      <c r="I1897" s="90">
        <v>46122</v>
      </c>
    </row>
    <row r="1898" spans="1:9" x14ac:dyDescent="0.25">
      <c r="A1898" s="88" t="s">
        <v>741</v>
      </c>
      <c r="B1898" s="89" t="s">
        <v>1107</v>
      </c>
      <c r="C1898" s="89" t="s">
        <v>3067</v>
      </c>
      <c r="D1898" t="str">
        <f t="shared" si="29"/>
        <v>傳產-高爾夫球1</v>
      </c>
      <c r="E1898" s="89">
        <v>392545</v>
      </c>
      <c r="F1898" s="89">
        <v>302551</v>
      </c>
      <c r="G1898" s="89">
        <v>1011224</v>
      </c>
      <c r="H1898" s="89">
        <v>875722</v>
      </c>
      <c r="I1898" s="90">
        <v>46122</v>
      </c>
    </row>
    <row r="1899" spans="1:9" x14ac:dyDescent="0.25">
      <c r="A1899" s="88" t="s">
        <v>742</v>
      </c>
      <c r="B1899" s="89" t="s">
        <v>743</v>
      </c>
      <c r="C1899" s="89" t="s">
        <v>1446</v>
      </c>
      <c r="D1899" t="str">
        <f t="shared" si="29"/>
        <v>傳產-其他1</v>
      </c>
      <c r="E1899" s="89">
        <v>5270415</v>
      </c>
      <c r="F1899" s="89">
        <v>759410</v>
      </c>
      <c r="G1899" s="89">
        <v>13699478</v>
      </c>
      <c r="H1899" s="89">
        <v>1963865</v>
      </c>
      <c r="I1899" s="90">
        <v>46122</v>
      </c>
    </row>
    <row r="1900" spans="1:9" x14ac:dyDescent="0.25">
      <c r="A1900" s="88" t="s">
        <v>744</v>
      </c>
      <c r="B1900" s="89" t="s">
        <v>1108</v>
      </c>
      <c r="C1900" s="89" t="s">
        <v>1446</v>
      </c>
      <c r="D1900" t="str">
        <f t="shared" si="29"/>
        <v>傳產-其他1</v>
      </c>
      <c r="E1900" s="89">
        <v>1581609</v>
      </c>
      <c r="F1900" s="89">
        <v>1117992</v>
      </c>
      <c r="G1900" s="89">
        <v>3363724</v>
      </c>
      <c r="H1900" s="89">
        <v>2590613</v>
      </c>
      <c r="I1900" s="90">
        <v>46122</v>
      </c>
    </row>
    <row r="1901" spans="1:9" x14ac:dyDescent="0.25">
      <c r="A1901" s="88" t="s">
        <v>745</v>
      </c>
      <c r="B1901" s="89" t="s">
        <v>746</v>
      </c>
      <c r="C1901" s="89" t="s">
        <v>3067</v>
      </c>
      <c r="D1901" t="str">
        <f t="shared" si="29"/>
        <v>傳產-高爾夫球1</v>
      </c>
      <c r="E1901" s="89">
        <v>287304</v>
      </c>
      <c r="F1901" s="89">
        <v>376004</v>
      </c>
      <c r="G1901" s="89">
        <v>754460</v>
      </c>
      <c r="H1901" s="89">
        <v>1038415</v>
      </c>
      <c r="I1901" s="90">
        <v>46122</v>
      </c>
    </row>
    <row r="1902" spans="1:9" x14ac:dyDescent="0.25">
      <c r="A1902" s="88" t="s">
        <v>747</v>
      </c>
      <c r="B1902" s="89" t="s">
        <v>1109</v>
      </c>
      <c r="C1902" s="89" t="s">
        <v>1446</v>
      </c>
      <c r="D1902" t="str">
        <f t="shared" si="29"/>
        <v>傳產-其他1</v>
      </c>
      <c r="E1902" s="89">
        <v>68384</v>
      </c>
      <c r="F1902" s="89">
        <v>60588</v>
      </c>
      <c r="G1902" s="89">
        <v>179228</v>
      </c>
      <c r="H1902" s="89">
        <v>186841</v>
      </c>
      <c r="I1902" s="90">
        <v>46122</v>
      </c>
    </row>
    <row r="1903" spans="1:9" x14ac:dyDescent="0.25">
      <c r="A1903" s="88" t="s">
        <v>748</v>
      </c>
      <c r="B1903" s="89" t="s">
        <v>1110</v>
      </c>
      <c r="C1903" s="89" t="s">
        <v>1451</v>
      </c>
      <c r="D1903" t="str">
        <f t="shared" si="29"/>
        <v>傳產-鋼鐵1</v>
      </c>
      <c r="E1903" s="89">
        <v>137641</v>
      </c>
      <c r="F1903" s="89">
        <v>135537</v>
      </c>
      <c r="G1903" s="89">
        <v>345032</v>
      </c>
      <c r="H1903" s="89">
        <v>347516</v>
      </c>
      <c r="I1903" s="90">
        <v>46122</v>
      </c>
    </row>
    <row r="1904" spans="1:9" x14ac:dyDescent="0.25">
      <c r="A1904" s="88" t="s">
        <v>749</v>
      </c>
      <c r="B1904" s="89" t="s">
        <v>1111</v>
      </c>
      <c r="C1904" s="89" t="s">
        <v>1446</v>
      </c>
      <c r="D1904" t="str">
        <f t="shared" si="29"/>
        <v>傳產-其他1</v>
      </c>
      <c r="E1904" s="89">
        <v>231829</v>
      </c>
      <c r="F1904" s="89">
        <v>230141</v>
      </c>
      <c r="G1904" s="89">
        <v>620784</v>
      </c>
      <c r="H1904" s="89">
        <v>619342</v>
      </c>
      <c r="I1904" s="90">
        <v>46122</v>
      </c>
    </row>
    <row r="1905" spans="1:9" x14ac:dyDescent="0.25">
      <c r="A1905" s="88" t="s">
        <v>750</v>
      </c>
      <c r="B1905" s="89" t="s">
        <v>3888</v>
      </c>
      <c r="C1905" s="89" t="s">
        <v>1446</v>
      </c>
      <c r="D1905" t="str">
        <f t="shared" si="29"/>
        <v>傳產-其他1</v>
      </c>
      <c r="E1905" s="89">
        <v>235662</v>
      </c>
      <c r="F1905" s="89">
        <v>217723</v>
      </c>
      <c r="G1905" s="89">
        <v>604987</v>
      </c>
      <c r="H1905" s="89">
        <v>518155</v>
      </c>
      <c r="I1905" s="90">
        <v>46122</v>
      </c>
    </row>
    <row r="1906" spans="1:9" x14ac:dyDescent="0.25">
      <c r="A1906" s="88" t="s">
        <v>751</v>
      </c>
      <c r="B1906" s="89" t="s">
        <v>752</v>
      </c>
      <c r="C1906" s="89" t="s">
        <v>1597</v>
      </c>
      <c r="D1906" t="str">
        <f t="shared" si="29"/>
        <v>傳產-自行車1</v>
      </c>
      <c r="E1906" s="89">
        <v>188767</v>
      </c>
      <c r="F1906" s="89">
        <v>275160</v>
      </c>
      <c r="G1906" s="89">
        <v>486719</v>
      </c>
      <c r="H1906" s="89">
        <v>743876</v>
      </c>
      <c r="I1906" s="90">
        <v>46122</v>
      </c>
    </row>
    <row r="1907" spans="1:9" x14ac:dyDescent="0.25">
      <c r="A1907" s="88" t="s">
        <v>753</v>
      </c>
      <c r="B1907" s="89" t="s">
        <v>754</v>
      </c>
      <c r="C1907" s="89" t="s">
        <v>1440</v>
      </c>
      <c r="D1907" t="str">
        <f t="shared" si="29"/>
        <v>傳產-塑膠1</v>
      </c>
      <c r="E1907" s="89">
        <v>73806</v>
      </c>
      <c r="F1907" s="89">
        <v>47633</v>
      </c>
      <c r="G1907" s="89">
        <v>134066</v>
      </c>
      <c r="H1907" s="89">
        <v>129024</v>
      </c>
      <c r="I1907" s="90">
        <v>46122</v>
      </c>
    </row>
    <row r="1908" spans="1:9" x14ac:dyDescent="0.25">
      <c r="A1908" s="88" t="s">
        <v>755</v>
      </c>
      <c r="B1908" s="89" t="s">
        <v>1400</v>
      </c>
      <c r="C1908" s="89" t="s">
        <v>1437</v>
      </c>
      <c r="D1908" t="str">
        <f t="shared" si="29"/>
        <v>傳產-水泥1</v>
      </c>
      <c r="E1908" s="89">
        <v>660390</v>
      </c>
      <c r="F1908" s="89">
        <v>530343</v>
      </c>
      <c r="G1908" s="89">
        <v>1715495</v>
      </c>
      <c r="H1908" s="89">
        <v>1353864</v>
      </c>
      <c r="I1908" s="90">
        <v>46122</v>
      </c>
    </row>
    <row r="1909" spans="1:9" x14ac:dyDescent="0.25">
      <c r="A1909" s="88" t="s">
        <v>756</v>
      </c>
      <c r="B1909" s="89" t="s">
        <v>757</v>
      </c>
      <c r="C1909" s="89" t="s">
        <v>1444</v>
      </c>
      <c r="D1909" t="str">
        <f t="shared" si="29"/>
        <v>傳產-汽車1</v>
      </c>
      <c r="E1909" s="89">
        <v>82937</v>
      </c>
      <c r="F1909" s="89">
        <v>6290</v>
      </c>
      <c r="G1909" s="89">
        <v>172762</v>
      </c>
      <c r="H1909" s="89">
        <v>22207</v>
      </c>
      <c r="I1909" s="90"/>
    </row>
    <row r="1910" spans="1:9" x14ac:dyDescent="0.25">
      <c r="A1910" s="88" t="s">
        <v>758</v>
      </c>
      <c r="B1910" s="89" t="s">
        <v>1112</v>
      </c>
      <c r="C1910" s="89" t="s">
        <v>3067</v>
      </c>
      <c r="D1910" t="str">
        <f t="shared" si="29"/>
        <v>傳產-高爾夫球1</v>
      </c>
      <c r="E1910" s="89">
        <v>1300393</v>
      </c>
      <c r="F1910" s="89">
        <v>1517576</v>
      </c>
      <c r="G1910" s="89">
        <v>4101452</v>
      </c>
      <c r="H1910" s="89">
        <v>4551584</v>
      </c>
      <c r="I1910" s="90">
        <v>46122</v>
      </c>
    </row>
    <row r="1911" spans="1:9" x14ac:dyDescent="0.25">
      <c r="A1911" s="88" t="s">
        <v>759</v>
      </c>
      <c r="B1911" s="89" t="s">
        <v>760</v>
      </c>
      <c r="C1911" s="89" t="s">
        <v>1439</v>
      </c>
      <c r="D1911" t="str">
        <f t="shared" si="29"/>
        <v>傳產-觀光1</v>
      </c>
      <c r="E1911" s="89">
        <v>150032</v>
      </c>
      <c r="F1911" s="89">
        <v>157692</v>
      </c>
      <c r="G1911" s="89">
        <v>624039</v>
      </c>
      <c r="H1911" s="89">
        <v>600167</v>
      </c>
      <c r="I1911" s="90">
        <v>46122</v>
      </c>
    </row>
    <row r="1912" spans="1:9" x14ac:dyDescent="0.25">
      <c r="A1912" s="88" t="s">
        <v>761</v>
      </c>
      <c r="B1912" s="89" t="s">
        <v>762</v>
      </c>
      <c r="C1912" s="89" t="s">
        <v>1446</v>
      </c>
      <c r="D1912" t="str">
        <f t="shared" si="29"/>
        <v>傳產-其他1</v>
      </c>
      <c r="E1912" s="89">
        <v>281263</v>
      </c>
      <c r="F1912" s="89">
        <v>301028</v>
      </c>
      <c r="G1912" s="89">
        <v>747327</v>
      </c>
      <c r="H1912" s="89">
        <v>706855</v>
      </c>
      <c r="I1912" s="90">
        <v>46122</v>
      </c>
    </row>
    <row r="1913" spans="1:9" x14ac:dyDescent="0.25">
      <c r="A1913" s="88" t="s">
        <v>763</v>
      </c>
      <c r="B1913" s="89" t="s">
        <v>1113</v>
      </c>
      <c r="C1913" s="89" t="s">
        <v>1440</v>
      </c>
      <c r="D1913" t="str">
        <f t="shared" si="29"/>
        <v>傳產-塑膠1</v>
      </c>
      <c r="E1913" s="89">
        <v>300091</v>
      </c>
      <c r="F1913" s="89">
        <v>450151</v>
      </c>
      <c r="G1913" s="89">
        <v>570751</v>
      </c>
      <c r="H1913" s="89">
        <v>1398728</v>
      </c>
      <c r="I1913" s="90">
        <v>46122</v>
      </c>
    </row>
    <row r="1914" spans="1:9" x14ac:dyDescent="0.25">
      <c r="A1914" s="88" t="s">
        <v>764</v>
      </c>
      <c r="B1914" s="89" t="s">
        <v>765</v>
      </c>
      <c r="C1914" s="89" t="s">
        <v>1450</v>
      </c>
      <c r="D1914" t="str">
        <f t="shared" si="29"/>
        <v>傳產-電機1</v>
      </c>
      <c r="E1914" s="89">
        <v>1273121</v>
      </c>
      <c r="F1914" s="89">
        <v>416941</v>
      </c>
      <c r="G1914" s="89">
        <v>3422971</v>
      </c>
      <c r="H1914" s="89">
        <v>1013867</v>
      </c>
      <c r="I1914" s="90">
        <v>46122</v>
      </c>
    </row>
    <row r="1915" spans="1:9" x14ac:dyDescent="0.25">
      <c r="A1915" s="88" t="s">
        <v>766</v>
      </c>
      <c r="B1915" s="89" t="s">
        <v>3042</v>
      </c>
      <c r="C1915" s="89" t="s">
        <v>1446</v>
      </c>
      <c r="D1915" t="str">
        <f t="shared" si="29"/>
        <v/>
      </c>
      <c r="E1915" s="89"/>
      <c r="F1915" s="89"/>
      <c r="G1915" s="89"/>
      <c r="H1915" s="89"/>
      <c r="I1915" s="90">
        <v>46122</v>
      </c>
    </row>
    <row r="1916" spans="1:9" x14ac:dyDescent="0.25">
      <c r="A1916" s="88" t="s">
        <v>767</v>
      </c>
      <c r="B1916" s="89" t="s">
        <v>3043</v>
      </c>
      <c r="C1916" s="89" t="s">
        <v>1438</v>
      </c>
      <c r="D1916" t="str">
        <f t="shared" si="29"/>
        <v/>
      </c>
      <c r="E1916" s="89"/>
      <c r="F1916" s="89"/>
      <c r="G1916" s="89"/>
      <c r="H1916" s="89"/>
      <c r="I1916" s="90">
        <v>46122</v>
      </c>
    </row>
    <row r="1917" spans="1:9" x14ac:dyDescent="0.25">
      <c r="A1917" s="88" t="s">
        <v>768</v>
      </c>
      <c r="B1917" s="89" t="s">
        <v>3044</v>
      </c>
      <c r="C1917" s="89" t="s">
        <v>1464</v>
      </c>
      <c r="D1917" t="str">
        <f t="shared" si="29"/>
        <v>電子下游-掃描器1</v>
      </c>
      <c r="E1917" s="89">
        <v>9337204</v>
      </c>
      <c r="F1917" s="89">
        <v>10965275</v>
      </c>
      <c r="G1917" s="89">
        <v>29049858</v>
      </c>
      <c r="H1917" s="89">
        <v>33670936</v>
      </c>
      <c r="I1917" s="90">
        <v>46122</v>
      </c>
    </row>
    <row r="1918" spans="1:9" x14ac:dyDescent="0.25">
      <c r="A1918" s="88" t="s">
        <v>904</v>
      </c>
      <c r="B1918" s="89" t="s">
        <v>3045</v>
      </c>
      <c r="C1918" s="89" t="s">
        <v>1474</v>
      </c>
      <c r="D1918" t="str">
        <f t="shared" si="29"/>
        <v/>
      </c>
      <c r="E1918" s="89"/>
      <c r="F1918" s="89"/>
      <c r="G1918" s="89"/>
      <c r="H1918" s="89"/>
      <c r="I1918" s="90">
        <v>46122</v>
      </c>
    </row>
    <row r="1919" spans="1:9" x14ac:dyDescent="0.25">
      <c r="A1919" s="88" t="s">
        <v>769</v>
      </c>
      <c r="B1919" s="89" t="s">
        <v>3046</v>
      </c>
      <c r="C1919" s="89" t="s">
        <v>1441</v>
      </c>
      <c r="D1919" t="str">
        <f t="shared" si="29"/>
        <v/>
      </c>
      <c r="E1919" s="89"/>
      <c r="F1919" s="89"/>
      <c r="G1919" s="89"/>
      <c r="H1919" s="89"/>
      <c r="I1919" s="90">
        <v>46122</v>
      </c>
    </row>
    <row r="1920" spans="1:9" x14ac:dyDescent="0.25">
      <c r="A1920" s="88" t="s">
        <v>905</v>
      </c>
      <c r="B1920" s="89" t="s">
        <v>3047</v>
      </c>
      <c r="C1920" s="89" t="s">
        <v>1446</v>
      </c>
      <c r="D1920" t="str">
        <f t="shared" si="29"/>
        <v/>
      </c>
      <c r="E1920" s="89"/>
      <c r="F1920" s="89"/>
      <c r="G1920" s="89"/>
      <c r="H1920" s="89"/>
      <c r="I1920" s="90">
        <v>46122</v>
      </c>
    </row>
    <row r="1921" spans="1:9" x14ac:dyDescent="0.25">
      <c r="A1921" s="88" t="s">
        <v>1192</v>
      </c>
      <c r="B1921" s="89" t="s">
        <v>3048</v>
      </c>
      <c r="C1921" s="89" t="s">
        <v>1451</v>
      </c>
      <c r="D1921" t="str">
        <f t="shared" si="29"/>
        <v/>
      </c>
      <c r="E1921" s="89"/>
      <c r="F1921" s="89"/>
      <c r="G1921" s="89"/>
      <c r="H1921" s="89"/>
      <c r="I1921" s="90">
        <v>46122</v>
      </c>
    </row>
    <row r="1922" spans="1:9" x14ac:dyDescent="0.25">
      <c r="A1922" s="88" t="s">
        <v>770</v>
      </c>
      <c r="B1922" s="89" t="s">
        <v>3049</v>
      </c>
      <c r="C1922" s="89" t="s">
        <v>4004</v>
      </c>
      <c r="D1922" t="str">
        <f t="shared" si="29"/>
        <v/>
      </c>
      <c r="E1922" s="89"/>
      <c r="F1922" s="89"/>
      <c r="G1922" s="89"/>
      <c r="H1922" s="89"/>
      <c r="I1922" s="90">
        <v>46122</v>
      </c>
    </row>
    <row r="1923" spans="1:9" x14ac:dyDescent="0.25">
      <c r="A1923" s="88" t="s">
        <v>1193</v>
      </c>
      <c r="B1923" s="89" t="s">
        <v>3050</v>
      </c>
      <c r="C1923" s="89" t="s">
        <v>1471</v>
      </c>
      <c r="D1923" t="str">
        <f t="shared" si="29"/>
        <v>電子中游-網通1</v>
      </c>
      <c r="E1923" s="89">
        <v>105361</v>
      </c>
      <c r="F1923" s="89">
        <v>179065</v>
      </c>
      <c r="G1923" s="89">
        <v>376173</v>
      </c>
      <c r="H1923" s="89">
        <v>485752</v>
      </c>
      <c r="I1923" s="90">
        <v>46122</v>
      </c>
    </row>
    <row r="1924" spans="1:9" x14ac:dyDescent="0.25">
      <c r="A1924" s="88" t="s">
        <v>771</v>
      </c>
      <c r="B1924" s="89" t="s">
        <v>3051</v>
      </c>
      <c r="C1924" s="89" t="s">
        <v>1475</v>
      </c>
      <c r="D1924" t="str">
        <f t="shared" si="29"/>
        <v/>
      </c>
      <c r="E1924" s="89"/>
      <c r="F1924" s="89"/>
      <c r="G1924" s="89"/>
      <c r="H1924" s="89"/>
      <c r="I1924" s="90">
        <v>46122</v>
      </c>
    </row>
    <row r="1925" spans="1:9" x14ac:dyDescent="0.25">
      <c r="A1925" s="88" t="s">
        <v>1283</v>
      </c>
      <c r="B1925" s="89" t="s">
        <v>3052</v>
      </c>
      <c r="C1925" s="89" t="s">
        <v>1446</v>
      </c>
      <c r="D1925" t="str">
        <f t="shared" si="29"/>
        <v>傳產-其他1</v>
      </c>
      <c r="E1925" s="89">
        <v>1193810</v>
      </c>
      <c r="F1925" s="89">
        <v>1186588</v>
      </c>
      <c r="G1925" s="89">
        <v>3674610</v>
      </c>
      <c r="H1925" s="89">
        <v>3667587</v>
      </c>
      <c r="I1925" s="90">
        <v>46122</v>
      </c>
    </row>
    <row r="1926" spans="1:9" x14ac:dyDescent="0.25">
      <c r="A1926" s="88" t="s">
        <v>772</v>
      </c>
      <c r="B1926" s="89" t="s">
        <v>773</v>
      </c>
      <c r="C1926" s="89" t="s">
        <v>1446</v>
      </c>
      <c r="D1926" t="str">
        <f t="shared" si="29"/>
        <v>傳產-其他1</v>
      </c>
      <c r="E1926" s="89">
        <v>14572</v>
      </c>
      <c r="F1926" s="89">
        <v>2395</v>
      </c>
      <c r="G1926" s="89">
        <v>22713</v>
      </c>
      <c r="H1926" s="89">
        <v>63156</v>
      </c>
      <c r="I1926" s="90">
        <v>46122</v>
      </c>
    </row>
    <row r="1927" spans="1:9" x14ac:dyDescent="0.25">
      <c r="A1927" s="88" t="s">
        <v>774</v>
      </c>
      <c r="B1927" s="89" t="s">
        <v>775</v>
      </c>
      <c r="C1927" s="89" t="s">
        <v>1446</v>
      </c>
      <c r="D1927" t="str">
        <f t="shared" ref="D1927:D1967" si="30">IF(E1927&lt;&gt;"",C1927&amp;1,"")</f>
        <v>傳產-其他1</v>
      </c>
      <c r="E1927" s="89">
        <v>19383227</v>
      </c>
      <c r="F1927" s="89">
        <v>21812257</v>
      </c>
      <c r="G1927" s="89">
        <v>63091727</v>
      </c>
      <c r="H1927" s="89">
        <v>67035915</v>
      </c>
      <c r="I1927" s="90">
        <v>46122</v>
      </c>
    </row>
    <row r="1928" spans="1:9" x14ac:dyDescent="0.25">
      <c r="A1928" s="88" t="s">
        <v>776</v>
      </c>
      <c r="B1928" s="89" t="s">
        <v>777</v>
      </c>
      <c r="C1928" s="89" t="s">
        <v>1446</v>
      </c>
      <c r="D1928" t="str">
        <f t="shared" si="30"/>
        <v>傳產-其他1</v>
      </c>
      <c r="E1928" s="89">
        <v>673344</v>
      </c>
      <c r="F1928" s="89">
        <v>690451</v>
      </c>
      <c r="G1928" s="89">
        <v>2262403</v>
      </c>
      <c r="H1928" s="89">
        <v>1965246</v>
      </c>
      <c r="I1928" s="90">
        <v>46122</v>
      </c>
    </row>
    <row r="1929" spans="1:9" x14ac:dyDescent="0.25">
      <c r="A1929" s="88" t="s">
        <v>778</v>
      </c>
      <c r="B1929" s="89" t="s">
        <v>1596</v>
      </c>
      <c r="C1929" s="89" t="s">
        <v>1447</v>
      </c>
      <c r="D1929" t="str">
        <f t="shared" si="30"/>
        <v>傳產-營建1</v>
      </c>
      <c r="E1929" s="89">
        <v>333928</v>
      </c>
      <c r="F1929" s="89">
        <v>15</v>
      </c>
      <c r="G1929" s="89">
        <v>816381</v>
      </c>
      <c r="H1929" s="89">
        <v>81275</v>
      </c>
      <c r="I1929" s="90">
        <v>46122</v>
      </c>
    </row>
    <row r="1930" spans="1:9" x14ac:dyDescent="0.25">
      <c r="A1930" s="88" t="s">
        <v>781</v>
      </c>
      <c r="B1930" s="89" t="s">
        <v>782</v>
      </c>
      <c r="C1930" s="89" t="s">
        <v>1451</v>
      </c>
      <c r="D1930" t="str">
        <f t="shared" si="30"/>
        <v>傳產-鋼鐵1</v>
      </c>
      <c r="E1930" s="89">
        <v>3856813</v>
      </c>
      <c r="F1930" s="89">
        <v>4635409</v>
      </c>
      <c r="G1930" s="89">
        <v>10442730</v>
      </c>
      <c r="H1930" s="89">
        <v>11455352</v>
      </c>
      <c r="I1930" s="90">
        <v>46122</v>
      </c>
    </row>
    <row r="1931" spans="1:9" x14ac:dyDescent="0.25">
      <c r="A1931" s="88" t="s">
        <v>783</v>
      </c>
      <c r="B1931" s="89" t="s">
        <v>784</v>
      </c>
      <c r="C1931" s="89" t="s">
        <v>1446</v>
      </c>
      <c r="D1931" t="str">
        <f t="shared" si="30"/>
        <v>傳產-其他1</v>
      </c>
      <c r="E1931" s="89">
        <v>313663</v>
      </c>
      <c r="F1931" s="89">
        <v>313193</v>
      </c>
      <c r="G1931" s="89">
        <v>937491</v>
      </c>
      <c r="H1931" s="89">
        <v>944716</v>
      </c>
      <c r="I1931" s="90">
        <v>46122</v>
      </c>
    </row>
    <row r="1932" spans="1:9" x14ac:dyDescent="0.25">
      <c r="A1932" s="88" t="s">
        <v>785</v>
      </c>
      <c r="B1932" s="89" t="s">
        <v>786</v>
      </c>
      <c r="C1932" s="89" t="s">
        <v>1446</v>
      </c>
      <c r="D1932" t="str">
        <f t="shared" si="30"/>
        <v>傳產-其他1</v>
      </c>
      <c r="E1932" s="89">
        <v>6597285</v>
      </c>
      <c r="F1932" s="89">
        <v>7144735</v>
      </c>
      <c r="G1932" s="89">
        <v>19234899</v>
      </c>
      <c r="H1932" s="89">
        <v>20722828</v>
      </c>
      <c r="I1932" s="90">
        <v>46122</v>
      </c>
    </row>
    <row r="1933" spans="1:9" x14ac:dyDescent="0.25">
      <c r="A1933" s="88" t="s">
        <v>787</v>
      </c>
      <c r="B1933" s="89" t="s">
        <v>3109</v>
      </c>
      <c r="C1933" s="89" t="s">
        <v>1446</v>
      </c>
      <c r="D1933" t="str">
        <f t="shared" si="30"/>
        <v>傳產-其他1</v>
      </c>
      <c r="E1933" s="89">
        <v>950106</v>
      </c>
      <c r="F1933" s="89">
        <v>918619</v>
      </c>
      <c r="G1933" s="89">
        <v>2910131</v>
      </c>
      <c r="H1933" s="89">
        <v>2759500</v>
      </c>
      <c r="I1933" s="90">
        <v>46122</v>
      </c>
    </row>
    <row r="1934" spans="1:9" x14ac:dyDescent="0.25">
      <c r="A1934" s="88" t="s">
        <v>788</v>
      </c>
      <c r="B1934" s="89" t="s">
        <v>789</v>
      </c>
      <c r="C1934" s="89" t="s">
        <v>1476</v>
      </c>
      <c r="D1934" t="str">
        <f t="shared" si="30"/>
        <v>電子下游-顯示器1</v>
      </c>
      <c r="E1934" s="89">
        <v>36392</v>
      </c>
      <c r="F1934" s="89">
        <v>34795</v>
      </c>
      <c r="G1934" s="89">
        <v>113108</v>
      </c>
      <c r="H1934" s="89">
        <v>116023</v>
      </c>
      <c r="I1934" s="90">
        <v>46122</v>
      </c>
    </row>
    <row r="1935" spans="1:9" x14ac:dyDescent="0.25">
      <c r="A1935" s="88" t="s">
        <v>790</v>
      </c>
      <c r="B1935" s="89" t="s">
        <v>791</v>
      </c>
      <c r="C1935" s="89" t="s">
        <v>1597</v>
      </c>
      <c r="D1935" t="str">
        <f t="shared" si="30"/>
        <v>傳產-自行車1</v>
      </c>
      <c r="E1935" s="89">
        <v>2405697</v>
      </c>
      <c r="F1935" s="89">
        <v>2894434</v>
      </c>
      <c r="G1935" s="89">
        <v>5493746</v>
      </c>
      <c r="H1935" s="89">
        <v>7572112</v>
      </c>
      <c r="I1935" s="90">
        <v>46122</v>
      </c>
    </row>
    <row r="1936" spans="1:9" x14ac:dyDescent="0.25">
      <c r="A1936" s="88" t="s">
        <v>792</v>
      </c>
      <c r="B1936" s="89" t="s">
        <v>3430</v>
      </c>
      <c r="C1936" s="89" t="s">
        <v>1482</v>
      </c>
      <c r="D1936" t="str">
        <f t="shared" si="30"/>
        <v>電子下游-安全監控1</v>
      </c>
      <c r="E1936" s="89">
        <v>1588110</v>
      </c>
      <c r="F1936" s="89">
        <v>1604810</v>
      </c>
      <c r="G1936" s="89">
        <v>4682948</v>
      </c>
      <c r="H1936" s="89">
        <v>4637989</v>
      </c>
      <c r="I1936" s="90">
        <v>46122</v>
      </c>
    </row>
    <row r="1937" spans="1:9" x14ac:dyDescent="0.25">
      <c r="A1937" s="88" t="s">
        <v>793</v>
      </c>
      <c r="B1937" s="89" t="s">
        <v>794</v>
      </c>
      <c r="C1937" s="89" t="s">
        <v>1446</v>
      </c>
      <c r="D1937" t="str">
        <f t="shared" si="30"/>
        <v>傳產-其他1</v>
      </c>
      <c r="E1937" s="89">
        <v>212302</v>
      </c>
      <c r="F1937" s="89">
        <v>214584</v>
      </c>
      <c r="G1937" s="89">
        <v>634691</v>
      </c>
      <c r="H1937" s="89">
        <v>694673</v>
      </c>
      <c r="I1937" s="90">
        <v>46122</v>
      </c>
    </row>
    <row r="1938" spans="1:9" x14ac:dyDescent="0.25">
      <c r="A1938" s="88" t="s">
        <v>795</v>
      </c>
      <c r="B1938" s="89" t="s">
        <v>796</v>
      </c>
      <c r="C1938" s="89" t="s">
        <v>1446</v>
      </c>
      <c r="D1938" t="str">
        <f t="shared" si="30"/>
        <v>傳產-其他1</v>
      </c>
      <c r="E1938" s="89">
        <v>225960</v>
      </c>
      <c r="F1938" s="89">
        <v>230882</v>
      </c>
      <c r="G1938" s="89">
        <v>677600</v>
      </c>
      <c r="H1938" s="89">
        <v>677676</v>
      </c>
      <c r="I1938" s="90">
        <v>46122</v>
      </c>
    </row>
    <row r="1939" spans="1:9" x14ac:dyDescent="0.25">
      <c r="A1939" s="88" t="s">
        <v>797</v>
      </c>
      <c r="B1939" s="89" t="s">
        <v>1401</v>
      </c>
      <c r="C1939" s="89" t="s">
        <v>1597</v>
      </c>
      <c r="D1939" t="str">
        <f t="shared" si="30"/>
        <v>傳產-自行車1</v>
      </c>
      <c r="E1939" s="89">
        <v>5598139</v>
      </c>
      <c r="F1939" s="89">
        <v>6746910</v>
      </c>
      <c r="G1939" s="89">
        <v>12523717</v>
      </c>
      <c r="H1939" s="89">
        <v>16856895</v>
      </c>
      <c r="I1939" s="90">
        <v>46122</v>
      </c>
    </row>
    <row r="1940" spans="1:9" x14ac:dyDescent="0.25">
      <c r="A1940" s="88" t="s">
        <v>798</v>
      </c>
      <c r="B1940" s="89" t="s">
        <v>799</v>
      </c>
      <c r="C1940" s="89" t="s">
        <v>1446</v>
      </c>
      <c r="D1940" t="str">
        <f t="shared" si="30"/>
        <v>傳產-其他1</v>
      </c>
      <c r="E1940" s="89">
        <v>493006</v>
      </c>
      <c r="F1940" s="89">
        <v>610615</v>
      </c>
      <c r="G1940" s="89">
        <v>1483053</v>
      </c>
      <c r="H1940" s="89">
        <v>1769315</v>
      </c>
      <c r="I1940" s="90">
        <v>46122</v>
      </c>
    </row>
    <row r="1941" spans="1:9" x14ac:dyDescent="0.25">
      <c r="A1941" s="88" t="s">
        <v>800</v>
      </c>
      <c r="B1941" s="89" t="s">
        <v>1402</v>
      </c>
      <c r="C1941" s="89" t="s">
        <v>1482</v>
      </c>
      <c r="D1941" t="str">
        <f t="shared" si="30"/>
        <v>電子下游-安全監控1</v>
      </c>
      <c r="E1941" s="89">
        <v>728432</v>
      </c>
      <c r="F1941" s="89">
        <v>676598</v>
      </c>
      <c r="G1941" s="89">
        <v>2117745</v>
      </c>
      <c r="H1941" s="89">
        <v>1980684</v>
      </c>
      <c r="I1941" s="90">
        <v>46122</v>
      </c>
    </row>
    <row r="1942" spans="1:9" x14ac:dyDescent="0.25">
      <c r="A1942" s="88" t="s">
        <v>801</v>
      </c>
      <c r="B1942" s="89" t="s">
        <v>802</v>
      </c>
      <c r="C1942" s="89" t="s">
        <v>1446</v>
      </c>
      <c r="D1942" t="str">
        <f t="shared" si="30"/>
        <v>傳產-其他1</v>
      </c>
      <c r="E1942" s="89">
        <v>238965</v>
      </c>
      <c r="F1942" s="89">
        <v>230180</v>
      </c>
      <c r="G1942" s="89">
        <v>702290</v>
      </c>
      <c r="H1942" s="89">
        <v>709564</v>
      </c>
      <c r="I1942" s="90">
        <v>46122</v>
      </c>
    </row>
    <row r="1943" spans="1:9" x14ac:dyDescent="0.25">
      <c r="A1943" s="88" t="s">
        <v>803</v>
      </c>
      <c r="B1943" s="89" t="s">
        <v>804</v>
      </c>
      <c r="C1943" s="89" t="s">
        <v>1451</v>
      </c>
      <c r="D1943" t="str">
        <f t="shared" si="30"/>
        <v>傳產-鋼鐵1</v>
      </c>
      <c r="E1943" s="89">
        <v>868027</v>
      </c>
      <c r="F1943" s="89">
        <v>703182</v>
      </c>
      <c r="G1943" s="89">
        <v>2174176</v>
      </c>
      <c r="H1943" s="89">
        <v>2075351</v>
      </c>
      <c r="I1943" s="90">
        <v>46122</v>
      </c>
    </row>
    <row r="1944" spans="1:9" x14ac:dyDescent="0.25">
      <c r="A1944" s="88" t="s">
        <v>805</v>
      </c>
      <c r="B1944" s="89" t="s">
        <v>806</v>
      </c>
      <c r="C1944" s="89" t="s">
        <v>1446</v>
      </c>
      <c r="D1944" t="str">
        <f t="shared" si="30"/>
        <v>傳產-其他1</v>
      </c>
      <c r="E1944" s="89">
        <v>64884</v>
      </c>
      <c r="F1944" s="89">
        <v>65268</v>
      </c>
      <c r="G1944" s="89">
        <v>227171</v>
      </c>
      <c r="H1944" s="89">
        <v>210761</v>
      </c>
      <c r="I1944" s="90">
        <v>46122</v>
      </c>
    </row>
    <row r="1945" spans="1:9" x14ac:dyDescent="0.25">
      <c r="A1945" s="88" t="s">
        <v>807</v>
      </c>
      <c r="B1945" s="89" t="s">
        <v>808</v>
      </c>
      <c r="C1945" s="89" t="s">
        <v>1446</v>
      </c>
      <c r="D1945" t="str">
        <f t="shared" si="30"/>
        <v>傳產-其他1</v>
      </c>
      <c r="E1945" s="89">
        <v>57228</v>
      </c>
      <c r="F1945" s="89">
        <v>58196</v>
      </c>
      <c r="G1945" s="89">
        <v>172802</v>
      </c>
      <c r="H1945" s="89">
        <v>176856</v>
      </c>
      <c r="I1945" s="90">
        <v>46122</v>
      </c>
    </row>
    <row r="1946" spans="1:9" x14ac:dyDescent="0.25">
      <c r="A1946" s="88" t="s">
        <v>809</v>
      </c>
      <c r="B1946" s="89" t="s">
        <v>3053</v>
      </c>
      <c r="C1946" s="89" t="s">
        <v>1446</v>
      </c>
      <c r="D1946" t="str">
        <f t="shared" si="30"/>
        <v>傳產-其他1</v>
      </c>
      <c r="E1946" s="89">
        <v>1205019</v>
      </c>
      <c r="F1946" s="89">
        <v>1273082</v>
      </c>
      <c r="G1946" s="89">
        <v>3286610</v>
      </c>
      <c r="H1946" s="89">
        <v>3461651</v>
      </c>
      <c r="I1946" s="90">
        <v>46122</v>
      </c>
    </row>
    <row r="1947" spans="1:9" x14ac:dyDescent="0.25">
      <c r="A1947" s="88" t="s">
        <v>810</v>
      </c>
      <c r="B1947" s="89" t="s">
        <v>811</v>
      </c>
      <c r="C1947" s="89" t="s">
        <v>1446</v>
      </c>
      <c r="D1947" t="str">
        <f t="shared" si="30"/>
        <v>傳產-其他1</v>
      </c>
      <c r="E1947" s="89">
        <v>144120</v>
      </c>
      <c r="F1947" s="89">
        <v>163623</v>
      </c>
      <c r="G1947" s="89">
        <v>429478</v>
      </c>
      <c r="H1947" s="89">
        <v>420618</v>
      </c>
      <c r="I1947" s="90">
        <v>46122</v>
      </c>
    </row>
    <row r="1948" spans="1:9" x14ac:dyDescent="0.25">
      <c r="A1948" s="88" t="s">
        <v>812</v>
      </c>
      <c r="B1948" s="89" t="s">
        <v>813</v>
      </c>
      <c r="C1948" s="89" t="s">
        <v>1446</v>
      </c>
      <c r="D1948" t="str">
        <f t="shared" si="30"/>
        <v>傳產-其他1</v>
      </c>
      <c r="E1948" s="89">
        <v>6634076</v>
      </c>
      <c r="F1948" s="89">
        <v>8767878</v>
      </c>
      <c r="G1948" s="89">
        <v>17193594</v>
      </c>
      <c r="H1948" s="89">
        <v>22266724</v>
      </c>
      <c r="I1948" s="90">
        <v>46122</v>
      </c>
    </row>
    <row r="1949" spans="1:9" x14ac:dyDescent="0.25">
      <c r="A1949" s="88" t="s">
        <v>814</v>
      </c>
      <c r="B1949" s="89" t="s">
        <v>1403</v>
      </c>
      <c r="C1949" s="89" t="s">
        <v>1446</v>
      </c>
      <c r="D1949" t="str">
        <f t="shared" si="30"/>
        <v>傳產-其他1</v>
      </c>
      <c r="E1949" s="89">
        <v>1708798</v>
      </c>
      <c r="F1949" s="89">
        <v>1609034</v>
      </c>
      <c r="G1949" s="89">
        <v>4675862</v>
      </c>
      <c r="H1949" s="89">
        <v>4399031</v>
      </c>
      <c r="I1949" s="90">
        <v>46122</v>
      </c>
    </row>
    <row r="1950" spans="1:9" x14ac:dyDescent="0.25">
      <c r="A1950" s="88" t="s">
        <v>815</v>
      </c>
      <c r="B1950" s="89" t="s">
        <v>816</v>
      </c>
      <c r="C1950" s="89" t="s">
        <v>1446</v>
      </c>
      <c r="D1950" t="str">
        <f t="shared" si="30"/>
        <v>傳產-其他1</v>
      </c>
      <c r="E1950" s="89">
        <v>401749</v>
      </c>
      <c r="F1950" s="89">
        <v>399858</v>
      </c>
      <c r="G1950" s="89">
        <v>1207014</v>
      </c>
      <c r="H1950" s="89">
        <v>1188313</v>
      </c>
      <c r="I1950" s="90">
        <v>46122</v>
      </c>
    </row>
    <row r="1951" spans="1:9" x14ac:dyDescent="0.25">
      <c r="A1951" s="88" t="s">
        <v>817</v>
      </c>
      <c r="B1951" s="89" t="s">
        <v>818</v>
      </c>
      <c r="C1951" s="89" t="s">
        <v>1446</v>
      </c>
      <c r="D1951" t="str">
        <f t="shared" si="30"/>
        <v>傳產-其他1</v>
      </c>
      <c r="E1951" s="89">
        <v>2038622</v>
      </c>
      <c r="F1951" s="89">
        <v>2030597</v>
      </c>
      <c r="G1951" s="89">
        <v>5403497</v>
      </c>
      <c r="H1951" s="89">
        <v>5799050</v>
      </c>
      <c r="I1951" s="90">
        <v>46122</v>
      </c>
    </row>
    <row r="1952" spans="1:9" x14ac:dyDescent="0.25">
      <c r="A1952" s="88" t="s">
        <v>819</v>
      </c>
      <c r="B1952" s="89" t="s">
        <v>820</v>
      </c>
      <c r="C1952" s="89" t="s">
        <v>1445</v>
      </c>
      <c r="D1952" t="str">
        <f t="shared" si="30"/>
        <v>傳產-紡織纖維1</v>
      </c>
      <c r="E1952" s="89">
        <v>1500394</v>
      </c>
      <c r="F1952" s="89">
        <v>1628980</v>
      </c>
      <c r="G1952" s="89">
        <v>4038713</v>
      </c>
      <c r="H1952" s="89">
        <v>4250077</v>
      </c>
      <c r="I1952" s="90">
        <v>46122</v>
      </c>
    </row>
    <row r="1953" spans="1:9" x14ac:dyDescent="0.25">
      <c r="A1953" s="88" t="s">
        <v>821</v>
      </c>
      <c r="B1953" s="89" t="s">
        <v>822</v>
      </c>
      <c r="C1953" s="89" t="s">
        <v>1440</v>
      </c>
      <c r="D1953" t="str">
        <f t="shared" si="30"/>
        <v>傳產-塑膠1</v>
      </c>
      <c r="E1953" s="89">
        <v>2560047</v>
      </c>
      <c r="F1953" s="89">
        <v>2667594</v>
      </c>
      <c r="G1953" s="89">
        <v>6859793</v>
      </c>
      <c r="H1953" s="89">
        <v>7280191</v>
      </c>
      <c r="I1953" s="90">
        <v>46122</v>
      </c>
    </row>
    <row r="1954" spans="1:9" x14ac:dyDescent="0.25">
      <c r="A1954" s="88" t="s">
        <v>823</v>
      </c>
      <c r="B1954" s="89" t="s">
        <v>824</v>
      </c>
      <c r="C1954" s="89" t="s">
        <v>1446</v>
      </c>
      <c r="D1954" t="str">
        <f t="shared" si="30"/>
        <v>傳產-其他1</v>
      </c>
      <c r="E1954" s="89">
        <v>1153292</v>
      </c>
      <c r="F1954" s="89">
        <v>1005935</v>
      </c>
      <c r="G1954" s="89">
        <v>2877500</v>
      </c>
      <c r="H1954" s="89">
        <v>2212968</v>
      </c>
      <c r="I1954" s="90">
        <v>46122</v>
      </c>
    </row>
    <row r="1955" spans="1:9" x14ac:dyDescent="0.25">
      <c r="A1955" s="88" t="s">
        <v>825</v>
      </c>
      <c r="B1955" s="89" t="s">
        <v>826</v>
      </c>
      <c r="C1955" s="89" t="s">
        <v>1446</v>
      </c>
      <c r="D1955" t="str">
        <f t="shared" si="30"/>
        <v>傳產-其他1</v>
      </c>
      <c r="E1955" s="89">
        <v>3183510</v>
      </c>
      <c r="F1955" s="89">
        <v>3428104</v>
      </c>
      <c r="G1955" s="89">
        <v>9573214</v>
      </c>
      <c r="H1955" s="89">
        <v>9775921</v>
      </c>
      <c r="I1955" s="90">
        <v>46122</v>
      </c>
    </row>
    <row r="1956" spans="1:9" x14ac:dyDescent="0.25">
      <c r="A1956" s="88" t="s">
        <v>827</v>
      </c>
      <c r="B1956" s="89" t="s">
        <v>828</v>
      </c>
      <c r="C1956" s="89" t="s">
        <v>1441</v>
      </c>
      <c r="D1956" t="str">
        <f t="shared" si="30"/>
        <v>傳產-汽車零組件1</v>
      </c>
      <c r="E1956" s="89">
        <v>398872</v>
      </c>
      <c r="F1956" s="89">
        <v>361105</v>
      </c>
      <c r="G1956" s="89">
        <v>1078902</v>
      </c>
      <c r="H1956" s="89">
        <v>950550</v>
      </c>
      <c r="I1956" s="90">
        <v>46122</v>
      </c>
    </row>
    <row r="1957" spans="1:9" x14ac:dyDescent="0.25">
      <c r="A1957" s="88" t="s">
        <v>829</v>
      </c>
      <c r="B1957" s="89" t="s">
        <v>830</v>
      </c>
      <c r="C1957" s="89" t="s">
        <v>1439</v>
      </c>
      <c r="D1957" t="str">
        <f t="shared" si="30"/>
        <v>傳產-觀光1</v>
      </c>
      <c r="E1957" s="89">
        <v>168918</v>
      </c>
      <c r="F1957" s="89">
        <v>230480</v>
      </c>
      <c r="G1957" s="89">
        <v>630741</v>
      </c>
      <c r="H1957" s="89">
        <v>690781</v>
      </c>
      <c r="I1957" s="90">
        <v>46122</v>
      </c>
    </row>
    <row r="1958" spans="1:9" x14ac:dyDescent="0.25">
      <c r="A1958" s="88" t="s">
        <v>831</v>
      </c>
      <c r="B1958" s="89" t="s">
        <v>832</v>
      </c>
      <c r="C1958" s="89" t="s">
        <v>1446</v>
      </c>
      <c r="D1958" t="str">
        <f t="shared" si="30"/>
        <v>傳產-其他1</v>
      </c>
      <c r="E1958" s="89">
        <v>272794</v>
      </c>
      <c r="F1958" s="89">
        <v>241734</v>
      </c>
      <c r="G1958" s="89">
        <v>700616</v>
      </c>
      <c r="H1958" s="89">
        <v>632093</v>
      </c>
      <c r="I1958" s="90">
        <v>46122</v>
      </c>
    </row>
    <row r="1959" spans="1:9" x14ac:dyDescent="0.25">
      <c r="A1959" s="88" t="s">
        <v>833</v>
      </c>
      <c r="B1959" s="89" t="s">
        <v>1404</v>
      </c>
      <c r="C1959" s="89" t="s">
        <v>1447</v>
      </c>
      <c r="D1959" t="str">
        <f t="shared" si="30"/>
        <v>傳產-營建1</v>
      </c>
      <c r="E1959" s="89">
        <v>2808986</v>
      </c>
      <c r="F1959" s="89">
        <v>2303353</v>
      </c>
      <c r="G1959" s="89">
        <v>8796163</v>
      </c>
      <c r="H1959" s="89">
        <v>7000832</v>
      </c>
      <c r="I1959" s="90">
        <v>46122</v>
      </c>
    </row>
    <row r="1960" spans="1:9" x14ac:dyDescent="0.25">
      <c r="A1960" s="88" t="s">
        <v>834</v>
      </c>
      <c r="B1960" s="89" t="s">
        <v>3054</v>
      </c>
      <c r="C1960" s="89" t="s">
        <v>1447</v>
      </c>
      <c r="D1960" t="str">
        <f t="shared" si="30"/>
        <v>傳產-營建1</v>
      </c>
      <c r="E1960" s="89">
        <v>538432</v>
      </c>
      <c r="F1960" s="89">
        <v>23661</v>
      </c>
      <c r="G1960" s="89">
        <v>2286025</v>
      </c>
      <c r="H1960" s="89">
        <v>30196</v>
      </c>
      <c r="I1960" s="90">
        <v>46122</v>
      </c>
    </row>
    <row r="1961" spans="1:9" x14ac:dyDescent="0.25">
      <c r="A1961" s="88" t="s">
        <v>835</v>
      </c>
      <c r="B1961" s="89" t="s">
        <v>836</v>
      </c>
      <c r="C1961" s="89" t="s">
        <v>1446</v>
      </c>
      <c r="D1961" t="str">
        <f t="shared" si="30"/>
        <v>傳產-其他1</v>
      </c>
      <c r="E1961" s="89">
        <v>8948</v>
      </c>
      <c r="F1961" s="89">
        <v>13422</v>
      </c>
      <c r="G1961" s="89">
        <v>34503</v>
      </c>
      <c r="H1961" s="89">
        <v>35831</v>
      </c>
      <c r="I1961" s="90">
        <v>46122</v>
      </c>
    </row>
    <row r="1962" spans="1:9" x14ac:dyDescent="0.25">
      <c r="A1962" s="88" t="s">
        <v>837</v>
      </c>
      <c r="B1962" s="89" t="s">
        <v>1405</v>
      </c>
      <c r="C1962" s="89" t="s">
        <v>1440</v>
      </c>
      <c r="D1962" t="str">
        <f t="shared" si="30"/>
        <v>傳產-塑膠1</v>
      </c>
      <c r="E1962" s="89">
        <v>201459</v>
      </c>
      <c r="F1962" s="89">
        <v>185028</v>
      </c>
      <c r="G1962" s="89">
        <v>571096</v>
      </c>
      <c r="H1962" s="89">
        <v>578286</v>
      </c>
      <c r="I1962" s="90">
        <v>46122</v>
      </c>
    </row>
    <row r="1963" spans="1:9" x14ac:dyDescent="0.25">
      <c r="A1963" s="88" t="s">
        <v>838</v>
      </c>
      <c r="B1963" s="89" t="s">
        <v>839</v>
      </c>
      <c r="C1963" s="89" t="s">
        <v>1441</v>
      </c>
      <c r="D1963" t="str">
        <f t="shared" si="30"/>
        <v>傳產-汽車零組件1</v>
      </c>
      <c r="E1963" s="89">
        <v>580542</v>
      </c>
      <c r="F1963" s="89">
        <v>469384</v>
      </c>
      <c r="G1963" s="89">
        <v>1680982</v>
      </c>
      <c r="H1963" s="89">
        <v>1434659</v>
      </c>
      <c r="I1963" s="90">
        <v>46122</v>
      </c>
    </row>
    <row r="1964" spans="1:9" x14ac:dyDescent="0.25">
      <c r="A1964" s="88" t="s">
        <v>840</v>
      </c>
      <c r="B1964" s="89" t="s">
        <v>841</v>
      </c>
      <c r="C1964" s="89" t="s">
        <v>4018</v>
      </c>
      <c r="D1964" t="str">
        <f t="shared" si="30"/>
        <v>傳產-綠能環保1</v>
      </c>
      <c r="E1964" s="89">
        <v>182773</v>
      </c>
      <c r="F1964" s="89">
        <v>122827</v>
      </c>
      <c r="G1964" s="89">
        <v>445901</v>
      </c>
      <c r="H1964" s="89">
        <v>273677</v>
      </c>
      <c r="I1964" s="90">
        <v>46122</v>
      </c>
    </row>
    <row r="1965" spans="1:9" x14ac:dyDescent="0.25">
      <c r="A1965" s="88" t="s">
        <v>842</v>
      </c>
      <c r="B1965" s="89" t="s">
        <v>1406</v>
      </c>
      <c r="C1965" s="89" t="s">
        <v>1451</v>
      </c>
      <c r="D1965" t="str">
        <f t="shared" si="30"/>
        <v>傳產-鋼鐵1</v>
      </c>
      <c r="E1965" s="89">
        <v>1581026</v>
      </c>
      <c r="F1965" s="89">
        <v>1277561</v>
      </c>
      <c r="G1965" s="89">
        <v>4568350</v>
      </c>
      <c r="H1965" s="89">
        <v>3916914</v>
      </c>
      <c r="I1965" s="90">
        <v>46122</v>
      </c>
    </row>
    <row r="1966" spans="1:9" x14ac:dyDescent="0.25">
      <c r="A1966" s="88" t="s">
        <v>843</v>
      </c>
      <c r="B1966" s="89" t="s">
        <v>844</v>
      </c>
      <c r="C1966" s="89" t="s">
        <v>3067</v>
      </c>
      <c r="D1966" t="str">
        <f t="shared" si="30"/>
        <v>傳產-高爾夫球1</v>
      </c>
      <c r="E1966" s="89">
        <v>71086</v>
      </c>
      <c r="F1966" s="89">
        <v>68094</v>
      </c>
      <c r="G1966" s="89">
        <v>184758</v>
      </c>
      <c r="H1966" s="89">
        <v>179689</v>
      </c>
      <c r="I1966" s="90">
        <v>46122</v>
      </c>
    </row>
    <row r="1967" spans="1:9" x14ac:dyDescent="0.25">
      <c r="A1967" s="88" t="s">
        <v>845</v>
      </c>
      <c r="B1967" s="89" t="s">
        <v>1114</v>
      </c>
      <c r="C1967" s="89" t="s">
        <v>1451</v>
      </c>
      <c r="D1967" t="str">
        <f t="shared" si="30"/>
        <v>傳產-鋼鐵1</v>
      </c>
      <c r="E1967" s="89">
        <v>101328</v>
      </c>
      <c r="F1967" s="89">
        <v>191983</v>
      </c>
      <c r="G1967" s="89">
        <v>341684</v>
      </c>
      <c r="H1967" s="89">
        <v>625303</v>
      </c>
      <c r="I1967" s="90">
        <v>46122</v>
      </c>
    </row>
    <row r="1968" spans="1:9" x14ac:dyDescent="0.25">
      <c r="I1968" s="71"/>
    </row>
  </sheetData>
  <phoneticPr fontId="4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2"/>
    <pageSetUpPr fitToPage="1"/>
  </sheetPr>
  <dimension ref="A1:Q1944"/>
  <sheetViews>
    <sheetView tabSelected="1" zoomScale="85" zoomScaleNormal="85" workbookViewId="0">
      <pane ySplit="5" topLeftCell="A6" activePane="bottomLeft" state="frozen"/>
      <selection activeCell="A4" sqref="A4"/>
      <selection pane="bottomLeft" activeCell="S5" sqref="S5:Z6"/>
    </sheetView>
  </sheetViews>
  <sheetFormatPr defaultColWidth="15.6640625" defaultRowHeight="13.5" x14ac:dyDescent="0.25"/>
  <cols>
    <col min="1" max="1" width="15.6640625" style="81" customWidth="1"/>
    <col min="2" max="2" width="13.33203125" style="81" customWidth="1"/>
    <col min="3" max="3" width="15.6640625" style="81" customWidth="1"/>
    <col min="4" max="4" width="15.6640625" style="81" hidden="1" customWidth="1"/>
    <col min="5" max="5" width="15.6640625" style="81" customWidth="1"/>
    <col min="6" max="6" width="12.83203125" style="81" customWidth="1"/>
    <col min="7" max="7" width="10.5" style="81" customWidth="1"/>
    <col min="8" max="15" width="15.6640625" style="81" customWidth="1"/>
    <col min="16" max="16" width="23.1640625" style="81" customWidth="1"/>
    <col min="17" max="17" width="15.6640625" style="102"/>
    <col min="18" max="16384" width="15.6640625" style="9"/>
  </cols>
  <sheetData>
    <row r="1" spans="1:17" hidden="1" x14ac:dyDescent="0.25">
      <c r="A1" s="104" t="s">
        <v>3707</v>
      </c>
      <c r="B1" s="104" t="s">
        <v>3719</v>
      </c>
      <c r="C1" s="104" t="s">
        <v>3713</v>
      </c>
      <c r="D1" s="104" t="s">
        <v>1432</v>
      </c>
      <c r="E1" s="104" t="s">
        <v>3710</v>
      </c>
      <c r="F1" s="104" t="s">
        <v>1615</v>
      </c>
      <c r="G1" s="104" t="s">
        <v>3714</v>
      </c>
      <c r="H1" s="104" t="s">
        <v>3715</v>
      </c>
      <c r="I1" s="104" t="s">
        <v>3716</v>
      </c>
      <c r="J1" s="104" t="s">
        <v>2</v>
      </c>
      <c r="K1" s="104" t="s">
        <v>3</v>
      </c>
      <c r="L1" s="104" t="s">
        <v>3717</v>
      </c>
      <c r="M1" s="104" t="s">
        <v>3712</v>
      </c>
      <c r="N1" s="104" t="s">
        <v>3712</v>
      </c>
      <c r="O1" s="104" t="s">
        <v>3712</v>
      </c>
      <c r="P1" s="104" t="s">
        <v>3718</v>
      </c>
    </row>
    <row r="2" spans="1:17" hidden="1" x14ac:dyDescent="0.25">
      <c r="A2" s="104" t="s">
        <v>4</v>
      </c>
      <c r="B2" s="104" t="s">
        <v>5</v>
      </c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</row>
    <row r="3" spans="1:17" hidden="1" x14ac:dyDescent="0.25">
      <c r="A3" s="104" t="s">
        <v>6</v>
      </c>
      <c r="B3" s="104" t="s">
        <v>7</v>
      </c>
      <c r="C3" s="104" t="s">
        <v>4185</v>
      </c>
      <c r="D3" s="104" t="s">
        <v>4180</v>
      </c>
      <c r="E3" s="104" t="s">
        <v>3711</v>
      </c>
      <c r="F3" s="104" t="s">
        <v>4186</v>
      </c>
      <c r="G3" s="104" t="s">
        <v>4187</v>
      </c>
      <c r="H3" s="104" t="s">
        <v>4188</v>
      </c>
      <c r="I3" s="104" t="s">
        <v>4189</v>
      </c>
      <c r="J3" s="104" t="s">
        <v>4190</v>
      </c>
      <c r="K3" s="104" t="s">
        <v>4191</v>
      </c>
      <c r="L3" s="104" t="s">
        <v>4021</v>
      </c>
      <c r="M3" s="104" t="s">
        <v>4052</v>
      </c>
      <c r="N3" s="104" t="s">
        <v>4094</v>
      </c>
      <c r="O3" s="104" t="s">
        <v>4164</v>
      </c>
      <c r="P3" s="104" t="s">
        <v>4192</v>
      </c>
    </row>
    <row r="4" spans="1:17" ht="14.25" x14ac:dyDescent="0.25">
      <c r="A4" s="113" t="s">
        <v>1592</v>
      </c>
      <c r="B4" s="105">
        <f ca="1">TODAY()</f>
        <v>46125</v>
      </c>
      <c r="C4" s="114"/>
      <c r="D4" s="151" t="str">
        <f>MID(D3,5,2) &amp; "月合併營收"</f>
        <v>03月合併營收</v>
      </c>
      <c r="E4" s="152"/>
      <c r="F4" s="153"/>
      <c r="G4" s="154"/>
      <c r="H4" s="115" t="str">
        <f>MID(H3,5,2) &amp; "/"  &amp; MID(H3,7,2)</f>
        <v>04/10</v>
      </c>
      <c r="I4" s="116" t="s">
        <v>3720</v>
      </c>
      <c r="J4" s="116" t="s">
        <v>3721</v>
      </c>
      <c r="K4" s="117" t="s">
        <v>3722</v>
      </c>
      <c r="L4" s="155" t="s">
        <v>3723</v>
      </c>
      <c r="M4" s="156"/>
      <c r="N4" s="156"/>
      <c r="O4" s="157"/>
      <c r="P4" s="106" t="s">
        <v>1699</v>
      </c>
      <c r="Q4" s="103"/>
    </row>
    <row r="5" spans="1:17" x14ac:dyDescent="0.25">
      <c r="A5" s="118" t="s">
        <v>1429</v>
      </c>
      <c r="B5" s="118" t="s">
        <v>1430</v>
      </c>
      <c r="C5" s="118" t="s">
        <v>1700</v>
      </c>
      <c r="D5" s="119" t="s">
        <v>3685</v>
      </c>
      <c r="E5" s="119" t="s">
        <v>3724</v>
      </c>
      <c r="F5" s="120" t="s">
        <v>1701</v>
      </c>
      <c r="G5" s="121" t="s">
        <v>1702</v>
      </c>
      <c r="H5" s="122" t="s">
        <v>1593</v>
      </c>
      <c r="I5" s="123" t="s">
        <v>1703</v>
      </c>
      <c r="J5" s="123" t="s">
        <v>1703</v>
      </c>
      <c r="K5" s="124" t="s">
        <v>1703</v>
      </c>
      <c r="L5" s="107" t="str">
        <f>MID(L3,3,2)&amp;"/"&amp;MID(L3,5,2)</f>
        <v>24/Q4</v>
      </c>
      <c r="M5" s="108" t="str">
        <f>MID(M3,3,2)&amp;"/"&amp;MID(M3,5,2)</f>
        <v>25/Q1</v>
      </c>
      <c r="N5" s="108" t="str">
        <f>MID(N3,3,2)&amp;"/"&amp;MID(N3,5,2)</f>
        <v>25/Q2</v>
      </c>
      <c r="O5" s="109" t="str">
        <f>MID(O3,3,2)&amp;"/"&amp;MID(O3,5,2)</f>
        <v>25/Q3</v>
      </c>
      <c r="P5" s="107" t="str">
        <f>P3</f>
        <v>20260410本益比</v>
      </c>
    </row>
    <row r="6" spans="1:17" x14ac:dyDescent="0.25">
      <c r="A6" s="80" t="s">
        <v>1709</v>
      </c>
      <c r="B6" s="150" t="s">
        <v>1710</v>
      </c>
      <c r="C6" s="110">
        <v>46122</v>
      </c>
      <c r="D6" s="150">
        <v>12412837</v>
      </c>
      <c r="E6" s="111">
        <f t="shared" ref="E6:E69" si="0">D6/100000</f>
        <v>124.12837</v>
      </c>
      <c r="F6" s="150">
        <v>44.44</v>
      </c>
      <c r="G6" s="150">
        <v>-8.9700000000000006</v>
      </c>
      <c r="H6" s="150">
        <v>25.4</v>
      </c>
      <c r="I6" s="150">
        <v>1.2</v>
      </c>
      <c r="J6" s="150">
        <v>7.17</v>
      </c>
      <c r="K6" s="150">
        <v>10.43</v>
      </c>
      <c r="L6" s="150">
        <v>0.5</v>
      </c>
      <c r="M6" s="150">
        <v>7.0000000000000007E-2</v>
      </c>
      <c r="N6" s="150">
        <v>0.06</v>
      </c>
      <c r="O6" s="150">
        <v>-1.32</v>
      </c>
      <c r="P6" s="150">
        <v>21.9</v>
      </c>
    </row>
    <row r="7" spans="1:17" x14ac:dyDescent="0.25">
      <c r="A7" s="80" t="s">
        <v>1711</v>
      </c>
      <c r="B7" s="150" t="s">
        <v>1712</v>
      </c>
      <c r="C7" s="110">
        <v>46122</v>
      </c>
      <c r="D7" s="150">
        <v>5349407</v>
      </c>
      <c r="E7" s="111">
        <f t="shared" si="0"/>
        <v>53.494070000000001</v>
      </c>
      <c r="F7" s="150">
        <v>53.14</v>
      </c>
      <c r="G7" s="150">
        <v>-18.11</v>
      </c>
      <c r="H7" s="150">
        <v>35.65</v>
      </c>
      <c r="I7" s="150">
        <v>-0.7</v>
      </c>
      <c r="J7" s="150">
        <v>0.99</v>
      </c>
      <c r="K7" s="150">
        <v>3.33</v>
      </c>
      <c r="L7" s="150">
        <v>1.07</v>
      </c>
      <c r="M7" s="150">
        <v>0.38</v>
      </c>
      <c r="N7" s="150">
        <v>0.83</v>
      </c>
      <c r="O7" s="150">
        <v>1.07</v>
      </c>
      <c r="P7" s="150">
        <v>13.2</v>
      </c>
    </row>
    <row r="8" spans="1:17" x14ac:dyDescent="0.25">
      <c r="A8" s="80" t="s">
        <v>1713</v>
      </c>
      <c r="B8" s="150" t="s">
        <v>1714</v>
      </c>
      <c r="C8" s="110">
        <v>46122</v>
      </c>
      <c r="D8" s="150">
        <v>242715</v>
      </c>
      <c r="E8" s="111">
        <f t="shared" si="0"/>
        <v>2.4271500000000001</v>
      </c>
      <c r="F8" s="150">
        <v>28.53</v>
      </c>
      <c r="G8" s="150">
        <v>-8.85</v>
      </c>
      <c r="H8" s="150">
        <v>13.85</v>
      </c>
      <c r="I8" s="150">
        <v>1.0900000000000001</v>
      </c>
      <c r="J8" s="150">
        <v>0</v>
      </c>
      <c r="K8" s="150">
        <v>0.73</v>
      </c>
      <c r="L8" s="150">
        <v>-0.25</v>
      </c>
      <c r="M8" s="150">
        <v>0.11</v>
      </c>
      <c r="N8" s="150">
        <v>-0.37</v>
      </c>
      <c r="O8" s="150">
        <v>0.87</v>
      </c>
      <c r="P8" s="150">
        <v>19.899999999999999</v>
      </c>
    </row>
    <row r="9" spans="1:17" x14ac:dyDescent="0.25">
      <c r="A9" s="80" t="s">
        <v>1715</v>
      </c>
      <c r="B9" s="150" t="s">
        <v>1716</v>
      </c>
      <c r="C9" s="110">
        <v>46122</v>
      </c>
      <c r="D9" s="150">
        <v>580759</v>
      </c>
      <c r="E9" s="111">
        <f t="shared" si="0"/>
        <v>5.8075900000000003</v>
      </c>
      <c r="F9" s="150">
        <v>26.24</v>
      </c>
      <c r="G9" s="150">
        <v>-17.3</v>
      </c>
      <c r="H9" s="150">
        <v>29.5</v>
      </c>
      <c r="I9" s="150">
        <v>1.03</v>
      </c>
      <c r="J9" s="150">
        <v>-0.34</v>
      </c>
      <c r="K9" s="150">
        <v>-0.34</v>
      </c>
      <c r="L9" s="150">
        <v>0.55000000000000004</v>
      </c>
      <c r="M9" s="150">
        <v>0.42</v>
      </c>
      <c r="N9" s="150">
        <v>0.56999999999999995</v>
      </c>
      <c r="O9" s="150">
        <v>0.82</v>
      </c>
      <c r="P9" s="150">
        <v>13.2</v>
      </c>
    </row>
    <row r="10" spans="1:17" x14ac:dyDescent="0.25">
      <c r="A10" s="80" t="s">
        <v>1717</v>
      </c>
      <c r="B10" s="150" t="s">
        <v>1718</v>
      </c>
      <c r="C10" s="110">
        <v>46122</v>
      </c>
      <c r="D10" s="150">
        <v>346885</v>
      </c>
      <c r="E10" s="111">
        <f t="shared" si="0"/>
        <v>3.4688500000000002</v>
      </c>
      <c r="F10" s="150">
        <v>33.85</v>
      </c>
      <c r="G10" s="150">
        <v>-15.04</v>
      </c>
      <c r="H10" s="150">
        <v>14.85</v>
      </c>
      <c r="I10" s="150">
        <v>0.34</v>
      </c>
      <c r="J10" s="150">
        <v>0.34</v>
      </c>
      <c r="K10" s="150">
        <v>-1</v>
      </c>
      <c r="L10" s="150">
        <v>0.32</v>
      </c>
      <c r="M10" s="150">
        <v>0.32</v>
      </c>
      <c r="N10" s="150">
        <v>1.39</v>
      </c>
      <c r="O10" s="150">
        <v>0.3</v>
      </c>
      <c r="P10" s="150">
        <v>13.4</v>
      </c>
    </row>
    <row r="11" spans="1:17" x14ac:dyDescent="0.25">
      <c r="A11" s="80" t="s">
        <v>1719</v>
      </c>
      <c r="B11" s="150" t="s">
        <v>3325</v>
      </c>
      <c r="C11" s="110">
        <v>46121</v>
      </c>
      <c r="D11" s="150">
        <v>314014</v>
      </c>
      <c r="E11" s="111">
        <f t="shared" si="0"/>
        <v>3.1401400000000002</v>
      </c>
      <c r="F11" s="150">
        <v>87.42</v>
      </c>
      <c r="G11" s="150">
        <v>-29.71</v>
      </c>
      <c r="H11" s="150">
        <v>15.4</v>
      </c>
      <c r="I11" s="150">
        <v>-0.32</v>
      </c>
      <c r="J11" s="150">
        <v>0.98</v>
      </c>
      <c r="K11" s="150">
        <v>0.98</v>
      </c>
      <c r="L11" s="150">
        <v>0.28999999999999998</v>
      </c>
      <c r="M11" s="150">
        <v>0.25</v>
      </c>
      <c r="N11" s="150">
        <v>0.24</v>
      </c>
      <c r="O11" s="150">
        <v>0.31</v>
      </c>
      <c r="P11" s="150">
        <v>15.5</v>
      </c>
    </row>
    <row r="12" spans="1:17" x14ac:dyDescent="0.25">
      <c r="A12" s="80" t="s">
        <v>1720</v>
      </c>
      <c r="B12" s="150" t="s">
        <v>1721</v>
      </c>
      <c r="C12" s="110">
        <v>46122</v>
      </c>
      <c r="D12" s="150">
        <v>224535</v>
      </c>
      <c r="E12" s="111">
        <f t="shared" si="0"/>
        <v>2.2453500000000002</v>
      </c>
      <c r="F12" s="150">
        <v>40.85</v>
      </c>
      <c r="G12" s="150">
        <v>-18.34</v>
      </c>
      <c r="H12" s="150">
        <v>15.2</v>
      </c>
      <c r="I12" s="150">
        <v>-1.3</v>
      </c>
      <c r="J12" s="150">
        <v>1.67</v>
      </c>
      <c r="K12" s="150">
        <v>0.33</v>
      </c>
      <c r="L12" s="150">
        <v>0.11</v>
      </c>
      <c r="M12" s="150">
        <v>0.08</v>
      </c>
      <c r="N12" s="150">
        <v>-0.01</v>
      </c>
      <c r="O12" s="150">
        <v>0.21</v>
      </c>
      <c r="P12" s="150">
        <v>37.799999999999997</v>
      </c>
    </row>
    <row r="13" spans="1:17" x14ac:dyDescent="0.25">
      <c r="A13" s="80" t="s">
        <v>1722</v>
      </c>
      <c r="B13" s="150" t="s">
        <v>1723</v>
      </c>
      <c r="C13" s="110">
        <v>46122</v>
      </c>
      <c r="D13" s="150">
        <v>1684666</v>
      </c>
      <c r="E13" s="111">
        <f t="shared" si="0"/>
        <v>16.84666</v>
      </c>
      <c r="F13" s="150">
        <v>2.71</v>
      </c>
      <c r="G13" s="150">
        <v>-4.99</v>
      </c>
      <c r="H13" s="150">
        <v>13.35</v>
      </c>
      <c r="I13" s="150">
        <v>0</v>
      </c>
      <c r="J13" s="150">
        <v>-1.1100000000000001</v>
      </c>
      <c r="K13" s="150">
        <v>-0.74</v>
      </c>
      <c r="L13" s="150">
        <v>0.13</v>
      </c>
      <c r="M13" s="150">
        <v>0.22</v>
      </c>
      <c r="N13" s="150">
        <v>0.05</v>
      </c>
      <c r="O13" s="150">
        <v>0.16</v>
      </c>
      <c r="P13" s="150">
        <v>45</v>
      </c>
    </row>
    <row r="14" spans="1:17" x14ac:dyDescent="0.25">
      <c r="A14" s="80" t="s">
        <v>1724</v>
      </c>
      <c r="B14" s="150" t="s">
        <v>1284</v>
      </c>
      <c r="C14" s="110">
        <v>46122</v>
      </c>
      <c r="D14" s="150">
        <v>464822</v>
      </c>
      <c r="E14" s="111">
        <f t="shared" si="0"/>
        <v>4.6482200000000002</v>
      </c>
      <c r="F14" s="150">
        <v>20.350000000000001</v>
      </c>
      <c r="G14" s="150">
        <v>-10.87</v>
      </c>
      <c r="H14" s="150">
        <v>40.450000000000003</v>
      </c>
      <c r="I14" s="150">
        <v>1.38</v>
      </c>
      <c r="J14" s="150">
        <v>2.66</v>
      </c>
      <c r="K14" s="150">
        <v>3.19</v>
      </c>
      <c r="L14" s="150">
        <v>0.78</v>
      </c>
      <c r="M14" s="150">
        <v>0.57999999999999996</v>
      </c>
      <c r="N14" s="150">
        <v>0.06</v>
      </c>
      <c r="O14" s="150">
        <v>0.63</v>
      </c>
      <c r="P14" s="150">
        <v>20.2</v>
      </c>
    </row>
    <row r="15" spans="1:17" x14ac:dyDescent="0.25">
      <c r="A15" s="80" t="s">
        <v>1725</v>
      </c>
      <c r="B15" s="150" t="s">
        <v>1285</v>
      </c>
      <c r="C15" s="110">
        <v>46121</v>
      </c>
      <c r="D15" s="150">
        <v>9209941</v>
      </c>
      <c r="E15" s="111">
        <f t="shared" si="0"/>
        <v>92.099410000000006</v>
      </c>
      <c r="F15" s="150">
        <v>20.74</v>
      </c>
      <c r="G15" s="150">
        <v>5.01</v>
      </c>
      <c r="H15" s="150">
        <v>54.3</v>
      </c>
      <c r="I15" s="150">
        <v>-0.18</v>
      </c>
      <c r="J15" s="150">
        <v>-0.55000000000000004</v>
      </c>
      <c r="K15" s="150">
        <v>0.93</v>
      </c>
      <c r="L15" s="150">
        <v>1.18</v>
      </c>
      <c r="M15" s="150">
        <v>0.99</v>
      </c>
      <c r="N15" s="150">
        <v>0.64</v>
      </c>
      <c r="O15" s="150">
        <v>0.87</v>
      </c>
      <c r="P15" s="150">
        <v>12.9</v>
      </c>
    </row>
    <row r="16" spans="1:17" x14ac:dyDescent="0.25">
      <c r="A16" s="80" t="s">
        <v>1726</v>
      </c>
      <c r="B16" s="150" t="s">
        <v>1727</v>
      </c>
      <c r="C16" s="110">
        <v>46122</v>
      </c>
      <c r="D16" s="150">
        <v>23319</v>
      </c>
      <c r="E16" s="111">
        <f t="shared" si="0"/>
        <v>0.23319000000000001</v>
      </c>
      <c r="F16" s="150">
        <v>-19.63</v>
      </c>
      <c r="G16" s="150">
        <v>18.399999999999999</v>
      </c>
      <c r="H16" s="150">
        <v>9.5</v>
      </c>
      <c r="I16" s="150">
        <v>0.53</v>
      </c>
      <c r="J16" s="150">
        <v>-0.94</v>
      </c>
      <c r="K16" s="150">
        <v>-2.16</v>
      </c>
      <c r="L16" s="150">
        <v>9.4700000000000006</v>
      </c>
      <c r="M16" s="150">
        <v>-0.23</v>
      </c>
      <c r="N16" s="150">
        <v>-0.23</v>
      </c>
      <c r="O16" s="150">
        <v>-0.2</v>
      </c>
      <c r="P16" s="150"/>
    </row>
    <row r="17" spans="1:16" x14ac:dyDescent="0.25">
      <c r="A17" s="80" t="s">
        <v>1728</v>
      </c>
      <c r="B17" s="150" t="s">
        <v>1729</v>
      </c>
      <c r="C17" s="110">
        <v>46121</v>
      </c>
      <c r="D17" s="150">
        <v>2511460</v>
      </c>
      <c r="E17" s="111">
        <f t="shared" si="0"/>
        <v>25.114599999999999</v>
      </c>
      <c r="F17" s="150">
        <v>23.72</v>
      </c>
      <c r="G17" s="150">
        <v>7.54</v>
      </c>
      <c r="H17" s="150">
        <v>143.5</v>
      </c>
      <c r="I17" s="150">
        <v>1.77</v>
      </c>
      <c r="J17" s="150">
        <v>3.61</v>
      </c>
      <c r="K17" s="150">
        <v>-1.71</v>
      </c>
      <c r="L17" s="150">
        <v>2.2799999999999998</v>
      </c>
      <c r="M17" s="150">
        <v>2.38</v>
      </c>
      <c r="N17" s="150">
        <v>2.58</v>
      </c>
      <c r="O17" s="150">
        <v>2.98</v>
      </c>
      <c r="P17" s="150">
        <v>15.8</v>
      </c>
    </row>
    <row r="18" spans="1:16" x14ac:dyDescent="0.25">
      <c r="A18" s="80" t="s">
        <v>1730</v>
      </c>
      <c r="B18" s="150" t="s">
        <v>1731</v>
      </c>
      <c r="C18" s="110">
        <v>46122</v>
      </c>
      <c r="D18" s="150">
        <v>57379159</v>
      </c>
      <c r="E18" s="111">
        <f t="shared" si="0"/>
        <v>573.79159000000004</v>
      </c>
      <c r="F18" s="150">
        <v>11.34</v>
      </c>
      <c r="G18" s="150">
        <v>2.58</v>
      </c>
      <c r="H18" s="150">
        <v>71.8</v>
      </c>
      <c r="I18" s="150">
        <v>-0.28000000000000003</v>
      </c>
      <c r="J18" s="150">
        <v>-0.14000000000000001</v>
      </c>
      <c r="K18" s="150">
        <v>1.56</v>
      </c>
      <c r="L18" s="150">
        <v>0.55000000000000004</v>
      </c>
      <c r="M18" s="150">
        <v>0.91</v>
      </c>
      <c r="N18" s="150">
        <v>0.97</v>
      </c>
      <c r="O18" s="150">
        <v>1.06</v>
      </c>
      <c r="P18" s="150">
        <v>18.3</v>
      </c>
    </row>
    <row r="19" spans="1:16" x14ac:dyDescent="0.25">
      <c r="A19" s="80" t="s">
        <v>1732</v>
      </c>
      <c r="B19" s="150" t="s">
        <v>1733</v>
      </c>
      <c r="C19" s="110">
        <v>46122</v>
      </c>
      <c r="D19" s="150">
        <v>384534</v>
      </c>
      <c r="E19" s="111">
        <f t="shared" si="0"/>
        <v>3.8453400000000002</v>
      </c>
      <c r="F19" s="150">
        <v>20.3</v>
      </c>
      <c r="G19" s="150">
        <v>-4.5</v>
      </c>
      <c r="H19" s="150">
        <v>10.25</v>
      </c>
      <c r="I19" s="150">
        <v>0</v>
      </c>
      <c r="J19" s="150">
        <v>0</v>
      </c>
      <c r="K19" s="150">
        <v>0.99</v>
      </c>
      <c r="L19" s="150">
        <v>-0.04</v>
      </c>
      <c r="M19" s="150">
        <v>-0.19</v>
      </c>
      <c r="N19" s="150">
        <v>0.14000000000000001</v>
      </c>
      <c r="O19" s="150">
        <v>0.36</v>
      </c>
      <c r="P19" s="150">
        <v>16.899999999999999</v>
      </c>
    </row>
    <row r="20" spans="1:16" x14ac:dyDescent="0.25">
      <c r="A20" s="80" t="s">
        <v>1734</v>
      </c>
      <c r="B20" s="150" t="s">
        <v>1735</v>
      </c>
      <c r="C20" s="110">
        <v>46121</v>
      </c>
      <c r="D20" s="150">
        <v>872329</v>
      </c>
      <c r="E20" s="111">
        <f t="shared" si="0"/>
        <v>8.7232900000000004</v>
      </c>
      <c r="F20" s="150">
        <v>4.21</v>
      </c>
      <c r="G20" s="150">
        <v>5.67</v>
      </c>
      <c r="H20" s="150">
        <v>19.350000000000001</v>
      </c>
      <c r="I20" s="150">
        <v>0</v>
      </c>
      <c r="J20" s="150">
        <v>-0.77</v>
      </c>
      <c r="K20" s="150">
        <v>0.78</v>
      </c>
      <c r="L20" s="150">
        <v>0.23</v>
      </c>
      <c r="M20" s="150">
        <v>0.36</v>
      </c>
      <c r="N20" s="150">
        <v>0.28000000000000003</v>
      </c>
      <c r="O20" s="150">
        <v>0.4</v>
      </c>
      <c r="P20" s="150">
        <v>12.9</v>
      </c>
    </row>
    <row r="21" spans="1:16" x14ac:dyDescent="0.25">
      <c r="A21" s="80" t="s">
        <v>1736</v>
      </c>
      <c r="B21" s="150" t="s">
        <v>1737</v>
      </c>
      <c r="C21" s="110">
        <v>46121</v>
      </c>
      <c r="D21" s="150">
        <v>1303877</v>
      </c>
      <c r="E21" s="111">
        <f t="shared" si="0"/>
        <v>13.03877</v>
      </c>
      <c r="F21" s="150">
        <v>23.06</v>
      </c>
      <c r="G21" s="150">
        <v>0.74</v>
      </c>
      <c r="H21" s="150">
        <v>14.2</v>
      </c>
      <c r="I21" s="150">
        <v>1.79</v>
      </c>
      <c r="J21" s="150">
        <v>1.79</v>
      </c>
      <c r="K21" s="150">
        <v>3.27</v>
      </c>
      <c r="L21" s="150">
        <v>0.17</v>
      </c>
      <c r="M21" s="150">
        <v>0.1</v>
      </c>
      <c r="N21" s="150">
        <v>-0.04</v>
      </c>
      <c r="O21" s="150">
        <v>0.19</v>
      </c>
      <c r="P21" s="150">
        <v>28.5</v>
      </c>
    </row>
    <row r="22" spans="1:16" x14ac:dyDescent="0.25">
      <c r="A22" s="80" t="s">
        <v>1738</v>
      </c>
      <c r="B22" s="150" t="s">
        <v>1739</v>
      </c>
      <c r="C22" s="110">
        <v>46120</v>
      </c>
      <c r="D22" s="150">
        <v>260429</v>
      </c>
      <c r="E22" s="111">
        <f t="shared" si="0"/>
        <v>2.6042900000000002</v>
      </c>
      <c r="F22" s="150">
        <v>42.09</v>
      </c>
      <c r="G22" s="150">
        <v>-3.41</v>
      </c>
      <c r="H22" s="150">
        <v>12.5</v>
      </c>
      <c r="I22" s="150">
        <v>0</v>
      </c>
      <c r="J22" s="150">
        <v>-0.79</v>
      </c>
      <c r="K22" s="150">
        <v>0.4</v>
      </c>
      <c r="L22" s="150">
        <v>0.12</v>
      </c>
      <c r="M22" s="150">
        <v>-0.1</v>
      </c>
      <c r="N22" s="150">
        <v>-0.01</v>
      </c>
      <c r="O22" s="150">
        <v>0.24</v>
      </c>
      <c r="P22" s="150">
        <v>110.7</v>
      </c>
    </row>
    <row r="23" spans="1:16" x14ac:dyDescent="0.25">
      <c r="A23" s="80" t="s">
        <v>1740</v>
      </c>
      <c r="B23" s="150" t="s">
        <v>1741</v>
      </c>
      <c r="C23" s="110">
        <v>46122</v>
      </c>
      <c r="D23" s="150">
        <v>1078686</v>
      </c>
      <c r="E23" s="111">
        <f t="shared" si="0"/>
        <v>10.786860000000001</v>
      </c>
      <c r="F23" s="150">
        <v>21.32</v>
      </c>
      <c r="G23" s="150">
        <v>1.57</v>
      </c>
      <c r="H23" s="150">
        <v>32.65</v>
      </c>
      <c r="I23" s="150">
        <v>0.62</v>
      </c>
      <c r="J23" s="150">
        <v>3.16</v>
      </c>
      <c r="K23" s="150">
        <v>3.65</v>
      </c>
      <c r="L23" s="150">
        <v>0.3</v>
      </c>
      <c r="M23" s="150">
        <v>0.36</v>
      </c>
      <c r="N23" s="150">
        <v>0.41</v>
      </c>
      <c r="O23" s="150">
        <v>0.36</v>
      </c>
      <c r="P23" s="150">
        <v>20.3</v>
      </c>
    </row>
    <row r="24" spans="1:16" x14ac:dyDescent="0.25">
      <c r="A24" s="80" t="s">
        <v>1742</v>
      </c>
      <c r="B24" s="150" t="s">
        <v>1743</v>
      </c>
      <c r="C24" s="110">
        <v>46122</v>
      </c>
      <c r="D24" s="150">
        <v>2101944</v>
      </c>
      <c r="E24" s="111">
        <f t="shared" si="0"/>
        <v>21.019439999999999</v>
      </c>
      <c r="F24" s="150">
        <v>12.27</v>
      </c>
      <c r="G24" s="150">
        <v>4.75</v>
      </c>
      <c r="H24" s="150">
        <v>30.05</v>
      </c>
      <c r="I24" s="150">
        <v>-0.17</v>
      </c>
      <c r="J24" s="150">
        <v>-3.22</v>
      </c>
      <c r="K24" s="150">
        <v>-0.5</v>
      </c>
      <c r="L24" s="150">
        <v>0.52</v>
      </c>
      <c r="M24" s="150">
        <v>0.39</v>
      </c>
      <c r="N24" s="150">
        <v>0.13</v>
      </c>
      <c r="O24" s="150">
        <v>0.41</v>
      </c>
      <c r="P24" s="150">
        <v>20.100000000000001</v>
      </c>
    </row>
    <row r="25" spans="1:16" x14ac:dyDescent="0.25">
      <c r="A25" s="80" t="s">
        <v>1744</v>
      </c>
      <c r="B25" s="150" t="s">
        <v>1745</v>
      </c>
      <c r="C25" s="110">
        <v>46122</v>
      </c>
      <c r="D25" s="150">
        <v>932321</v>
      </c>
      <c r="E25" s="111">
        <f t="shared" si="0"/>
        <v>9.3232099999999996</v>
      </c>
      <c r="F25" s="150">
        <v>35.619999999999997</v>
      </c>
      <c r="G25" s="150">
        <v>21.28</v>
      </c>
      <c r="H25" s="150">
        <v>44.35</v>
      </c>
      <c r="I25" s="150">
        <v>-0.67</v>
      </c>
      <c r="J25" s="150">
        <v>-1.1100000000000001</v>
      </c>
      <c r="K25" s="150">
        <v>-0.89</v>
      </c>
      <c r="L25" s="150">
        <v>0.57999999999999996</v>
      </c>
      <c r="M25" s="150">
        <v>0.52</v>
      </c>
      <c r="N25" s="150">
        <v>0.77</v>
      </c>
      <c r="O25" s="150">
        <v>0.71</v>
      </c>
      <c r="P25" s="150">
        <v>17.7</v>
      </c>
    </row>
    <row r="26" spans="1:16" x14ac:dyDescent="0.25">
      <c r="A26" s="80" t="s">
        <v>1746</v>
      </c>
      <c r="B26" s="150" t="s">
        <v>1747</v>
      </c>
      <c r="C26" s="110">
        <v>46122</v>
      </c>
      <c r="D26" s="150">
        <v>973737</v>
      </c>
      <c r="E26" s="111">
        <f t="shared" si="0"/>
        <v>9.7373700000000003</v>
      </c>
      <c r="F26" s="150">
        <v>-11.77</v>
      </c>
      <c r="G26" s="150">
        <v>-2.78</v>
      </c>
      <c r="H26" s="150">
        <v>91.1</v>
      </c>
      <c r="I26" s="150">
        <v>-1.3</v>
      </c>
      <c r="J26" s="150">
        <v>-2.15</v>
      </c>
      <c r="K26" s="150">
        <v>-0.55000000000000004</v>
      </c>
      <c r="L26" s="150">
        <v>1.51</v>
      </c>
      <c r="M26" s="150">
        <v>0.42</v>
      </c>
      <c r="N26" s="150">
        <v>0.77</v>
      </c>
      <c r="O26" s="150">
        <v>1.05</v>
      </c>
      <c r="P26" s="150">
        <v>24.1</v>
      </c>
    </row>
    <row r="27" spans="1:16" x14ac:dyDescent="0.25">
      <c r="A27" s="80" t="s">
        <v>1748</v>
      </c>
      <c r="B27" s="150" t="s">
        <v>1749</v>
      </c>
      <c r="C27" s="110">
        <v>46121</v>
      </c>
      <c r="D27" s="150">
        <v>2019725</v>
      </c>
      <c r="E27" s="111">
        <f t="shared" si="0"/>
        <v>20.19725</v>
      </c>
      <c r="F27" s="150">
        <v>21.59</v>
      </c>
      <c r="G27" s="150">
        <v>4.3600000000000003</v>
      </c>
      <c r="H27" s="150">
        <v>150</v>
      </c>
      <c r="I27" s="150">
        <v>-0.33</v>
      </c>
      <c r="J27" s="150">
        <v>0.33</v>
      </c>
      <c r="K27" s="150">
        <v>-0.33</v>
      </c>
      <c r="L27" s="150">
        <v>2.21</v>
      </c>
      <c r="M27" s="150">
        <v>1.93</v>
      </c>
      <c r="N27" s="150">
        <v>2</v>
      </c>
      <c r="O27" s="150">
        <v>1.91</v>
      </c>
      <c r="P27" s="150">
        <v>18.8</v>
      </c>
    </row>
    <row r="28" spans="1:16" x14ac:dyDescent="0.25">
      <c r="A28" s="80" t="s">
        <v>1750</v>
      </c>
      <c r="B28" s="150" t="s">
        <v>1751</v>
      </c>
      <c r="C28" s="110">
        <v>46122</v>
      </c>
      <c r="D28" s="150">
        <v>175658</v>
      </c>
      <c r="E28" s="111">
        <f t="shared" si="0"/>
        <v>1.75658</v>
      </c>
      <c r="F28" s="150">
        <v>-12.19</v>
      </c>
      <c r="G28" s="150">
        <v>3.86</v>
      </c>
      <c r="H28" s="150">
        <v>29.45</v>
      </c>
      <c r="I28" s="150">
        <v>0.51</v>
      </c>
      <c r="J28" s="150">
        <v>3.33</v>
      </c>
      <c r="K28" s="150">
        <v>-2.81</v>
      </c>
      <c r="L28" s="150">
        <v>0.25</v>
      </c>
      <c r="M28" s="150">
        <v>0.27</v>
      </c>
      <c r="N28" s="150">
        <v>0.14000000000000001</v>
      </c>
      <c r="O28" s="150">
        <v>0.14000000000000001</v>
      </c>
      <c r="P28" s="150">
        <v>44.5</v>
      </c>
    </row>
    <row r="29" spans="1:16" x14ac:dyDescent="0.25">
      <c r="A29" s="80" t="s">
        <v>1752</v>
      </c>
      <c r="B29" s="150" t="s">
        <v>1753</v>
      </c>
      <c r="C29" s="110">
        <v>46122</v>
      </c>
      <c r="D29" s="150">
        <v>728461</v>
      </c>
      <c r="E29" s="111">
        <f t="shared" si="0"/>
        <v>7.2846099999999998</v>
      </c>
      <c r="F29" s="112">
        <v>-9.56</v>
      </c>
      <c r="G29" s="112">
        <v>19.47</v>
      </c>
      <c r="H29" s="150">
        <v>35.75</v>
      </c>
      <c r="I29" s="150">
        <v>-0.28000000000000003</v>
      </c>
      <c r="J29" s="150">
        <v>-0.83</v>
      </c>
      <c r="K29" s="150">
        <v>-0.28000000000000003</v>
      </c>
      <c r="L29" s="150">
        <v>0.39</v>
      </c>
      <c r="M29" s="150">
        <v>0.61</v>
      </c>
      <c r="N29" s="150">
        <v>0.35</v>
      </c>
      <c r="O29" s="150">
        <v>0.61</v>
      </c>
      <c r="P29" s="150">
        <v>18</v>
      </c>
    </row>
    <row r="30" spans="1:16" x14ac:dyDescent="0.25">
      <c r="A30" s="80" t="s">
        <v>1754</v>
      </c>
      <c r="B30" s="150" t="s">
        <v>1755</v>
      </c>
      <c r="C30" s="110">
        <v>46121</v>
      </c>
      <c r="D30" s="150">
        <v>27060</v>
      </c>
      <c r="E30" s="111">
        <f t="shared" si="0"/>
        <v>0.27060000000000001</v>
      </c>
      <c r="F30" s="150">
        <v>70.75</v>
      </c>
      <c r="G30" s="150">
        <v>49.78</v>
      </c>
      <c r="H30" s="150">
        <v>44.1</v>
      </c>
      <c r="I30" s="150">
        <v>2.56</v>
      </c>
      <c r="J30" s="150">
        <v>17.13</v>
      </c>
      <c r="K30" s="150">
        <v>8.09</v>
      </c>
      <c r="L30" s="150">
        <v>-0.91</v>
      </c>
      <c r="M30" s="150">
        <v>0.06</v>
      </c>
      <c r="N30" s="150">
        <v>0.28999999999999998</v>
      </c>
      <c r="O30" s="150">
        <v>0.04</v>
      </c>
      <c r="P30" s="150">
        <v>415.9</v>
      </c>
    </row>
    <row r="31" spans="1:16" x14ac:dyDescent="0.25">
      <c r="A31" s="80" t="s">
        <v>1756</v>
      </c>
      <c r="B31" s="150" t="s">
        <v>1286</v>
      </c>
      <c r="C31" s="110">
        <v>46121</v>
      </c>
      <c r="D31" s="150">
        <v>103266</v>
      </c>
      <c r="E31" s="111">
        <f t="shared" si="0"/>
        <v>1.0326599999999999</v>
      </c>
      <c r="F31" s="150">
        <v>-25.47</v>
      </c>
      <c r="G31" s="150">
        <v>-22.4</v>
      </c>
      <c r="H31" s="150">
        <v>25.55</v>
      </c>
      <c r="I31" s="150">
        <v>0.59</v>
      </c>
      <c r="J31" s="150">
        <v>-2.11</v>
      </c>
      <c r="K31" s="150">
        <v>-3.58</v>
      </c>
      <c r="L31" s="150">
        <v>-0.06</v>
      </c>
      <c r="M31" s="150">
        <v>0.06</v>
      </c>
      <c r="N31" s="150">
        <v>-0.57999999999999996</v>
      </c>
      <c r="O31" s="150">
        <v>0.28999999999999998</v>
      </c>
      <c r="P31" s="150"/>
    </row>
    <row r="32" spans="1:16" x14ac:dyDescent="0.25">
      <c r="A32" s="80" t="s">
        <v>3296</v>
      </c>
      <c r="B32" s="150" t="s">
        <v>3297</v>
      </c>
      <c r="C32" s="110">
        <v>46122</v>
      </c>
      <c r="D32" s="150">
        <v>268329</v>
      </c>
      <c r="E32" s="111">
        <f t="shared" si="0"/>
        <v>2.68329</v>
      </c>
      <c r="F32" s="150">
        <v>30.54</v>
      </c>
      <c r="G32" s="150">
        <v>7.33</v>
      </c>
      <c r="H32" s="150">
        <v>59.2</v>
      </c>
      <c r="I32" s="150">
        <v>0.51</v>
      </c>
      <c r="J32" s="150">
        <v>-0.17</v>
      </c>
      <c r="K32" s="150">
        <v>0</v>
      </c>
      <c r="L32" s="150">
        <v>1.27</v>
      </c>
      <c r="M32" s="150">
        <v>1.08</v>
      </c>
      <c r="N32" s="150">
        <v>1.26</v>
      </c>
      <c r="O32" s="150">
        <v>1.51</v>
      </c>
      <c r="P32" s="150">
        <v>13.1</v>
      </c>
    </row>
    <row r="33" spans="1:16" x14ac:dyDescent="0.25">
      <c r="A33" s="80" t="s">
        <v>1249</v>
      </c>
      <c r="B33" s="150" t="s">
        <v>2976</v>
      </c>
      <c r="C33" s="110">
        <v>46119</v>
      </c>
      <c r="D33" s="150">
        <v>356169</v>
      </c>
      <c r="E33" s="111">
        <f t="shared" si="0"/>
        <v>3.56169</v>
      </c>
      <c r="F33" s="150">
        <v>5.8</v>
      </c>
      <c r="G33" s="150">
        <v>57.15</v>
      </c>
      <c r="H33" s="150">
        <v>152.5</v>
      </c>
      <c r="I33" s="150">
        <v>1.67</v>
      </c>
      <c r="J33" s="150">
        <v>3.74</v>
      </c>
      <c r="K33" s="150">
        <v>0.33</v>
      </c>
      <c r="L33" s="150">
        <v>0.35</v>
      </c>
      <c r="M33" s="150">
        <v>0.69</v>
      </c>
      <c r="N33" s="150">
        <v>3.42</v>
      </c>
      <c r="O33" s="150">
        <v>4.7300000000000004</v>
      </c>
      <c r="P33" s="150">
        <v>13.7</v>
      </c>
    </row>
    <row r="34" spans="1:16" x14ac:dyDescent="0.25">
      <c r="A34" s="80" t="s">
        <v>1115</v>
      </c>
      <c r="B34" s="150" t="s">
        <v>1194</v>
      </c>
      <c r="C34" s="110">
        <v>46121</v>
      </c>
      <c r="D34" s="150">
        <v>517804</v>
      </c>
      <c r="E34" s="111">
        <f t="shared" si="0"/>
        <v>5.1780400000000002</v>
      </c>
      <c r="F34" s="150">
        <v>4.87</v>
      </c>
      <c r="G34" s="150">
        <v>4.8099999999999996</v>
      </c>
      <c r="H34" s="150">
        <v>58.9</v>
      </c>
      <c r="I34" s="150">
        <v>-1.67</v>
      </c>
      <c r="J34" s="150">
        <v>-2.81</v>
      </c>
      <c r="K34" s="150">
        <v>-1.17</v>
      </c>
      <c r="L34" s="150">
        <v>-0.17</v>
      </c>
      <c r="M34" s="150">
        <v>0.27</v>
      </c>
      <c r="N34" s="150">
        <v>0.66</v>
      </c>
      <c r="O34" s="150">
        <v>0.1</v>
      </c>
      <c r="P34" s="150">
        <v>47.7</v>
      </c>
    </row>
    <row r="35" spans="1:16" x14ac:dyDescent="0.25">
      <c r="A35" s="80" t="s">
        <v>2855</v>
      </c>
      <c r="B35" s="150" t="s">
        <v>2856</v>
      </c>
      <c r="C35" s="110">
        <v>46120</v>
      </c>
      <c r="D35" s="150">
        <v>562663</v>
      </c>
      <c r="E35" s="111">
        <f t="shared" si="0"/>
        <v>5.6266299999999996</v>
      </c>
      <c r="F35" s="150">
        <v>24.55</v>
      </c>
      <c r="G35" s="150">
        <v>1.41</v>
      </c>
      <c r="H35" s="150">
        <v>278.5</v>
      </c>
      <c r="I35" s="150">
        <v>-0.18</v>
      </c>
      <c r="J35" s="150">
        <v>-0.36</v>
      </c>
      <c r="K35" s="150">
        <v>-0.36</v>
      </c>
      <c r="L35" s="150">
        <v>4.87</v>
      </c>
      <c r="M35" s="150">
        <v>5.19</v>
      </c>
      <c r="N35" s="150">
        <v>5.08</v>
      </c>
      <c r="O35" s="150">
        <v>5.65</v>
      </c>
      <c r="P35" s="150">
        <v>14.4</v>
      </c>
    </row>
    <row r="36" spans="1:16" x14ac:dyDescent="0.25">
      <c r="A36" s="80" t="s">
        <v>3183</v>
      </c>
      <c r="B36" s="150" t="s">
        <v>3188</v>
      </c>
      <c r="C36" s="110">
        <v>46121</v>
      </c>
      <c r="D36" s="150">
        <v>583961</v>
      </c>
      <c r="E36" s="111">
        <f t="shared" si="0"/>
        <v>5.8396100000000004</v>
      </c>
      <c r="F36" s="150">
        <v>-22.54</v>
      </c>
      <c r="G36" s="150">
        <v>19.850000000000001</v>
      </c>
      <c r="H36" s="150">
        <v>158.5</v>
      </c>
      <c r="I36" s="150">
        <v>0.96</v>
      </c>
      <c r="J36" s="150">
        <v>0.63</v>
      </c>
      <c r="K36" s="150">
        <v>0.63</v>
      </c>
      <c r="L36" s="150">
        <v>2.3199999999999998</v>
      </c>
      <c r="M36" s="150">
        <v>4.3899999999999997</v>
      </c>
      <c r="N36" s="150">
        <v>1.76</v>
      </c>
      <c r="O36" s="150">
        <v>1.55</v>
      </c>
      <c r="P36" s="150">
        <v>15.9</v>
      </c>
    </row>
    <row r="37" spans="1:16" x14ac:dyDescent="0.25">
      <c r="A37" s="80" t="s">
        <v>3891</v>
      </c>
      <c r="B37" s="150" t="s">
        <v>3897</v>
      </c>
      <c r="C37" s="110">
        <v>46122</v>
      </c>
      <c r="D37" s="150">
        <v>76113</v>
      </c>
      <c r="E37" s="111">
        <f t="shared" si="0"/>
        <v>0.76112999999999997</v>
      </c>
      <c r="F37" s="150">
        <v>23.74</v>
      </c>
      <c r="G37" s="150">
        <v>3.29</v>
      </c>
      <c r="H37" s="150">
        <v>81.5</v>
      </c>
      <c r="I37" s="150">
        <v>-1.0900000000000001</v>
      </c>
      <c r="J37" s="150">
        <v>0.49</v>
      </c>
      <c r="K37" s="150">
        <v>-0.12</v>
      </c>
      <c r="L37" s="150">
        <v>1.1200000000000001</v>
      </c>
      <c r="M37" s="150">
        <v>1.04</v>
      </c>
      <c r="N37" s="150">
        <v>1.24</v>
      </c>
      <c r="O37" s="150">
        <v>0.99</v>
      </c>
      <c r="P37" s="150">
        <v>16.600000000000001</v>
      </c>
    </row>
    <row r="38" spans="1:16" x14ac:dyDescent="0.25">
      <c r="A38" s="80" t="s">
        <v>4022</v>
      </c>
      <c r="B38" s="150" t="s">
        <v>4029</v>
      </c>
      <c r="C38" s="110">
        <v>46122</v>
      </c>
      <c r="D38" s="150">
        <v>79388</v>
      </c>
      <c r="E38" s="111">
        <f t="shared" si="0"/>
        <v>0.79388000000000003</v>
      </c>
      <c r="F38" s="150">
        <v>46.82</v>
      </c>
      <c r="G38" s="150">
        <v>-17.21</v>
      </c>
      <c r="H38" s="150">
        <v>60.1</v>
      </c>
      <c r="I38" s="150">
        <v>-0.66</v>
      </c>
      <c r="J38" s="150">
        <v>-7.25</v>
      </c>
      <c r="K38" s="150">
        <v>-9.6</v>
      </c>
      <c r="L38" s="150">
        <v>0.7</v>
      </c>
      <c r="M38" s="150">
        <v>1.1399999999999999</v>
      </c>
      <c r="N38" s="150">
        <v>1.81</v>
      </c>
      <c r="O38" s="150">
        <v>0.92</v>
      </c>
      <c r="P38" s="150">
        <v>11.5</v>
      </c>
    </row>
    <row r="39" spans="1:16" x14ac:dyDescent="0.25">
      <c r="A39" s="80" t="s">
        <v>1757</v>
      </c>
      <c r="B39" s="150" t="s">
        <v>1758</v>
      </c>
      <c r="C39" s="110">
        <v>46122</v>
      </c>
      <c r="D39" s="150">
        <v>17354391</v>
      </c>
      <c r="E39" s="111">
        <f t="shared" si="0"/>
        <v>173.54391000000001</v>
      </c>
      <c r="F39" s="150">
        <v>61.59</v>
      </c>
      <c r="G39" s="150">
        <v>1.53</v>
      </c>
      <c r="H39" s="150">
        <v>46.95</v>
      </c>
      <c r="I39" s="150">
        <v>-0.95</v>
      </c>
      <c r="J39" s="150">
        <v>0.64</v>
      </c>
      <c r="K39" s="150">
        <v>2.85</v>
      </c>
      <c r="L39" s="150">
        <v>0.04</v>
      </c>
      <c r="M39" s="150">
        <v>0.01</v>
      </c>
      <c r="N39" s="150">
        <v>-1.04</v>
      </c>
      <c r="O39" s="150">
        <v>-0.09</v>
      </c>
      <c r="P39" s="150">
        <v>276.5</v>
      </c>
    </row>
    <row r="40" spans="1:16" x14ac:dyDescent="0.25">
      <c r="A40" s="80" t="s">
        <v>1759</v>
      </c>
      <c r="B40" s="150" t="s">
        <v>1760</v>
      </c>
      <c r="C40" s="110">
        <v>46122</v>
      </c>
      <c r="D40" s="150">
        <v>27167406</v>
      </c>
      <c r="E40" s="111">
        <f t="shared" si="0"/>
        <v>271.67406</v>
      </c>
      <c r="F40" s="150">
        <v>46.4</v>
      </c>
      <c r="G40" s="150">
        <v>18.05</v>
      </c>
      <c r="H40" s="150">
        <v>81.599999999999994</v>
      </c>
      <c r="I40" s="150">
        <v>-4.2300000000000004</v>
      </c>
      <c r="J40" s="150">
        <v>3.68</v>
      </c>
      <c r="K40" s="150">
        <v>7.37</v>
      </c>
      <c r="L40" s="150">
        <v>0.04</v>
      </c>
      <c r="M40" s="150">
        <v>0.06</v>
      </c>
      <c r="N40" s="150">
        <v>-0.52</v>
      </c>
      <c r="O40" s="150">
        <v>0.41</v>
      </c>
      <c r="P40" s="150">
        <v>23.8</v>
      </c>
    </row>
    <row r="41" spans="1:16" x14ac:dyDescent="0.25">
      <c r="A41" s="80" t="s">
        <v>1761</v>
      </c>
      <c r="B41" s="150" t="s">
        <v>906</v>
      </c>
      <c r="C41" s="110">
        <v>46121</v>
      </c>
      <c r="D41" s="150">
        <v>4320562</v>
      </c>
      <c r="E41" s="111">
        <f t="shared" si="0"/>
        <v>43.205620000000003</v>
      </c>
      <c r="F41" s="150">
        <v>51.94</v>
      </c>
      <c r="G41" s="150">
        <v>0.56000000000000005</v>
      </c>
      <c r="H41" s="150">
        <v>15.95</v>
      </c>
      <c r="I41" s="150">
        <v>0.63</v>
      </c>
      <c r="J41" s="150">
        <v>-7.54</v>
      </c>
      <c r="K41" s="150">
        <v>10.38</v>
      </c>
      <c r="L41" s="150">
        <v>-0.71</v>
      </c>
      <c r="M41" s="150">
        <v>-0.53</v>
      </c>
      <c r="N41" s="150">
        <v>-0.73</v>
      </c>
      <c r="O41" s="150">
        <v>-0.4</v>
      </c>
      <c r="P41" s="150"/>
    </row>
    <row r="42" spans="1:16" x14ac:dyDescent="0.25">
      <c r="A42" s="80" t="s">
        <v>1762</v>
      </c>
      <c r="B42" s="150" t="s">
        <v>1763</v>
      </c>
      <c r="C42" s="110">
        <v>46121</v>
      </c>
      <c r="D42" s="150">
        <v>1082256</v>
      </c>
      <c r="E42" s="111">
        <f t="shared" si="0"/>
        <v>10.822559999999999</v>
      </c>
      <c r="F42" s="150">
        <v>37.82</v>
      </c>
      <c r="G42" s="150">
        <v>29.4</v>
      </c>
      <c r="H42" s="150">
        <v>16.7</v>
      </c>
      <c r="I42" s="150">
        <v>1.83</v>
      </c>
      <c r="J42" s="150">
        <v>-1.18</v>
      </c>
      <c r="K42" s="150">
        <v>4.05</v>
      </c>
      <c r="L42" s="150">
        <v>-0.62</v>
      </c>
      <c r="M42" s="150">
        <v>-0.46</v>
      </c>
      <c r="N42" s="150">
        <v>-0.7</v>
      </c>
      <c r="O42" s="150">
        <v>-0.18</v>
      </c>
      <c r="P42" s="150"/>
    </row>
    <row r="43" spans="1:16" x14ac:dyDescent="0.25">
      <c r="A43" s="80" t="s">
        <v>1764</v>
      </c>
      <c r="B43" s="150" t="s">
        <v>1765</v>
      </c>
      <c r="C43" s="110">
        <v>46121</v>
      </c>
      <c r="D43" s="150">
        <v>1011105</v>
      </c>
      <c r="E43" s="111">
        <f t="shared" si="0"/>
        <v>10.111050000000001</v>
      </c>
      <c r="F43" s="150">
        <v>28.02</v>
      </c>
      <c r="G43" s="150">
        <v>-1.07</v>
      </c>
      <c r="H43" s="150">
        <v>31.8</v>
      </c>
      <c r="I43" s="150">
        <v>1.27</v>
      </c>
      <c r="J43" s="150">
        <v>-2.15</v>
      </c>
      <c r="K43" s="150">
        <v>-6.33</v>
      </c>
      <c r="L43" s="150">
        <v>0.96</v>
      </c>
      <c r="M43" s="150">
        <v>1.08</v>
      </c>
      <c r="N43" s="150">
        <v>-0.12</v>
      </c>
      <c r="O43" s="150">
        <v>1.05</v>
      </c>
      <c r="P43" s="150">
        <v>10.3</v>
      </c>
    </row>
    <row r="44" spans="1:16" x14ac:dyDescent="0.25">
      <c r="A44" s="80" t="s">
        <v>1766</v>
      </c>
      <c r="B44" s="150" t="s">
        <v>1767</v>
      </c>
      <c r="C44" s="110">
        <v>46121</v>
      </c>
      <c r="D44" s="150">
        <v>476656</v>
      </c>
      <c r="E44" s="111">
        <f t="shared" si="0"/>
        <v>4.7665600000000001</v>
      </c>
      <c r="F44" s="150">
        <v>26.39</v>
      </c>
      <c r="G44" s="150">
        <v>-15.55</v>
      </c>
      <c r="H44" s="150">
        <v>16.55</v>
      </c>
      <c r="I44" s="150">
        <v>-1.78</v>
      </c>
      <c r="J44" s="150">
        <v>-7.54</v>
      </c>
      <c r="K44" s="150">
        <v>0.61</v>
      </c>
      <c r="L44" s="150">
        <v>-0.47</v>
      </c>
      <c r="M44" s="150">
        <v>-0.4</v>
      </c>
      <c r="N44" s="150">
        <v>-0.5</v>
      </c>
      <c r="O44" s="150">
        <v>-0.26</v>
      </c>
      <c r="P44" s="150"/>
    </row>
    <row r="45" spans="1:16" x14ac:dyDescent="0.25">
      <c r="A45" s="80" t="s">
        <v>1768</v>
      </c>
      <c r="B45" s="150" t="s">
        <v>907</v>
      </c>
      <c r="C45" s="110">
        <v>46121</v>
      </c>
      <c r="D45" s="150">
        <v>1376599</v>
      </c>
      <c r="E45" s="111">
        <f t="shared" si="0"/>
        <v>13.76599</v>
      </c>
      <c r="F45" s="150">
        <v>67.06</v>
      </c>
      <c r="G45" s="150">
        <v>-8.36</v>
      </c>
      <c r="H45" s="150">
        <v>22.6</v>
      </c>
      <c r="I45" s="150">
        <v>-3.62</v>
      </c>
      <c r="J45" s="150">
        <v>-4.24</v>
      </c>
      <c r="K45" s="150">
        <v>23.16</v>
      </c>
      <c r="L45" s="150">
        <v>0.04</v>
      </c>
      <c r="M45" s="150">
        <v>-0.14000000000000001</v>
      </c>
      <c r="N45" s="150">
        <v>-0.61</v>
      </c>
      <c r="O45" s="150">
        <v>-0.18</v>
      </c>
      <c r="P45" s="150">
        <v>748.8</v>
      </c>
    </row>
    <row r="46" spans="1:16" x14ac:dyDescent="0.25">
      <c r="A46" s="80" t="s">
        <v>1769</v>
      </c>
      <c r="B46" s="150" t="s">
        <v>1770</v>
      </c>
      <c r="C46" s="110">
        <v>46121</v>
      </c>
      <c r="D46" s="150">
        <v>854539</v>
      </c>
      <c r="E46" s="111">
        <f t="shared" si="0"/>
        <v>8.5453899999999994</v>
      </c>
      <c r="F46" s="150">
        <v>36.86</v>
      </c>
      <c r="G46" s="150">
        <v>22.84</v>
      </c>
      <c r="H46" s="150">
        <v>10.3</v>
      </c>
      <c r="I46" s="150">
        <v>-1.9</v>
      </c>
      <c r="J46" s="150">
        <v>-5.5</v>
      </c>
      <c r="K46" s="150">
        <v>-2.83</v>
      </c>
      <c r="L46" s="150">
        <v>-0.34</v>
      </c>
      <c r="M46" s="150">
        <v>-0.34</v>
      </c>
      <c r="N46" s="150">
        <v>-0.36</v>
      </c>
      <c r="O46" s="150">
        <v>-0.24</v>
      </c>
      <c r="P46" s="150"/>
    </row>
    <row r="47" spans="1:16" x14ac:dyDescent="0.25">
      <c r="A47" s="80" t="s">
        <v>1771</v>
      </c>
      <c r="B47" s="150" t="s">
        <v>1772</v>
      </c>
      <c r="C47" s="110">
        <v>46122</v>
      </c>
      <c r="D47" s="150">
        <v>3110910</v>
      </c>
      <c r="E47" s="111">
        <f t="shared" si="0"/>
        <v>31.109100000000002</v>
      </c>
      <c r="F47" s="112">
        <v>50.09</v>
      </c>
      <c r="G47" s="112">
        <v>17.510000000000002</v>
      </c>
      <c r="H47" s="150">
        <v>12.6</v>
      </c>
      <c r="I47" s="150">
        <v>-1.56</v>
      </c>
      <c r="J47" s="150">
        <v>-5.26</v>
      </c>
      <c r="K47" s="150">
        <v>-4.55</v>
      </c>
      <c r="L47" s="150">
        <v>-0.44</v>
      </c>
      <c r="M47" s="150">
        <v>-0.6</v>
      </c>
      <c r="N47" s="150">
        <v>-0.9</v>
      </c>
      <c r="O47" s="150">
        <v>-1.31</v>
      </c>
      <c r="P47" s="150"/>
    </row>
    <row r="48" spans="1:16" x14ac:dyDescent="0.25">
      <c r="A48" s="80" t="s">
        <v>1773</v>
      </c>
      <c r="B48" s="150" t="s">
        <v>1774</v>
      </c>
      <c r="C48" s="110">
        <v>46122</v>
      </c>
      <c r="D48" s="150">
        <v>6489125</v>
      </c>
      <c r="E48" s="111">
        <f t="shared" si="0"/>
        <v>64.891249999999999</v>
      </c>
      <c r="F48" s="150">
        <v>152.94999999999999</v>
      </c>
      <c r="G48" s="150">
        <v>10.65</v>
      </c>
      <c r="H48" s="150">
        <v>11.75</v>
      </c>
      <c r="I48" s="150">
        <v>-1.26</v>
      </c>
      <c r="J48" s="150">
        <v>-6.37</v>
      </c>
      <c r="K48" s="150">
        <v>-4.08</v>
      </c>
      <c r="L48" s="150">
        <v>-0.22</v>
      </c>
      <c r="M48" s="150">
        <v>-0.2</v>
      </c>
      <c r="N48" s="150">
        <v>-0.11</v>
      </c>
      <c r="O48" s="150">
        <v>-0.25</v>
      </c>
      <c r="P48" s="150"/>
    </row>
    <row r="49" spans="1:16" x14ac:dyDescent="0.25">
      <c r="A49" s="80" t="s">
        <v>1775</v>
      </c>
      <c r="B49" s="150" t="s">
        <v>1776</v>
      </c>
      <c r="C49" s="110">
        <v>46122</v>
      </c>
      <c r="D49" s="150">
        <v>1404411</v>
      </c>
      <c r="E49" s="111">
        <f t="shared" si="0"/>
        <v>14.04411</v>
      </c>
      <c r="F49" s="150">
        <v>27.88</v>
      </c>
      <c r="G49" s="150">
        <v>-33.299999999999997</v>
      </c>
      <c r="H49" s="150">
        <v>7.71</v>
      </c>
      <c r="I49" s="150">
        <v>-4.0999999999999996</v>
      </c>
      <c r="J49" s="150">
        <v>-6.43</v>
      </c>
      <c r="K49" s="150">
        <v>-5.86</v>
      </c>
      <c r="L49" s="150">
        <v>0.1</v>
      </c>
      <c r="M49" s="150">
        <v>-0.08</v>
      </c>
      <c r="N49" s="150">
        <v>-0.43</v>
      </c>
      <c r="O49" s="150">
        <v>-0.24</v>
      </c>
      <c r="P49" s="150"/>
    </row>
    <row r="50" spans="1:16" x14ac:dyDescent="0.25">
      <c r="A50" s="80" t="s">
        <v>1777</v>
      </c>
      <c r="B50" s="150" t="s">
        <v>2804</v>
      </c>
      <c r="C50" s="110">
        <v>46122</v>
      </c>
      <c r="D50" s="150">
        <v>127113</v>
      </c>
      <c r="E50" s="111">
        <f t="shared" si="0"/>
        <v>1.2711300000000001</v>
      </c>
      <c r="F50" s="150">
        <v>-11.92</v>
      </c>
      <c r="G50" s="150">
        <v>-17.71</v>
      </c>
      <c r="H50" s="150">
        <v>64.900000000000006</v>
      </c>
      <c r="I50" s="150">
        <v>0.15</v>
      </c>
      <c r="J50" s="150">
        <v>2.69</v>
      </c>
      <c r="K50" s="150">
        <v>1.72</v>
      </c>
      <c r="L50" s="150">
        <v>0.63</v>
      </c>
      <c r="M50" s="150">
        <v>0.15</v>
      </c>
      <c r="N50" s="150">
        <v>-0.57999999999999996</v>
      </c>
      <c r="O50" s="150">
        <v>1.38</v>
      </c>
      <c r="P50" s="150">
        <v>45.9</v>
      </c>
    </row>
    <row r="51" spans="1:16" x14ac:dyDescent="0.25">
      <c r="A51" s="80" t="s">
        <v>1778</v>
      </c>
      <c r="B51" s="150" t="s">
        <v>1779</v>
      </c>
      <c r="C51" s="110">
        <v>46122</v>
      </c>
      <c r="D51" s="150">
        <v>655761</v>
      </c>
      <c r="E51" s="111">
        <f t="shared" si="0"/>
        <v>6.5576100000000004</v>
      </c>
      <c r="F51" s="150">
        <v>26.01</v>
      </c>
      <c r="G51" s="150">
        <v>111.19</v>
      </c>
      <c r="H51" s="150">
        <v>12.15</v>
      </c>
      <c r="I51" s="150">
        <v>0.83</v>
      </c>
      <c r="J51" s="150">
        <v>-0.41</v>
      </c>
      <c r="K51" s="150">
        <v>-3.19</v>
      </c>
      <c r="L51" s="150">
        <v>-0.42</v>
      </c>
      <c r="M51" s="150">
        <v>-0.28999999999999998</v>
      </c>
      <c r="N51" s="150">
        <v>-0.25</v>
      </c>
      <c r="O51" s="150">
        <v>-0.12</v>
      </c>
      <c r="P51" s="150"/>
    </row>
    <row r="52" spans="1:16" x14ac:dyDescent="0.25">
      <c r="A52" s="80" t="s">
        <v>1780</v>
      </c>
      <c r="B52" s="150" t="s">
        <v>1781</v>
      </c>
      <c r="C52" s="110">
        <v>46121</v>
      </c>
      <c r="D52" s="150">
        <v>2045347</v>
      </c>
      <c r="E52" s="111">
        <f t="shared" si="0"/>
        <v>20.453469999999999</v>
      </c>
      <c r="F52" s="150">
        <v>42.56</v>
      </c>
      <c r="G52" s="150">
        <v>-19.850000000000001</v>
      </c>
      <c r="H52" s="150">
        <v>80.5</v>
      </c>
      <c r="I52" s="150">
        <v>0.5</v>
      </c>
      <c r="J52" s="150">
        <v>-1.83</v>
      </c>
      <c r="K52" s="150">
        <v>-5.41</v>
      </c>
      <c r="L52" s="150">
        <v>2.17</v>
      </c>
      <c r="M52" s="150">
        <v>2.48</v>
      </c>
      <c r="N52" s="150">
        <v>0.77</v>
      </c>
      <c r="O52" s="150">
        <v>1.1100000000000001</v>
      </c>
      <c r="P52" s="150">
        <v>10.8</v>
      </c>
    </row>
    <row r="53" spans="1:16" x14ac:dyDescent="0.25">
      <c r="A53" s="80" t="s">
        <v>1782</v>
      </c>
      <c r="B53" s="150" t="s">
        <v>1783</v>
      </c>
      <c r="C53" s="110">
        <v>46121</v>
      </c>
      <c r="D53" s="150">
        <v>372645</v>
      </c>
      <c r="E53" s="111">
        <f t="shared" si="0"/>
        <v>3.7264499999999998</v>
      </c>
      <c r="F53" s="150">
        <v>92.02</v>
      </c>
      <c r="G53" s="150">
        <v>1.5</v>
      </c>
      <c r="H53" s="150">
        <v>33.25</v>
      </c>
      <c r="I53" s="150">
        <v>-0.45</v>
      </c>
      <c r="J53" s="150">
        <v>-1.04</v>
      </c>
      <c r="K53" s="150">
        <v>-1.92</v>
      </c>
      <c r="L53" s="150">
        <v>0.02</v>
      </c>
      <c r="M53" s="150">
        <v>-0.2</v>
      </c>
      <c r="N53" s="150">
        <v>-0.39</v>
      </c>
      <c r="O53" s="150">
        <v>-0.13</v>
      </c>
      <c r="P53" s="150"/>
    </row>
    <row r="54" spans="1:16" x14ac:dyDescent="0.25">
      <c r="A54" s="80" t="s">
        <v>1784</v>
      </c>
      <c r="B54" s="150" t="s">
        <v>1785</v>
      </c>
      <c r="C54" s="110">
        <v>46121</v>
      </c>
      <c r="D54" s="150">
        <v>203039</v>
      </c>
      <c r="E54" s="111">
        <f t="shared" si="0"/>
        <v>2.0303900000000001</v>
      </c>
      <c r="F54" s="150">
        <v>35.99</v>
      </c>
      <c r="G54" s="150">
        <v>4.16</v>
      </c>
      <c r="H54" s="150">
        <v>21.75</v>
      </c>
      <c r="I54" s="150">
        <v>-0.68</v>
      </c>
      <c r="J54" s="150">
        <v>2.59</v>
      </c>
      <c r="K54" s="150">
        <v>13.87</v>
      </c>
      <c r="L54" s="150">
        <v>0.04</v>
      </c>
      <c r="M54" s="150">
        <v>0.05</v>
      </c>
      <c r="N54" s="150">
        <v>-0.05</v>
      </c>
      <c r="O54" s="150">
        <v>0.05</v>
      </c>
      <c r="P54" s="150">
        <v>99.3</v>
      </c>
    </row>
    <row r="55" spans="1:16" x14ac:dyDescent="0.25">
      <c r="A55" s="80" t="s">
        <v>1786</v>
      </c>
      <c r="B55" s="150" t="s">
        <v>1787</v>
      </c>
      <c r="C55" s="110">
        <v>46122</v>
      </c>
      <c r="D55" s="150">
        <v>72918</v>
      </c>
      <c r="E55" s="111">
        <f t="shared" si="0"/>
        <v>0.72918000000000005</v>
      </c>
      <c r="F55" s="150">
        <v>97.52</v>
      </c>
      <c r="G55" s="150">
        <v>7.74</v>
      </c>
      <c r="H55" s="150">
        <v>11.4</v>
      </c>
      <c r="I55" s="150">
        <v>-3.8</v>
      </c>
      <c r="J55" s="150">
        <v>0.44</v>
      </c>
      <c r="K55" s="150">
        <v>9.6199999999999992</v>
      </c>
      <c r="L55" s="150">
        <v>0.1</v>
      </c>
      <c r="M55" s="150">
        <v>-0.08</v>
      </c>
      <c r="N55" s="150">
        <v>-0.46</v>
      </c>
      <c r="O55" s="150">
        <v>-0.13</v>
      </c>
      <c r="P55" s="150"/>
    </row>
    <row r="56" spans="1:16" x14ac:dyDescent="0.25">
      <c r="A56" s="80" t="s">
        <v>1788</v>
      </c>
      <c r="B56" s="150" t="s">
        <v>3122</v>
      </c>
      <c r="C56" s="110">
        <v>46122</v>
      </c>
      <c r="D56" s="150">
        <v>18082</v>
      </c>
      <c r="E56" s="111">
        <f t="shared" si="0"/>
        <v>0.18082000000000001</v>
      </c>
      <c r="F56" s="150">
        <v>21.89</v>
      </c>
      <c r="G56" s="150">
        <v>-39.380000000000003</v>
      </c>
      <c r="H56" s="150">
        <v>26.8</v>
      </c>
      <c r="I56" s="150">
        <v>-0.56000000000000005</v>
      </c>
      <c r="J56" s="150">
        <v>-3.77</v>
      </c>
      <c r="K56" s="150">
        <v>-1.1100000000000001</v>
      </c>
      <c r="L56" s="150">
        <v>-0.47</v>
      </c>
      <c r="M56" s="150">
        <v>-0.02</v>
      </c>
      <c r="N56" s="150">
        <v>-0.57999999999999996</v>
      </c>
      <c r="O56" s="150">
        <v>-0.04</v>
      </c>
      <c r="P56" s="150"/>
    </row>
    <row r="57" spans="1:16" x14ac:dyDescent="0.25">
      <c r="A57" s="80" t="s">
        <v>1789</v>
      </c>
      <c r="B57" s="150" t="s">
        <v>908</v>
      </c>
      <c r="C57" s="110">
        <v>46122</v>
      </c>
      <c r="D57" s="150">
        <v>33728547</v>
      </c>
      <c r="E57" s="111">
        <f t="shared" si="0"/>
        <v>337.28546999999998</v>
      </c>
      <c r="F57" s="150">
        <v>46.77</v>
      </c>
      <c r="G57" s="150">
        <v>21.56</v>
      </c>
      <c r="H57" s="150">
        <v>45.45</v>
      </c>
      <c r="I57" s="150">
        <v>-0.33</v>
      </c>
      <c r="J57" s="150">
        <v>0.33</v>
      </c>
      <c r="K57" s="150">
        <v>6.07</v>
      </c>
      <c r="L57" s="150">
        <v>-0.18</v>
      </c>
      <c r="M57" s="150">
        <v>-0.08</v>
      </c>
      <c r="N57" s="150">
        <v>-1.17</v>
      </c>
      <c r="O57" s="150">
        <v>0.3</v>
      </c>
      <c r="P57" s="150">
        <v>66.5</v>
      </c>
    </row>
    <row r="58" spans="1:16" x14ac:dyDescent="0.25">
      <c r="A58" s="80" t="s">
        <v>1790</v>
      </c>
      <c r="B58" s="150" t="s">
        <v>1791</v>
      </c>
      <c r="C58" s="110">
        <v>46122</v>
      </c>
      <c r="D58" s="150">
        <v>214212</v>
      </c>
      <c r="E58" s="111">
        <f t="shared" si="0"/>
        <v>2.1421199999999998</v>
      </c>
      <c r="F58" s="112">
        <v>45.22</v>
      </c>
      <c r="G58" s="112">
        <v>-8.2899999999999991</v>
      </c>
      <c r="H58" s="150">
        <v>13.95</v>
      </c>
      <c r="I58" s="150">
        <v>0</v>
      </c>
      <c r="J58" s="150">
        <v>-0.71</v>
      </c>
      <c r="K58" s="150">
        <v>-3.46</v>
      </c>
      <c r="L58" s="150">
        <v>0.56999999999999995</v>
      </c>
      <c r="M58" s="150">
        <v>0.44</v>
      </c>
      <c r="N58" s="150">
        <v>-0.06</v>
      </c>
      <c r="O58" s="150">
        <v>0.23</v>
      </c>
      <c r="P58" s="150">
        <v>21.7</v>
      </c>
    </row>
    <row r="59" spans="1:16" x14ac:dyDescent="0.25">
      <c r="A59" s="80" t="s">
        <v>1116</v>
      </c>
      <c r="B59" s="150" t="s">
        <v>2977</v>
      </c>
      <c r="C59" s="110">
        <v>46121</v>
      </c>
      <c r="D59" s="150">
        <v>61900</v>
      </c>
      <c r="E59" s="111">
        <f t="shared" si="0"/>
        <v>0.61899999999999999</v>
      </c>
      <c r="F59" s="150">
        <v>71.03</v>
      </c>
      <c r="G59" s="150">
        <v>35.54</v>
      </c>
      <c r="H59" s="150">
        <v>5.53</v>
      </c>
      <c r="I59" s="150">
        <v>-1.6</v>
      </c>
      <c r="J59" s="150">
        <v>-10.08</v>
      </c>
      <c r="K59" s="150">
        <v>-10.23</v>
      </c>
      <c r="L59" s="150">
        <v>-0.5</v>
      </c>
      <c r="M59" s="150">
        <v>-0.41</v>
      </c>
      <c r="N59" s="150">
        <v>-0.39</v>
      </c>
      <c r="O59" s="150">
        <v>-0.43</v>
      </c>
      <c r="P59" s="150"/>
    </row>
    <row r="60" spans="1:16" x14ac:dyDescent="0.25">
      <c r="A60" s="80" t="s">
        <v>1255</v>
      </c>
      <c r="B60" s="150" t="s">
        <v>2978</v>
      </c>
      <c r="C60" s="110">
        <v>46121</v>
      </c>
      <c r="D60" s="150">
        <v>454244</v>
      </c>
      <c r="E60" s="111">
        <f t="shared" si="0"/>
        <v>4.54244</v>
      </c>
      <c r="F60" s="150">
        <v>59.72</v>
      </c>
      <c r="G60" s="150">
        <v>0.56999999999999995</v>
      </c>
      <c r="H60" s="150">
        <v>16.399999999999999</v>
      </c>
      <c r="I60" s="150">
        <v>5.13</v>
      </c>
      <c r="J60" s="150">
        <v>-4.37</v>
      </c>
      <c r="K60" s="150">
        <v>13.89</v>
      </c>
      <c r="L60" s="150">
        <v>-0.59</v>
      </c>
      <c r="M60" s="150">
        <v>-0.13</v>
      </c>
      <c r="N60" s="150">
        <v>-1.96</v>
      </c>
      <c r="O60" s="150">
        <v>0.14000000000000001</v>
      </c>
      <c r="P60" s="150"/>
    </row>
    <row r="61" spans="1:16" x14ac:dyDescent="0.25">
      <c r="A61" s="80" t="s">
        <v>1117</v>
      </c>
      <c r="B61" s="150" t="s">
        <v>1195</v>
      </c>
      <c r="C61" s="110">
        <v>46122</v>
      </c>
      <c r="D61" s="150">
        <v>139986</v>
      </c>
      <c r="E61" s="111">
        <f t="shared" si="0"/>
        <v>1.3998600000000001</v>
      </c>
      <c r="F61" s="150">
        <v>26.97</v>
      </c>
      <c r="G61" s="150">
        <v>-23.52</v>
      </c>
      <c r="H61" s="150">
        <v>41.55</v>
      </c>
      <c r="I61" s="150">
        <v>0.12</v>
      </c>
      <c r="J61" s="150">
        <v>2.59</v>
      </c>
      <c r="K61" s="150">
        <v>0.85</v>
      </c>
      <c r="L61" s="150">
        <v>0.94</v>
      </c>
      <c r="M61" s="150">
        <v>0.97</v>
      </c>
      <c r="N61" s="150">
        <v>-0.75</v>
      </c>
      <c r="O61" s="150">
        <v>0.91</v>
      </c>
      <c r="P61" s="150">
        <v>10.3</v>
      </c>
    </row>
    <row r="62" spans="1:16" x14ac:dyDescent="0.25">
      <c r="A62" s="80" t="s">
        <v>1546</v>
      </c>
      <c r="B62" s="150" t="s">
        <v>2979</v>
      </c>
      <c r="C62" s="110">
        <v>46121</v>
      </c>
      <c r="D62" s="150">
        <v>3601</v>
      </c>
      <c r="E62" s="111">
        <f t="shared" si="0"/>
        <v>3.601E-2</v>
      </c>
      <c r="F62" s="150">
        <v>-28.41</v>
      </c>
      <c r="G62" s="150">
        <v>-87.39</v>
      </c>
      <c r="H62" s="150">
        <v>6.48</v>
      </c>
      <c r="I62" s="150">
        <v>-1.52</v>
      </c>
      <c r="J62" s="150">
        <v>-3.28</v>
      </c>
      <c r="K62" s="150">
        <v>-5.95</v>
      </c>
      <c r="L62" s="150">
        <v>-2.97</v>
      </c>
      <c r="M62" s="150">
        <v>-0.27</v>
      </c>
      <c r="N62" s="150">
        <v>-0.42</v>
      </c>
      <c r="O62" s="150">
        <v>-0.26</v>
      </c>
      <c r="P62" s="150"/>
    </row>
    <row r="63" spans="1:16" x14ac:dyDescent="0.25">
      <c r="A63" s="80" t="s">
        <v>3349</v>
      </c>
      <c r="B63" s="150" t="s">
        <v>3355</v>
      </c>
      <c r="C63" s="110">
        <v>46121</v>
      </c>
      <c r="D63" s="150">
        <v>308343</v>
      </c>
      <c r="E63" s="111">
        <f t="shared" si="0"/>
        <v>3.0834299999999999</v>
      </c>
      <c r="F63" s="150">
        <v>149.47</v>
      </c>
      <c r="G63" s="150">
        <v>14.78</v>
      </c>
      <c r="H63" s="150">
        <v>59.8</v>
      </c>
      <c r="I63" s="150">
        <v>0.17</v>
      </c>
      <c r="J63" s="150">
        <v>3.1</v>
      </c>
      <c r="K63" s="150">
        <v>2.4</v>
      </c>
      <c r="L63" s="150">
        <v>1.68</v>
      </c>
      <c r="M63" s="150">
        <v>1.25</v>
      </c>
      <c r="N63" s="150">
        <v>0.28000000000000003</v>
      </c>
      <c r="O63" s="150">
        <v>0.79</v>
      </c>
      <c r="P63" s="150">
        <v>14.4</v>
      </c>
    </row>
    <row r="64" spans="1:16" x14ac:dyDescent="0.25">
      <c r="A64" s="80" t="s">
        <v>3464</v>
      </c>
      <c r="B64" s="150" t="s">
        <v>3495</v>
      </c>
      <c r="C64" s="110">
        <v>46119</v>
      </c>
      <c r="D64" s="150">
        <v>370828</v>
      </c>
      <c r="E64" s="111">
        <f t="shared" si="0"/>
        <v>3.7082799999999998</v>
      </c>
      <c r="F64" s="150">
        <v>51.37</v>
      </c>
      <c r="G64" s="150">
        <v>31.74</v>
      </c>
      <c r="H64" s="150">
        <v>88.1</v>
      </c>
      <c r="I64" s="150">
        <v>0.34</v>
      </c>
      <c r="J64" s="150">
        <v>4.1399999999999997</v>
      </c>
      <c r="K64" s="150">
        <v>2.92</v>
      </c>
      <c r="L64" s="150">
        <v>1.44</v>
      </c>
      <c r="M64" s="150">
        <v>1.78</v>
      </c>
      <c r="N64" s="150">
        <v>0.88</v>
      </c>
      <c r="O64" s="150">
        <v>1.34</v>
      </c>
      <c r="P64" s="150">
        <v>14.6</v>
      </c>
    </row>
    <row r="65" spans="1:16" x14ac:dyDescent="0.25">
      <c r="A65" s="80" t="s">
        <v>1792</v>
      </c>
      <c r="B65" s="150" t="s">
        <v>1793</v>
      </c>
      <c r="C65" s="110">
        <v>46122</v>
      </c>
      <c r="D65" s="150">
        <v>21386882</v>
      </c>
      <c r="E65" s="111">
        <f t="shared" si="0"/>
        <v>213.86882</v>
      </c>
      <c r="F65" s="150">
        <v>19.5</v>
      </c>
      <c r="G65" s="150">
        <v>-3.27</v>
      </c>
      <c r="H65" s="150">
        <v>26.65</v>
      </c>
      <c r="I65" s="150">
        <v>-0.93</v>
      </c>
      <c r="J65" s="150">
        <v>-1.84</v>
      </c>
      <c r="K65" s="150">
        <v>2.7</v>
      </c>
      <c r="L65" s="150">
        <v>0.56000000000000005</v>
      </c>
      <c r="M65" s="150">
        <v>0.44</v>
      </c>
      <c r="N65" s="150">
        <v>0.18</v>
      </c>
      <c r="O65" s="150">
        <v>0.4</v>
      </c>
      <c r="P65" s="150">
        <v>14.8</v>
      </c>
    </row>
    <row r="66" spans="1:16" x14ac:dyDescent="0.25">
      <c r="A66" s="80" t="s">
        <v>1794</v>
      </c>
      <c r="B66" s="150" t="s">
        <v>1795</v>
      </c>
      <c r="C66" s="110">
        <v>46122</v>
      </c>
      <c r="D66" s="150">
        <v>3945363</v>
      </c>
      <c r="E66" s="111">
        <f t="shared" si="0"/>
        <v>39.453629999999997</v>
      </c>
      <c r="F66" s="150">
        <v>42.52</v>
      </c>
      <c r="G66" s="150">
        <v>4.84</v>
      </c>
      <c r="H66" s="150">
        <v>16.55</v>
      </c>
      <c r="I66" s="150">
        <v>4.42</v>
      </c>
      <c r="J66" s="150">
        <v>6.43</v>
      </c>
      <c r="K66" s="150">
        <v>5.41</v>
      </c>
      <c r="L66" s="150">
        <v>0.23</v>
      </c>
      <c r="M66" s="150">
        <v>0.25</v>
      </c>
      <c r="N66" s="150">
        <v>-7.0000000000000007E-2</v>
      </c>
      <c r="O66" s="150">
        <v>0.79</v>
      </c>
      <c r="P66" s="150">
        <v>16.5</v>
      </c>
    </row>
    <row r="67" spans="1:16" x14ac:dyDescent="0.25">
      <c r="A67" s="80" t="s">
        <v>1796</v>
      </c>
      <c r="B67" s="150" t="s">
        <v>1797</v>
      </c>
      <c r="C67" s="110">
        <v>46121</v>
      </c>
      <c r="D67" s="150">
        <v>23195</v>
      </c>
      <c r="E67" s="111">
        <f t="shared" si="0"/>
        <v>0.23194999999999999</v>
      </c>
      <c r="F67" s="150">
        <v>80.02</v>
      </c>
      <c r="G67" s="150">
        <v>21.5</v>
      </c>
      <c r="H67" s="150">
        <v>31.45</v>
      </c>
      <c r="I67" s="150">
        <v>-0.32</v>
      </c>
      <c r="J67" s="150">
        <v>0.48</v>
      </c>
      <c r="K67" s="150">
        <v>0.48</v>
      </c>
      <c r="L67" s="150">
        <v>0.15</v>
      </c>
      <c r="M67" s="150">
        <v>0.08</v>
      </c>
      <c r="N67" s="150">
        <v>-0.09</v>
      </c>
      <c r="O67" s="150">
        <v>0.43</v>
      </c>
      <c r="P67" s="150">
        <v>65</v>
      </c>
    </row>
    <row r="68" spans="1:16" x14ac:dyDescent="0.25">
      <c r="A68" s="80" t="s">
        <v>1798</v>
      </c>
      <c r="B68" s="150" t="s">
        <v>1799</v>
      </c>
      <c r="C68" s="110">
        <v>46122</v>
      </c>
      <c r="D68" s="150">
        <v>187414</v>
      </c>
      <c r="E68" s="111">
        <f t="shared" si="0"/>
        <v>1.8741399999999999</v>
      </c>
      <c r="F68" s="150">
        <v>77.56</v>
      </c>
      <c r="G68" s="150">
        <v>-16.850000000000001</v>
      </c>
      <c r="H68" s="150">
        <v>9.8699999999999992</v>
      </c>
      <c r="I68" s="150">
        <v>-0.6</v>
      </c>
      <c r="J68" s="150">
        <v>0.3</v>
      </c>
      <c r="K68" s="150">
        <v>1.96</v>
      </c>
      <c r="L68" s="150">
        <v>0.02</v>
      </c>
      <c r="M68" s="150">
        <v>-0.1</v>
      </c>
      <c r="N68" s="150">
        <v>0.42</v>
      </c>
      <c r="O68" s="150">
        <v>0.11</v>
      </c>
      <c r="P68" s="150">
        <v>43.5</v>
      </c>
    </row>
    <row r="69" spans="1:16" x14ac:dyDescent="0.25">
      <c r="A69" s="80" t="s">
        <v>1800</v>
      </c>
      <c r="B69" s="150" t="s">
        <v>1801</v>
      </c>
      <c r="C69" s="110">
        <v>46121</v>
      </c>
      <c r="D69" s="150">
        <v>39742</v>
      </c>
      <c r="E69" s="111">
        <f t="shared" si="0"/>
        <v>0.39742</v>
      </c>
      <c r="F69" s="150">
        <v>21.68</v>
      </c>
      <c r="G69" s="150">
        <v>-24.44</v>
      </c>
      <c r="H69" s="150">
        <v>16.7</v>
      </c>
      <c r="I69" s="150">
        <v>-1.47</v>
      </c>
      <c r="J69" s="150">
        <v>-2.62</v>
      </c>
      <c r="K69" s="150">
        <v>-4.0199999999999996</v>
      </c>
      <c r="L69" s="150">
        <v>0</v>
      </c>
      <c r="M69" s="150">
        <v>-0.02</v>
      </c>
      <c r="N69" s="150">
        <v>0.04</v>
      </c>
      <c r="O69" s="150">
        <v>0.1</v>
      </c>
      <c r="P69" s="150">
        <v>82.7</v>
      </c>
    </row>
    <row r="70" spans="1:16" x14ac:dyDescent="0.25">
      <c r="A70" s="80" t="s">
        <v>1802</v>
      </c>
      <c r="B70" s="150" t="s">
        <v>1803</v>
      </c>
      <c r="C70" s="110">
        <v>46122</v>
      </c>
      <c r="D70" s="150">
        <v>35188</v>
      </c>
      <c r="E70" s="111">
        <f t="shared" ref="E70:E133" si="1">D70/100000</f>
        <v>0.35188000000000003</v>
      </c>
      <c r="F70" s="150">
        <v>5.39</v>
      </c>
      <c r="G70" s="150">
        <v>32.15</v>
      </c>
      <c r="H70" s="150">
        <v>11.55</v>
      </c>
      <c r="I70" s="150">
        <v>-0.43</v>
      </c>
      <c r="J70" s="150">
        <v>0.87</v>
      </c>
      <c r="K70" s="150">
        <v>-0.43</v>
      </c>
      <c r="L70" s="150">
        <v>0.14000000000000001</v>
      </c>
      <c r="M70" s="150">
        <v>0.12</v>
      </c>
      <c r="N70" s="150">
        <v>0.13</v>
      </c>
      <c r="O70" s="150">
        <v>0.39</v>
      </c>
      <c r="P70" s="150">
        <v>16.5</v>
      </c>
    </row>
    <row r="71" spans="1:16" x14ac:dyDescent="0.25">
      <c r="A71" s="80" t="s">
        <v>1804</v>
      </c>
      <c r="B71" s="150" t="s">
        <v>1805</v>
      </c>
      <c r="C71" s="110">
        <v>46120</v>
      </c>
      <c r="D71" s="150">
        <v>20338</v>
      </c>
      <c r="E71" s="111">
        <f t="shared" si="1"/>
        <v>0.20338000000000001</v>
      </c>
      <c r="F71" s="150">
        <v>-12.47</v>
      </c>
      <c r="G71" s="150">
        <v>8.19</v>
      </c>
      <c r="H71" s="150">
        <v>9</v>
      </c>
      <c r="I71" s="150">
        <v>-0.55000000000000004</v>
      </c>
      <c r="J71" s="150">
        <v>-1.64</v>
      </c>
      <c r="K71" s="150">
        <v>-1.85</v>
      </c>
      <c r="L71" s="150">
        <v>-0.47</v>
      </c>
      <c r="M71" s="150">
        <v>-0.06</v>
      </c>
      <c r="N71" s="150">
        <v>7.0000000000000007E-2</v>
      </c>
      <c r="O71" s="150">
        <v>0.17</v>
      </c>
      <c r="P71" s="150">
        <v>19</v>
      </c>
    </row>
    <row r="72" spans="1:16" x14ac:dyDescent="0.25">
      <c r="A72" s="80" t="s">
        <v>1806</v>
      </c>
      <c r="B72" s="150" t="s">
        <v>1807</v>
      </c>
      <c r="C72" s="110">
        <v>46122</v>
      </c>
      <c r="D72" s="150">
        <v>17</v>
      </c>
      <c r="E72" s="111">
        <f t="shared" si="1"/>
        <v>1.7000000000000001E-4</v>
      </c>
      <c r="F72" s="150">
        <v>-5.56</v>
      </c>
      <c r="G72" s="150">
        <v>-98</v>
      </c>
      <c r="H72" s="150">
        <v>18.75</v>
      </c>
      <c r="I72" s="150">
        <v>-0.53</v>
      </c>
      <c r="J72" s="150">
        <v>1.08</v>
      </c>
      <c r="K72" s="150">
        <v>-1.57</v>
      </c>
      <c r="L72" s="150">
        <v>1.96</v>
      </c>
      <c r="M72" s="150">
        <v>-0.66</v>
      </c>
      <c r="N72" s="150">
        <v>-0.8</v>
      </c>
      <c r="O72" s="150">
        <v>-0.68</v>
      </c>
      <c r="P72" s="150"/>
    </row>
    <row r="73" spans="1:16" x14ac:dyDescent="0.25">
      <c r="A73" s="80" t="s">
        <v>1808</v>
      </c>
      <c r="B73" s="150" t="s">
        <v>1809</v>
      </c>
      <c r="C73" s="110">
        <v>46122</v>
      </c>
      <c r="D73" s="150">
        <v>563421</v>
      </c>
      <c r="E73" s="111">
        <f t="shared" si="1"/>
        <v>5.6342100000000004</v>
      </c>
      <c r="F73" s="150">
        <v>48.35</v>
      </c>
      <c r="G73" s="150">
        <v>42.26</v>
      </c>
      <c r="H73" s="150">
        <v>62.6</v>
      </c>
      <c r="I73" s="150">
        <v>-0.16</v>
      </c>
      <c r="J73" s="150">
        <v>0.32</v>
      </c>
      <c r="K73" s="150">
        <v>0.32</v>
      </c>
      <c r="L73" s="150">
        <v>1.0900000000000001</v>
      </c>
      <c r="M73" s="150">
        <v>0.33</v>
      </c>
      <c r="N73" s="150">
        <v>1.08</v>
      </c>
      <c r="O73" s="150">
        <v>1.95</v>
      </c>
      <c r="P73" s="150">
        <v>15.7</v>
      </c>
    </row>
    <row r="74" spans="1:16" x14ac:dyDescent="0.25">
      <c r="A74" s="80" t="s">
        <v>1810</v>
      </c>
      <c r="B74" s="150" t="s">
        <v>1811</v>
      </c>
      <c r="C74" s="110">
        <v>46121</v>
      </c>
      <c r="D74" s="150">
        <v>7995</v>
      </c>
      <c r="E74" s="111">
        <f t="shared" si="1"/>
        <v>7.9949999999999993E-2</v>
      </c>
      <c r="F74" s="112">
        <v>-54.01</v>
      </c>
      <c r="G74" s="112">
        <v>-24.68</v>
      </c>
      <c r="H74" s="150">
        <v>40.15</v>
      </c>
      <c r="I74" s="150">
        <v>0.5</v>
      </c>
      <c r="J74" s="150">
        <v>0.75</v>
      </c>
      <c r="K74" s="150">
        <v>-0.12</v>
      </c>
      <c r="L74" s="150">
        <v>0.21</v>
      </c>
      <c r="M74" s="150">
        <v>0.74</v>
      </c>
      <c r="N74" s="150">
        <v>0.62</v>
      </c>
      <c r="O74" s="150">
        <v>2.7</v>
      </c>
      <c r="P74" s="150">
        <v>30.8</v>
      </c>
    </row>
    <row r="75" spans="1:16" x14ac:dyDescent="0.25">
      <c r="A75" s="80" t="s">
        <v>1812</v>
      </c>
      <c r="B75" s="150" t="s">
        <v>1813</v>
      </c>
      <c r="C75" s="110">
        <v>46122</v>
      </c>
      <c r="D75" s="150">
        <v>60006</v>
      </c>
      <c r="E75" s="111">
        <f t="shared" si="1"/>
        <v>0.60006000000000004</v>
      </c>
      <c r="F75" s="150">
        <v>-16.75</v>
      </c>
      <c r="G75" s="150">
        <v>-42.78</v>
      </c>
      <c r="H75" s="150">
        <v>17.350000000000001</v>
      </c>
      <c r="I75" s="150">
        <v>-0.56999999999999995</v>
      </c>
      <c r="J75" s="150">
        <v>-0.56999999999999995</v>
      </c>
      <c r="K75" s="150">
        <v>-5.45</v>
      </c>
      <c r="L75" s="150">
        <v>-0.27</v>
      </c>
      <c r="M75" s="150">
        <v>0.05</v>
      </c>
      <c r="N75" s="150">
        <v>-0.23</v>
      </c>
      <c r="O75" s="150">
        <v>-0.18</v>
      </c>
      <c r="P75" s="150">
        <v>17</v>
      </c>
    </row>
    <row r="76" spans="1:16" x14ac:dyDescent="0.25">
      <c r="A76" s="80" t="s">
        <v>1814</v>
      </c>
      <c r="B76" s="150" t="s">
        <v>1815</v>
      </c>
      <c r="C76" s="110">
        <v>46119</v>
      </c>
      <c r="D76" s="150">
        <v>2682740</v>
      </c>
      <c r="E76" s="111">
        <f t="shared" si="1"/>
        <v>26.827400000000001</v>
      </c>
      <c r="F76" s="150">
        <v>43.47</v>
      </c>
      <c r="G76" s="150">
        <v>-4.7</v>
      </c>
      <c r="H76" s="150">
        <v>16.399999999999999</v>
      </c>
      <c r="I76" s="150">
        <v>0</v>
      </c>
      <c r="J76" s="150">
        <v>-1.5</v>
      </c>
      <c r="K76" s="150">
        <v>0.61</v>
      </c>
      <c r="L76" s="150">
        <v>0.06</v>
      </c>
      <c r="M76" s="150">
        <v>0.11</v>
      </c>
      <c r="N76" s="150">
        <v>-0.02</v>
      </c>
      <c r="O76" s="150">
        <v>0.2</v>
      </c>
      <c r="P76" s="150">
        <v>32.9</v>
      </c>
    </row>
    <row r="77" spans="1:16" x14ac:dyDescent="0.25">
      <c r="A77" s="80" t="s">
        <v>1816</v>
      </c>
      <c r="B77" s="150" t="s">
        <v>1817</v>
      </c>
      <c r="C77" s="110">
        <v>46121</v>
      </c>
      <c r="D77" s="150">
        <v>498</v>
      </c>
      <c r="E77" s="111">
        <f t="shared" si="1"/>
        <v>4.9800000000000001E-3</v>
      </c>
      <c r="F77" s="150">
        <v>-0.2</v>
      </c>
      <c r="G77" s="150">
        <v>0</v>
      </c>
      <c r="H77" s="150">
        <v>14.75</v>
      </c>
      <c r="I77" s="150">
        <v>0</v>
      </c>
      <c r="J77" s="150">
        <v>-16.670000000000002</v>
      </c>
      <c r="K77" s="150">
        <v>-21.33</v>
      </c>
      <c r="L77" s="150">
        <v>-0.1</v>
      </c>
      <c r="M77" s="150">
        <v>-0.11</v>
      </c>
      <c r="N77" s="150">
        <v>-0.08</v>
      </c>
      <c r="O77" s="150">
        <v>-7.0000000000000007E-2</v>
      </c>
      <c r="P77" s="150"/>
    </row>
    <row r="78" spans="1:16" x14ac:dyDescent="0.25">
      <c r="A78" s="80" t="s">
        <v>1818</v>
      </c>
      <c r="B78" s="150" t="s">
        <v>1595</v>
      </c>
      <c r="C78" s="110">
        <v>46119</v>
      </c>
      <c r="D78" s="150">
        <v>36383</v>
      </c>
      <c r="E78" s="111">
        <f t="shared" si="1"/>
        <v>0.36382999999999999</v>
      </c>
      <c r="F78" s="150">
        <v>183.07</v>
      </c>
      <c r="G78" s="150">
        <v>-59.21</v>
      </c>
      <c r="H78" s="150">
        <v>52.4</v>
      </c>
      <c r="I78" s="150">
        <v>-1.1299999999999999</v>
      </c>
      <c r="J78" s="150">
        <v>-2.96</v>
      </c>
      <c r="K78" s="150">
        <v>-3.14</v>
      </c>
      <c r="L78" s="150">
        <v>1.92</v>
      </c>
      <c r="M78" s="150">
        <v>0.4</v>
      </c>
      <c r="N78" s="150">
        <v>1.93</v>
      </c>
      <c r="O78" s="150">
        <v>3.12</v>
      </c>
      <c r="P78" s="150">
        <v>10.5</v>
      </c>
    </row>
    <row r="79" spans="1:16" x14ac:dyDescent="0.25">
      <c r="A79" s="80" t="s">
        <v>1819</v>
      </c>
      <c r="B79" s="150" t="s">
        <v>2839</v>
      </c>
      <c r="C79" s="110">
        <v>46114</v>
      </c>
      <c r="D79" s="150">
        <v>53168</v>
      </c>
      <c r="E79" s="111">
        <f t="shared" si="1"/>
        <v>0.53168000000000004</v>
      </c>
      <c r="F79" s="150">
        <v>-2.0499999999999998</v>
      </c>
      <c r="G79" s="150">
        <v>-21.55</v>
      </c>
      <c r="H79" s="150">
        <v>30.6</v>
      </c>
      <c r="I79" s="150">
        <v>0.33</v>
      </c>
      <c r="J79" s="150">
        <v>-0.33</v>
      </c>
      <c r="K79" s="150">
        <v>-0.49</v>
      </c>
      <c r="L79" s="150">
        <v>0.5</v>
      </c>
      <c r="M79" s="150">
        <v>0.34</v>
      </c>
      <c r="N79" s="150">
        <v>-0.18</v>
      </c>
      <c r="O79" s="150">
        <v>1.44</v>
      </c>
      <c r="P79" s="150">
        <v>30.9</v>
      </c>
    </row>
    <row r="80" spans="1:16" x14ac:dyDescent="0.25">
      <c r="A80" s="80" t="s">
        <v>1820</v>
      </c>
      <c r="B80" s="150" t="s">
        <v>3496</v>
      </c>
      <c r="C80" s="110">
        <v>46121</v>
      </c>
      <c r="D80" s="150">
        <v>197558</v>
      </c>
      <c r="E80" s="111">
        <f t="shared" si="1"/>
        <v>1.9755799999999999</v>
      </c>
      <c r="F80" s="150">
        <v>17321.34</v>
      </c>
      <c r="G80" s="150">
        <v>81874.27</v>
      </c>
      <c r="H80" s="150">
        <v>28.7</v>
      </c>
      <c r="I80" s="150">
        <v>1.06</v>
      </c>
      <c r="J80" s="150">
        <v>2.3199999999999998</v>
      </c>
      <c r="K80" s="150">
        <v>-3.37</v>
      </c>
      <c r="L80" s="150">
        <v>-0.44</v>
      </c>
      <c r="M80" s="150">
        <v>-0.37</v>
      </c>
      <c r="N80" s="150">
        <v>-0.26</v>
      </c>
      <c r="O80" s="150">
        <v>-0.27</v>
      </c>
      <c r="P80" s="150"/>
    </row>
    <row r="81" spans="1:16" x14ac:dyDescent="0.25">
      <c r="A81" s="80" t="s">
        <v>1821</v>
      </c>
      <c r="B81" s="150" t="s">
        <v>3653</v>
      </c>
      <c r="C81" s="110">
        <v>46121</v>
      </c>
      <c r="D81" s="150">
        <v>66333</v>
      </c>
      <c r="E81" s="111">
        <f t="shared" si="1"/>
        <v>0.66332999999999998</v>
      </c>
      <c r="F81" s="150">
        <v>1407.57</v>
      </c>
      <c r="G81" s="150">
        <v>-48.15</v>
      </c>
      <c r="H81" s="150">
        <v>27.85</v>
      </c>
      <c r="I81" s="150">
        <v>0.18</v>
      </c>
      <c r="J81" s="150">
        <v>1.83</v>
      </c>
      <c r="K81" s="150">
        <v>-0.89</v>
      </c>
      <c r="L81" s="150">
        <v>0.7</v>
      </c>
      <c r="M81" s="150">
        <v>0.73</v>
      </c>
      <c r="N81" s="150">
        <v>0.49</v>
      </c>
      <c r="O81" s="150">
        <v>0.87</v>
      </c>
      <c r="P81" s="150">
        <v>9.1999999999999993</v>
      </c>
    </row>
    <row r="82" spans="1:16" x14ac:dyDescent="0.25">
      <c r="A82" s="80" t="s">
        <v>1822</v>
      </c>
      <c r="B82" s="150" t="s">
        <v>1823</v>
      </c>
      <c r="C82" s="110">
        <v>46121</v>
      </c>
      <c r="D82" s="150">
        <v>1404035</v>
      </c>
      <c r="E82" s="111">
        <f t="shared" si="1"/>
        <v>14.04035</v>
      </c>
      <c r="F82" s="150">
        <v>62.22</v>
      </c>
      <c r="G82" s="150">
        <v>-3.8</v>
      </c>
      <c r="H82" s="150">
        <v>12.75</v>
      </c>
      <c r="I82" s="150">
        <v>0.79</v>
      </c>
      <c r="J82" s="150">
        <v>-0.39</v>
      </c>
      <c r="K82" s="150">
        <v>-0.39</v>
      </c>
      <c r="L82" s="150">
        <v>-0.2</v>
      </c>
      <c r="M82" s="150">
        <v>-0.05</v>
      </c>
      <c r="N82" s="150">
        <v>0</v>
      </c>
      <c r="O82" s="150">
        <v>0</v>
      </c>
      <c r="P82" s="150"/>
    </row>
    <row r="83" spans="1:16" x14ac:dyDescent="0.25">
      <c r="A83" s="80" t="s">
        <v>1824</v>
      </c>
      <c r="B83" s="150" t="s">
        <v>1287</v>
      </c>
      <c r="C83" s="110">
        <v>46120</v>
      </c>
      <c r="D83" s="150">
        <v>114577</v>
      </c>
      <c r="E83" s="111">
        <f t="shared" si="1"/>
        <v>1.14577</v>
      </c>
      <c r="F83" s="150">
        <v>100.81</v>
      </c>
      <c r="G83" s="150">
        <v>-28.33</v>
      </c>
      <c r="H83" s="150">
        <v>9.7899999999999991</v>
      </c>
      <c r="I83" s="150">
        <v>-1.51</v>
      </c>
      <c r="J83" s="150">
        <v>-0.31</v>
      </c>
      <c r="K83" s="150">
        <v>-1.51</v>
      </c>
      <c r="L83" s="150">
        <v>-0.85</v>
      </c>
      <c r="M83" s="150">
        <v>0.56000000000000005</v>
      </c>
      <c r="N83" s="150">
        <v>-0.47</v>
      </c>
      <c r="O83" s="150">
        <v>-0.35</v>
      </c>
      <c r="P83" s="150"/>
    </row>
    <row r="84" spans="1:16" x14ac:dyDescent="0.25">
      <c r="A84" s="80" t="s">
        <v>1825</v>
      </c>
      <c r="B84" s="150" t="s">
        <v>1826</v>
      </c>
      <c r="C84" s="110">
        <v>46122</v>
      </c>
      <c r="D84" s="150">
        <v>79389</v>
      </c>
      <c r="E84" s="111">
        <f t="shared" si="1"/>
        <v>0.79388999999999998</v>
      </c>
      <c r="F84" s="150">
        <v>1.44</v>
      </c>
      <c r="G84" s="150">
        <v>-85.92</v>
      </c>
      <c r="H84" s="150">
        <v>26.2</v>
      </c>
      <c r="I84" s="150">
        <v>-0.76</v>
      </c>
      <c r="J84" s="150">
        <v>-0.38</v>
      </c>
      <c r="K84" s="150">
        <v>-3.14</v>
      </c>
      <c r="L84" s="150">
        <v>1.3</v>
      </c>
      <c r="M84" s="150">
        <v>1.3</v>
      </c>
      <c r="N84" s="150">
        <v>0.74</v>
      </c>
      <c r="O84" s="150">
        <v>0.46</v>
      </c>
      <c r="P84" s="150">
        <v>8.6999999999999993</v>
      </c>
    </row>
    <row r="85" spans="1:16" x14ac:dyDescent="0.25">
      <c r="A85" s="80" t="s">
        <v>1827</v>
      </c>
      <c r="B85" s="150" t="s">
        <v>3641</v>
      </c>
      <c r="C85" s="110">
        <v>46121</v>
      </c>
      <c r="D85" s="150">
        <v>73698</v>
      </c>
      <c r="E85" s="111">
        <f t="shared" si="1"/>
        <v>0.73697999999999997</v>
      </c>
      <c r="F85" s="150">
        <v>-3.24</v>
      </c>
      <c r="G85" s="150">
        <v>-13.48</v>
      </c>
      <c r="H85" s="150">
        <v>22.9</v>
      </c>
      <c r="I85" s="150">
        <v>-2.97</v>
      </c>
      <c r="J85" s="150">
        <v>-0.43</v>
      </c>
      <c r="K85" s="150">
        <v>-6.72</v>
      </c>
      <c r="L85" s="150">
        <v>0.25</v>
      </c>
      <c r="M85" s="150">
        <v>0.55000000000000004</v>
      </c>
      <c r="N85" s="150">
        <v>-0.48</v>
      </c>
      <c r="O85" s="150">
        <v>0.46</v>
      </c>
      <c r="P85" s="150">
        <v>20.7</v>
      </c>
    </row>
    <row r="86" spans="1:16" x14ac:dyDescent="0.25">
      <c r="A86" s="80" t="s">
        <v>1828</v>
      </c>
      <c r="B86" s="150" t="s">
        <v>1829</v>
      </c>
      <c r="C86" s="110">
        <v>46122</v>
      </c>
      <c r="D86" s="150">
        <v>950193</v>
      </c>
      <c r="E86" s="111">
        <f t="shared" si="1"/>
        <v>9.5019299999999998</v>
      </c>
      <c r="F86" s="150">
        <v>42.83</v>
      </c>
      <c r="G86" s="150">
        <v>32.520000000000003</v>
      </c>
      <c r="H86" s="150">
        <v>6.25</v>
      </c>
      <c r="I86" s="150">
        <v>0.48</v>
      </c>
      <c r="J86" s="150">
        <v>0</v>
      </c>
      <c r="K86" s="150">
        <v>1.46</v>
      </c>
      <c r="L86" s="150">
        <v>0.01</v>
      </c>
      <c r="M86" s="150">
        <v>-0.03</v>
      </c>
      <c r="N86" s="150">
        <v>-0.31</v>
      </c>
      <c r="O86" s="150">
        <v>-0.34</v>
      </c>
      <c r="P86" s="150"/>
    </row>
    <row r="87" spans="1:16" x14ac:dyDescent="0.25">
      <c r="A87" s="80" t="s">
        <v>1830</v>
      </c>
      <c r="B87" s="150" t="s">
        <v>1831</v>
      </c>
      <c r="C87" s="110">
        <v>46121</v>
      </c>
      <c r="D87" s="150">
        <v>52314</v>
      </c>
      <c r="E87" s="111">
        <f t="shared" si="1"/>
        <v>0.52314000000000005</v>
      </c>
      <c r="F87" s="150">
        <v>16.11</v>
      </c>
      <c r="G87" s="150">
        <v>-25.33</v>
      </c>
      <c r="H87" s="150">
        <v>12.55</v>
      </c>
      <c r="I87" s="150">
        <v>1.21</v>
      </c>
      <c r="J87" s="150">
        <v>-0.4</v>
      </c>
      <c r="K87" s="150">
        <v>3.46</v>
      </c>
      <c r="L87" s="150">
        <v>-1.35</v>
      </c>
      <c r="M87" s="150">
        <v>0.18</v>
      </c>
      <c r="N87" s="150">
        <v>-0.57999999999999996</v>
      </c>
      <c r="O87" s="150">
        <v>-0.16</v>
      </c>
      <c r="P87" s="150"/>
    </row>
    <row r="88" spans="1:16" x14ac:dyDescent="0.25">
      <c r="A88" s="80" t="s">
        <v>1832</v>
      </c>
      <c r="B88" s="150" t="s">
        <v>1833</v>
      </c>
      <c r="C88" s="110">
        <v>46122</v>
      </c>
      <c r="D88" s="150">
        <v>97846</v>
      </c>
      <c r="E88" s="111">
        <f t="shared" si="1"/>
        <v>0.97846</v>
      </c>
      <c r="F88" s="150">
        <v>28.52</v>
      </c>
      <c r="G88" s="150">
        <v>-30.1</v>
      </c>
      <c r="H88" s="150">
        <v>16.399999999999999</v>
      </c>
      <c r="I88" s="150">
        <v>0</v>
      </c>
      <c r="J88" s="150">
        <v>-1.8</v>
      </c>
      <c r="K88" s="150">
        <v>-4.09</v>
      </c>
      <c r="L88" s="150">
        <v>0.77</v>
      </c>
      <c r="M88" s="150">
        <v>0.42</v>
      </c>
      <c r="N88" s="150">
        <v>1.03</v>
      </c>
      <c r="O88" s="150">
        <v>0.59</v>
      </c>
      <c r="P88" s="150">
        <v>10.3</v>
      </c>
    </row>
    <row r="89" spans="1:16" x14ac:dyDescent="0.25">
      <c r="A89" s="80" t="s">
        <v>1834</v>
      </c>
      <c r="B89" s="150" t="s">
        <v>1835</v>
      </c>
      <c r="C89" s="110">
        <v>46122</v>
      </c>
      <c r="D89" s="150">
        <v>3871493</v>
      </c>
      <c r="E89" s="111">
        <f t="shared" si="1"/>
        <v>38.714930000000003</v>
      </c>
      <c r="F89" s="150">
        <v>124.68</v>
      </c>
      <c r="G89" s="150">
        <v>35.65</v>
      </c>
      <c r="H89" s="150">
        <v>5.05</v>
      </c>
      <c r="I89" s="150">
        <v>-0.2</v>
      </c>
      <c r="J89" s="150">
        <v>-1.94</v>
      </c>
      <c r="K89" s="150">
        <v>-0.39</v>
      </c>
      <c r="L89" s="150">
        <v>-0.04</v>
      </c>
      <c r="M89" s="150">
        <v>0.02</v>
      </c>
      <c r="N89" s="150">
        <v>-0.49</v>
      </c>
      <c r="O89" s="150">
        <v>-0.11</v>
      </c>
      <c r="P89" s="150"/>
    </row>
    <row r="90" spans="1:16" x14ac:dyDescent="0.25">
      <c r="A90" s="80" t="s">
        <v>1836</v>
      </c>
      <c r="B90" s="150" t="s">
        <v>1837</v>
      </c>
      <c r="C90" s="110">
        <v>46122</v>
      </c>
      <c r="D90" s="150">
        <v>280131</v>
      </c>
      <c r="E90" s="111">
        <f t="shared" si="1"/>
        <v>2.80131</v>
      </c>
      <c r="F90" s="150">
        <v>-1.34</v>
      </c>
      <c r="G90" s="150">
        <v>33.619999999999997</v>
      </c>
      <c r="H90" s="150">
        <v>15.75</v>
      </c>
      <c r="I90" s="150">
        <v>-3.96</v>
      </c>
      <c r="J90" s="150">
        <v>39.380000000000003</v>
      </c>
      <c r="K90" s="150">
        <v>34.619999999999997</v>
      </c>
      <c r="L90" s="150">
        <v>0.02</v>
      </c>
      <c r="M90" s="150">
        <v>0.15</v>
      </c>
      <c r="N90" s="150">
        <v>-0.13</v>
      </c>
      <c r="O90" s="150">
        <v>-0.25</v>
      </c>
      <c r="P90" s="150">
        <v>200.2</v>
      </c>
    </row>
    <row r="91" spans="1:16" x14ac:dyDescent="0.25">
      <c r="A91" s="80" t="s">
        <v>1838</v>
      </c>
      <c r="B91" s="150" t="s">
        <v>3200</v>
      </c>
      <c r="C91" s="110">
        <v>46120</v>
      </c>
      <c r="D91" s="150">
        <v>518409</v>
      </c>
      <c r="E91" s="111">
        <f t="shared" si="1"/>
        <v>5.1840900000000003</v>
      </c>
      <c r="F91" s="150">
        <v>12.95</v>
      </c>
      <c r="G91" s="150">
        <v>14.15</v>
      </c>
      <c r="H91" s="150">
        <v>18.350000000000001</v>
      </c>
      <c r="I91" s="150">
        <v>0.27</v>
      </c>
      <c r="J91" s="150">
        <v>1.38</v>
      </c>
      <c r="K91" s="150">
        <v>2.5099999999999998</v>
      </c>
      <c r="L91" s="150">
        <v>0.31</v>
      </c>
      <c r="M91" s="150">
        <v>1.34</v>
      </c>
      <c r="N91" s="150">
        <v>-0.44</v>
      </c>
      <c r="O91" s="150">
        <v>0.55000000000000004</v>
      </c>
      <c r="P91" s="150">
        <v>11.4</v>
      </c>
    </row>
    <row r="92" spans="1:16" x14ac:dyDescent="0.25">
      <c r="A92" s="80" t="s">
        <v>1839</v>
      </c>
      <c r="B92" s="150" t="s">
        <v>1840</v>
      </c>
      <c r="C92" s="110">
        <v>46114</v>
      </c>
      <c r="D92" s="150">
        <v>161166</v>
      </c>
      <c r="E92" s="111">
        <f t="shared" si="1"/>
        <v>1.6116600000000001</v>
      </c>
      <c r="F92" s="150">
        <v>114.19</v>
      </c>
      <c r="G92" s="150">
        <v>40.44</v>
      </c>
      <c r="H92" s="150">
        <v>11.9</v>
      </c>
      <c r="I92" s="150">
        <v>-1.24</v>
      </c>
      <c r="J92" s="150">
        <v>1.71</v>
      </c>
      <c r="K92" s="150">
        <v>7.69</v>
      </c>
      <c r="L92" s="150">
        <v>0.25</v>
      </c>
      <c r="M92" s="150">
        <v>-0.09</v>
      </c>
      <c r="N92" s="150">
        <v>-0.4</v>
      </c>
      <c r="O92" s="150">
        <v>0.14000000000000001</v>
      </c>
      <c r="P92" s="150"/>
    </row>
    <row r="93" spans="1:16" x14ac:dyDescent="0.25">
      <c r="A93" s="80" t="s">
        <v>1841</v>
      </c>
      <c r="B93" s="150" t="s">
        <v>1842</v>
      </c>
      <c r="C93" s="110">
        <v>46120</v>
      </c>
      <c r="D93" s="150">
        <v>126</v>
      </c>
      <c r="E93" s="111">
        <f t="shared" si="1"/>
        <v>1.2600000000000001E-3</v>
      </c>
      <c r="F93" s="150">
        <v>0.8</v>
      </c>
      <c r="G93" s="150">
        <v>1.61</v>
      </c>
      <c r="H93" s="150">
        <v>12.1</v>
      </c>
      <c r="I93" s="150">
        <v>0</v>
      </c>
      <c r="J93" s="150">
        <v>0.41</v>
      </c>
      <c r="K93" s="150">
        <v>-2.42</v>
      </c>
      <c r="L93" s="150">
        <v>-0.1</v>
      </c>
      <c r="M93" s="150">
        <v>-0.11</v>
      </c>
      <c r="N93" s="150">
        <v>0.01</v>
      </c>
      <c r="O93" s="150">
        <v>0.15</v>
      </c>
      <c r="P93" s="150">
        <v>137</v>
      </c>
    </row>
    <row r="94" spans="1:16" x14ac:dyDescent="0.25">
      <c r="A94" s="80" t="s">
        <v>1843</v>
      </c>
      <c r="B94" s="150" t="s">
        <v>1844</v>
      </c>
      <c r="C94" s="110">
        <v>46114</v>
      </c>
      <c r="D94" s="150">
        <v>111197</v>
      </c>
      <c r="E94" s="111">
        <f t="shared" si="1"/>
        <v>1.1119699999999999</v>
      </c>
      <c r="F94" s="150">
        <v>49.21</v>
      </c>
      <c r="G94" s="150">
        <v>-26.22</v>
      </c>
      <c r="H94" s="150">
        <v>12.55</v>
      </c>
      <c r="I94" s="150">
        <v>-2.33</v>
      </c>
      <c r="J94" s="150">
        <v>-3.83</v>
      </c>
      <c r="K94" s="150">
        <v>-3.09</v>
      </c>
      <c r="L94" s="150">
        <v>-0.13</v>
      </c>
      <c r="M94" s="150">
        <v>-0.06</v>
      </c>
      <c r="N94" s="150">
        <v>-0.49</v>
      </c>
      <c r="O94" s="150">
        <v>-0.11</v>
      </c>
      <c r="P94" s="150"/>
    </row>
    <row r="95" spans="1:16" x14ac:dyDescent="0.25">
      <c r="A95" s="80" t="s">
        <v>1845</v>
      </c>
      <c r="B95" s="150" t="s">
        <v>1846</v>
      </c>
      <c r="C95" s="110">
        <v>46120</v>
      </c>
      <c r="D95" s="150">
        <v>529750</v>
      </c>
      <c r="E95" s="111">
        <f t="shared" si="1"/>
        <v>5.2975000000000003</v>
      </c>
      <c r="F95" s="150">
        <v>66.459999999999994</v>
      </c>
      <c r="G95" s="150">
        <v>-21</v>
      </c>
      <c r="H95" s="150">
        <v>8.41</v>
      </c>
      <c r="I95" s="150">
        <v>-0.47</v>
      </c>
      <c r="J95" s="150">
        <v>-3.56</v>
      </c>
      <c r="K95" s="150">
        <v>-5.51</v>
      </c>
      <c r="L95" s="150">
        <v>-0.13</v>
      </c>
      <c r="M95" s="150">
        <v>-0.22</v>
      </c>
      <c r="N95" s="150">
        <v>-0.38</v>
      </c>
      <c r="O95" s="150">
        <v>-0.05</v>
      </c>
      <c r="P95" s="150"/>
    </row>
    <row r="96" spans="1:16" x14ac:dyDescent="0.25">
      <c r="A96" s="80" t="s">
        <v>1847</v>
      </c>
      <c r="B96" s="150" t="s">
        <v>1848</v>
      </c>
      <c r="C96" s="110">
        <v>46121</v>
      </c>
      <c r="D96" s="150">
        <v>56035</v>
      </c>
      <c r="E96" s="111">
        <f t="shared" si="1"/>
        <v>0.56035000000000001</v>
      </c>
      <c r="F96" s="150">
        <v>-50.18</v>
      </c>
      <c r="G96" s="150">
        <v>-14.03</v>
      </c>
      <c r="H96" s="150">
        <v>14.55</v>
      </c>
      <c r="I96" s="150">
        <v>3.93</v>
      </c>
      <c r="J96" s="150">
        <v>-2.68</v>
      </c>
      <c r="K96" s="150">
        <v>-2.02</v>
      </c>
      <c r="L96" s="150">
        <v>2.17</v>
      </c>
      <c r="M96" s="150">
        <v>-0.48</v>
      </c>
      <c r="N96" s="150">
        <v>-0.08</v>
      </c>
      <c r="O96" s="150">
        <v>-0.34</v>
      </c>
      <c r="P96" s="150">
        <v>27.3</v>
      </c>
    </row>
    <row r="97" spans="1:16" x14ac:dyDescent="0.25">
      <c r="A97" s="80" t="s">
        <v>1849</v>
      </c>
      <c r="B97" s="150" t="s">
        <v>1850</v>
      </c>
      <c r="C97" s="110">
        <v>46121</v>
      </c>
      <c r="D97" s="150">
        <v>272585</v>
      </c>
      <c r="E97" s="111">
        <f t="shared" si="1"/>
        <v>2.7258499999999999</v>
      </c>
      <c r="F97" s="150">
        <v>74.06</v>
      </c>
      <c r="G97" s="150">
        <v>-13.97</v>
      </c>
      <c r="H97" s="150">
        <v>14.85</v>
      </c>
      <c r="I97" s="150">
        <v>-3.26</v>
      </c>
      <c r="J97" s="150">
        <v>-1</v>
      </c>
      <c r="K97" s="150">
        <v>-2.94</v>
      </c>
      <c r="L97" s="150">
        <v>-0.02</v>
      </c>
      <c r="M97" s="150">
        <v>0.35</v>
      </c>
      <c r="N97" s="150">
        <v>-0.06</v>
      </c>
      <c r="O97" s="150">
        <v>0.03</v>
      </c>
      <c r="P97" s="150">
        <v>14.7</v>
      </c>
    </row>
    <row r="98" spans="1:16" x14ac:dyDescent="0.25">
      <c r="A98" s="80" t="s">
        <v>1851</v>
      </c>
      <c r="B98" s="150" t="s">
        <v>1852</v>
      </c>
      <c r="C98" s="110">
        <v>46119</v>
      </c>
      <c r="D98" s="150">
        <v>99917</v>
      </c>
      <c r="E98" s="111">
        <f t="shared" si="1"/>
        <v>0.99917</v>
      </c>
      <c r="F98" s="150">
        <v>109.66</v>
      </c>
      <c r="G98" s="150">
        <v>-29.78</v>
      </c>
      <c r="H98" s="150">
        <v>11.6</v>
      </c>
      <c r="I98" s="150">
        <v>-0.43</v>
      </c>
      <c r="J98" s="150">
        <v>-0.85</v>
      </c>
      <c r="K98" s="150">
        <v>-0.43</v>
      </c>
      <c r="L98" s="150">
        <v>0.1</v>
      </c>
      <c r="M98" s="150">
        <v>-0.63</v>
      </c>
      <c r="N98" s="150">
        <v>0.73</v>
      </c>
      <c r="O98" s="150">
        <v>0.42</v>
      </c>
      <c r="P98" s="150">
        <v>13</v>
      </c>
    </row>
    <row r="99" spans="1:16" x14ac:dyDescent="0.25">
      <c r="A99" s="80" t="s">
        <v>1853</v>
      </c>
      <c r="B99" s="150" t="s">
        <v>1854</v>
      </c>
      <c r="C99" s="110">
        <v>46122</v>
      </c>
      <c r="D99" s="150">
        <v>585553</v>
      </c>
      <c r="E99" s="111">
        <f t="shared" si="1"/>
        <v>5.8555299999999999</v>
      </c>
      <c r="F99" s="150">
        <v>30.07</v>
      </c>
      <c r="G99" s="150">
        <v>-22.79</v>
      </c>
      <c r="H99" s="150">
        <v>7</v>
      </c>
      <c r="I99" s="150">
        <v>0</v>
      </c>
      <c r="J99" s="150">
        <v>-2.23</v>
      </c>
      <c r="K99" s="150">
        <v>-3.45</v>
      </c>
      <c r="L99" s="150">
        <v>-0.01</v>
      </c>
      <c r="M99" s="150">
        <v>0.05</v>
      </c>
      <c r="N99" s="150">
        <v>-0.22</v>
      </c>
      <c r="O99" s="150">
        <v>-0.1</v>
      </c>
      <c r="P99" s="150"/>
    </row>
    <row r="100" spans="1:16" x14ac:dyDescent="0.25">
      <c r="A100" s="80" t="s">
        <v>1855</v>
      </c>
      <c r="B100" s="150" t="s">
        <v>3898</v>
      </c>
      <c r="C100" s="110">
        <v>46122</v>
      </c>
      <c r="D100" s="150">
        <v>25235</v>
      </c>
      <c r="E100" s="111">
        <f t="shared" si="1"/>
        <v>0.25235000000000002</v>
      </c>
      <c r="F100" s="150">
        <v>54.75</v>
      </c>
      <c r="G100" s="150">
        <v>-0.32</v>
      </c>
      <c r="H100" s="150">
        <v>18</v>
      </c>
      <c r="I100" s="150">
        <v>0.28000000000000003</v>
      </c>
      <c r="J100" s="150">
        <v>0.28000000000000003</v>
      </c>
      <c r="K100" s="150">
        <v>0.84</v>
      </c>
      <c r="L100" s="150">
        <v>2.87</v>
      </c>
      <c r="M100" s="150">
        <v>0.47</v>
      </c>
      <c r="N100" s="150">
        <v>-0.27</v>
      </c>
      <c r="O100" s="150">
        <v>0.56000000000000005</v>
      </c>
      <c r="P100" s="150">
        <v>156</v>
      </c>
    </row>
    <row r="101" spans="1:16" x14ac:dyDescent="0.25">
      <c r="A101" s="80" t="s">
        <v>1856</v>
      </c>
      <c r="B101" s="150" t="s">
        <v>1857</v>
      </c>
      <c r="C101" s="110">
        <v>46119</v>
      </c>
      <c r="D101" s="150">
        <v>1131849</v>
      </c>
      <c r="E101" s="111">
        <f t="shared" si="1"/>
        <v>11.318490000000001</v>
      </c>
      <c r="F101" s="150">
        <v>42.75</v>
      </c>
      <c r="G101" s="150">
        <v>-7.53</v>
      </c>
      <c r="H101" s="150">
        <v>10.35</v>
      </c>
      <c r="I101" s="150">
        <v>0.98</v>
      </c>
      <c r="J101" s="150">
        <v>-0.96</v>
      </c>
      <c r="K101" s="150">
        <v>-0.48</v>
      </c>
      <c r="L101" s="150">
        <v>0.38</v>
      </c>
      <c r="M101" s="150">
        <v>0.28999999999999998</v>
      </c>
      <c r="N101" s="150">
        <v>-0.4</v>
      </c>
      <c r="O101" s="150">
        <v>0.14000000000000001</v>
      </c>
      <c r="P101" s="150">
        <v>33.9</v>
      </c>
    </row>
    <row r="102" spans="1:16" x14ac:dyDescent="0.25">
      <c r="A102" s="80" t="s">
        <v>1858</v>
      </c>
      <c r="B102" s="150" t="s">
        <v>1859</v>
      </c>
      <c r="C102" s="110">
        <v>46121</v>
      </c>
      <c r="D102" s="150">
        <v>34511</v>
      </c>
      <c r="E102" s="111">
        <f t="shared" si="1"/>
        <v>0.34510999999999997</v>
      </c>
      <c r="F102" s="112">
        <v>70.75</v>
      </c>
      <c r="G102" s="112">
        <v>37.79</v>
      </c>
      <c r="H102" s="150">
        <v>12.3</v>
      </c>
      <c r="I102" s="150">
        <v>0.41</v>
      </c>
      <c r="J102" s="150">
        <v>0.41</v>
      </c>
      <c r="K102" s="150">
        <v>2.5</v>
      </c>
      <c r="L102" s="150">
        <v>0.23</v>
      </c>
      <c r="M102" s="150">
        <v>0.34</v>
      </c>
      <c r="N102" s="150">
        <v>-1.06</v>
      </c>
      <c r="O102" s="150">
        <v>0.21</v>
      </c>
      <c r="P102" s="150">
        <v>127.4</v>
      </c>
    </row>
    <row r="103" spans="1:16" x14ac:dyDescent="0.25">
      <c r="A103" s="80" t="s">
        <v>1860</v>
      </c>
      <c r="B103" s="150" t="s">
        <v>1861</v>
      </c>
      <c r="C103" s="110">
        <v>46122</v>
      </c>
      <c r="D103" s="150">
        <v>193314</v>
      </c>
      <c r="E103" s="111">
        <f t="shared" si="1"/>
        <v>1.9331400000000001</v>
      </c>
      <c r="F103" s="150">
        <v>21.18</v>
      </c>
      <c r="G103" s="150">
        <v>-16</v>
      </c>
      <c r="H103" s="150">
        <v>16.850000000000001</v>
      </c>
      <c r="I103" s="150">
        <v>-0.88</v>
      </c>
      <c r="J103" s="150">
        <v>-0.88</v>
      </c>
      <c r="K103" s="150">
        <v>-1.46</v>
      </c>
      <c r="L103" s="150">
        <v>0.27</v>
      </c>
      <c r="M103" s="150">
        <v>0.15</v>
      </c>
      <c r="N103" s="150">
        <v>-0.5</v>
      </c>
      <c r="O103" s="150">
        <v>-0.26</v>
      </c>
      <c r="P103" s="150"/>
    </row>
    <row r="104" spans="1:16" x14ac:dyDescent="0.25">
      <c r="A104" s="80" t="s">
        <v>1862</v>
      </c>
      <c r="B104" s="150" t="s">
        <v>1863</v>
      </c>
      <c r="C104" s="110">
        <v>46122</v>
      </c>
      <c r="D104" s="150">
        <v>462982</v>
      </c>
      <c r="E104" s="111">
        <f t="shared" si="1"/>
        <v>4.6298199999999996</v>
      </c>
      <c r="F104" s="150">
        <v>23.88</v>
      </c>
      <c r="G104" s="150">
        <v>15.39</v>
      </c>
      <c r="H104" s="150">
        <v>7.02</v>
      </c>
      <c r="I104" s="150">
        <v>-0.43</v>
      </c>
      <c r="J104" s="150">
        <v>-0.14000000000000001</v>
      </c>
      <c r="K104" s="150">
        <v>-0.99</v>
      </c>
      <c r="L104" s="150">
        <v>7.0000000000000007E-2</v>
      </c>
      <c r="M104" s="150">
        <v>0.02</v>
      </c>
      <c r="N104" s="150">
        <v>-0.82</v>
      </c>
      <c r="O104" s="150">
        <v>0.01</v>
      </c>
      <c r="P104" s="150"/>
    </row>
    <row r="105" spans="1:16" x14ac:dyDescent="0.25">
      <c r="A105" s="80" t="s">
        <v>1864</v>
      </c>
      <c r="B105" s="150" t="s">
        <v>1865</v>
      </c>
      <c r="C105" s="110">
        <v>46121</v>
      </c>
      <c r="D105" s="150">
        <v>25383</v>
      </c>
      <c r="E105" s="111">
        <f t="shared" si="1"/>
        <v>0.25383</v>
      </c>
      <c r="F105" s="150">
        <v>-7.54</v>
      </c>
      <c r="G105" s="150">
        <v>-79.14</v>
      </c>
      <c r="H105" s="150">
        <v>12.4</v>
      </c>
      <c r="I105" s="150">
        <v>0.81</v>
      </c>
      <c r="J105" s="150">
        <v>5.08</v>
      </c>
      <c r="K105" s="150">
        <v>4.2</v>
      </c>
      <c r="L105" s="150">
        <v>0.15</v>
      </c>
      <c r="M105" s="150">
        <v>0.26</v>
      </c>
      <c r="N105" s="150">
        <v>-0.64</v>
      </c>
      <c r="O105" s="150">
        <v>0.33</v>
      </c>
      <c r="P105" s="150">
        <v>39.799999999999997</v>
      </c>
    </row>
    <row r="106" spans="1:16" x14ac:dyDescent="0.25">
      <c r="A106" s="80" t="s">
        <v>1866</v>
      </c>
      <c r="B106" s="150" t="s">
        <v>3303</v>
      </c>
      <c r="C106" s="110">
        <v>46121</v>
      </c>
      <c r="D106" s="150">
        <v>69060</v>
      </c>
      <c r="E106" s="111">
        <f t="shared" si="1"/>
        <v>0.69059999999999999</v>
      </c>
      <c r="F106" s="150">
        <v>42.74</v>
      </c>
      <c r="G106" s="150">
        <v>-24.02</v>
      </c>
      <c r="H106" s="150">
        <v>22.2</v>
      </c>
      <c r="I106" s="150">
        <v>0.45</v>
      </c>
      <c r="J106" s="150">
        <v>-0.45</v>
      </c>
      <c r="K106" s="150">
        <v>-0.67</v>
      </c>
      <c r="L106" s="150">
        <v>0.37</v>
      </c>
      <c r="M106" s="150">
        <v>0.23</v>
      </c>
      <c r="N106" s="150">
        <v>-0.16</v>
      </c>
      <c r="O106" s="150">
        <v>0.25</v>
      </c>
      <c r="P106" s="150">
        <v>23.8</v>
      </c>
    </row>
    <row r="107" spans="1:16" x14ac:dyDescent="0.25">
      <c r="A107" s="80" t="s">
        <v>1867</v>
      </c>
      <c r="B107" s="150" t="s">
        <v>1868</v>
      </c>
      <c r="C107" s="110">
        <v>46122</v>
      </c>
      <c r="D107" s="150">
        <v>7626</v>
      </c>
      <c r="E107" s="111">
        <f t="shared" si="1"/>
        <v>7.6259999999999994E-2</v>
      </c>
      <c r="F107" s="150">
        <v>87.46</v>
      </c>
      <c r="G107" s="150">
        <v>-59.39</v>
      </c>
      <c r="H107" s="150">
        <v>12</v>
      </c>
      <c r="I107" s="150">
        <v>-0.83</v>
      </c>
      <c r="J107" s="150">
        <v>-2.04</v>
      </c>
      <c r="K107" s="150">
        <v>-10.11</v>
      </c>
      <c r="L107" s="150">
        <v>-0.24</v>
      </c>
      <c r="M107" s="150">
        <v>0.25</v>
      </c>
      <c r="N107" s="150">
        <v>-0.26</v>
      </c>
      <c r="O107" s="150">
        <v>-0.04</v>
      </c>
      <c r="P107" s="150">
        <v>90.2</v>
      </c>
    </row>
    <row r="108" spans="1:16" x14ac:dyDescent="0.25">
      <c r="A108" s="80" t="s">
        <v>1869</v>
      </c>
      <c r="B108" s="150" t="s">
        <v>3558</v>
      </c>
      <c r="C108" s="110">
        <v>46121</v>
      </c>
      <c r="D108" s="150">
        <v>226856</v>
      </c>
      <c r="E108" s="111">
        <f t="shared" si="1"/>
        <v>2.2685599999999999</v>
      </c>
      <c r="F108" s="150">
        <v>-35.369999999999997</v>
      </c>
      <c r="G108" s="150">
        <v>-24.93</v>
      </c>
      <c r="H108" s="150">
        <v>95</v>
      </c>
      <c r="I108" s="150">
        <v>-1.45</v>
      </c>
      <c r="J108" s="150">
        <v>-0.73</v>
      </c>
      <c r="K108" s="150">
        <v>-2.06</v>
      </c>
      <c r="L108" s="150">
        <v>1.34</v>
      </c>
      <c r="M108" s="150">
        <v>1.76</v>
      </c>
      <c r="N108" s="150">
        <v>1.72</v>
      </c>
      <c r="O108" s="150">
        <v>1.62</v>
      </c>
      <c r="P108" s="150">
        <v>15.6</v>
      </c>
    </row>
    <row r="109" spans="1:16" x14ac:dyDescent="0.25">
      <c r="A109" s="80" t="s">
        <v>1870</v>
      </c>
      <c r="B109" s="150" t="s">
        <v>1871</v>
      </c>
      <c r="C109" s="110">
        <v>46122</v>
      </c>
      <c r="D109" s="150">
        <v>555361</v>
      </c>
      <c r="E109" s="111">
        <f t="shared" si="1"/>
        <v>5.5536099999999999</v>
      </c>
      <c r="F109" s="150">
        <v>-21.47</v>
      </c>
      <c r="G109" s="150">
        <v>-23.91</v>
      </c>
      <c r="H109" s="150">
        <v>23.8</v>
      </c>
      <c r="I109" s="150">
        <v>-0.83</v>
      </c>
      <c r="J109" s="150">
        <v>-2.06</v>
      </c>
      <c r="K109" s="150">
        <v>0.42</v>
      </c>
      <c r="L109" s="150">
        <v>0.47</v>
      </c>
      <c r="M109" s="150">
        <v>1.25</v>
      </c>
      <c r="N109" s="150">
        <v>-0.34</v>
      </c>
      <c r="O109" s="150">
        <v>-0.14000000000000001</v>
      </c>
      <c r="P109" s="150"/>
    </row>
    <row r="110" spans="1:16" x14ac:dyDescent="0.25">
      <c r="A110" s="80" t="s">
        <v>1872</v>
      </c>
      <c r="B110" s="150" t="s">
        <v>1873</v>
      </c>
      <c r="C110" s="110">
        <v>46121</v>
      </c>
      <c r="D110" s="150">
        <v>302809</v>
      </c>
      <c r="E110" s="111">
        <f t="shared" si="1"/>
        <v>3.0280900000000002</v>
      </c>
      <c r="F110" s="150">
        <v>103.52</v>
      </c>
      <c r="G110" s="150">
        <v>10.96</v>
      </c>
      <c r="H110" s="150">
        <v>10.1</v>
      </c>
      <c r="I110" s="150">
        <v>1.1000000000000001</v>
      </c>
      <c r="J110" s="150">
        <v>1.41</v>
      </c>
      <c r="K110" s="150">
        <v>0.5</v>
      </c>
      <c r="L110" s="150">
        <v>0.05</v>
      </c>
      <c r="M110" s="150">
        <v>0.18</v>
      </c>
      <c r="N110" s="150">
        <v>-0.04</v>
      </c>
      <c r="O110" s="150">
        <v>0.15</v>
      </c>
      <c r="P110" s="150">
        <v>26.2</v>
      </c>
    </row>
    <row r="111" spans="1:16" x14ac:dyDescent="0.25">
      <c r="A111" s="80" t="s">
        <v>1874</v>
      </c>
      <c r="B111" s="150" t="s">
        <v>3497</v>
      </c>
      <c r="C111" s="110">
        <v>46121</v>
      </c>
      <c r="D111" s="150">
        <v>130790</v>
      </c>
      <c r="E111" s="111">
        <f t="shared" si="1"/>
        <v>1.3079000000000001</v>
      </c>
      <c r="F111" s="112">
        <v>48.7</v>
      </c>
      <c r="G111" s="112">
        <v>19.899999999999999</v>
      </c>
      <c r="H111" s="150">
        <v>30.15</v>
      </c>
      <c r="I111" s="150">
        <v>3.25</v>
      </c>
      <c r="J111" s="150">
        <v>4.1500000000000004</v>
      </c>
      <c r="K111" s="150">
        <v>6.16</v>
      </c>
      <c r="L111" s="150">
        <v>2</v>
      </c>
      <c r="M111" s="150">
        <v>1.05</v>
      </c>
      <c r="N111" s="150">
        <v>-1.1599999999999999</v>
      </c>
      <c r="O111" s="150">
        <v>1.54</v>
      </c>
      <c r="P111" s="150">
        <v>11.1</v>
      </c>
    </row>
    <row r="112" spans="1:16" x14ac:dyDescent="0.25">
      <c r="A112" s="80" t="s">
        <v>1875</v>
      </c>
      <c r="B112" s="150" t="s">
        <v>1876</v>
      </c>
      <c r="C112" s="110">
        <v>46120</v>
      </c>
      <c r="D112" s="150">
        <v>3599533</v>
      </c>
      <c r="E112" s="111">
        <f t="shared" si="1"/>
        <v>35.995330000000003</v>
      </c>
      <c r="F112" s="112">
        <v>47.53</v>
      </c>
      <c r="G112" s="112">
        <v>5.54</v>
      </c>
      <c r="H112" s="150">
        <v>328.5</v>
      </c>
      <c r="I112" s="150">
        <v>-0.45</v>
      </c>
      <c r="J112" s="150">
        <v>-0.76</v>
      </c>
      <c r="K112" s="150">
        <v>-5.0599999999999996</v>
      </c>
      <c r="L112" s="150">
        <v>6.22</v>
      </c>
      <c r="M112" s="150">
        <v>6.12</v>
      </c>
      <c r="N112" s="150">
        <v>2.19</v>
      </c>
      <c r="O112" s="150">
        <v>6.02</v>
      </c>
      <c r="P112" s="150">
        <v>13.7</v>
      </c>
    </row>
    <row r="113" spans="1:16" x14ac:dyDescent="0.25">
      <c r="A113" s="80" t="s">
        <v>1877</v>
      </c>
      <c r="B113" s="150" t="s">
        <v>1878</v>
      </c>
      <c r="C113" s="110">
        <v>46114</v>
      </c>
      <c r="D113" s="150">
        <v>3130764</v>
      </c>
      <c r="E113" s="111">
        <f t="shared" si="1"/>
        <v>31.307639999999999</v>
      </c>
      <c r="F113" s="112">
        <v>6.56</v>
      </c>
      <c r="G113" s="112">
        <v>-9.35</v>
      </c>
      <c r="H113" s="112">
        <v>219.5</v>
      </c>
      <c r="I113" s="112">
        <v>-1.35</v>
      </c>
      <c r="J113" s="112">
        <v>-3.73</v>
      </c>
      <c r="K113" s="112">
        <v>-15.25</v>
      </c>
      <c r="L113" s="150">
        <v>3.92</v>
      </c>
      <c r="M113" s="150">
        <v>5.15</v>
      </c>
      <c r="N113" s="150">
        <v>2.5</v>
      </c>
      <c r="O113" s="150">
        <v>3.48</v>
      </c>
      <c r="P113" s="150">
        <v>13.1</v>
      </c>
    </row>
    <row r="114" spans="1:16" x14ac:dyDescent="0.25">
      <c r="A114" s="80" t="s">
        <v>1879</v>
      </c>
      <c r="B114" s="150" t="s">
        <v>1880</v>
      </c>
      <c r="C114" s="110">
        <v>46122</v>
      </c>
      <c r="D114" s="150">
        <v>4230241</v>
      </c>
      <c r="E114" s="111">
        <f t="shared" si="1"/>
        <v>42.302410000000002</v>
      </c>
      <c r="F114" s="150">
        <v>48.72</v>
      </c>
      <c r="G114" s="150">
        <v>35.340000000000003</v>
      </c>
      <c r="H114" s="150">
        <v>186</v>
      </c>
      <c r="I114" s="150">
        <v>1.64</v>
      </c>
      <c r="J114" s="150">
        <v>1.92</v>
      </c>
      <c r="K114" s="150">
        <v>-5.82</v>
      </c>
      <c r="L114" s="150">
        <v>0.84</v>
      </c>
      <c r="M114" s="150">
        <v>2.35</v>
      </c>
      <c r="N114" s="150">
        <v>1.71</v>
      </c>
      <c r="O114" s="150">
        <v>1.41</v>
      </c>
      <c r="P114" s="150">
        <v>20.6</v>
      </c>
    </row>
    <row r="115" spans="1:16" x14ac:dyDescent="0.25">
      <c r="A115" s="80" t="s">
        <v>1881</v>
      </c>
      <c r="B115" s="150" t="s">
        <v>1882</v>
      </c>
      <c r="C115" s="110">
        <v>46120</v>
      </c>
      <c r="D115" s="150">
        <v>5126597</v>
      </c>
      <c r="E115" s="111">
        <f t="shared" si="1"/>
        <v>51.265970000000003</v>
      </c>
      <c r="F115" s="150">
        <v>15.77</v>
      </c>
      <c r="G115" s="150">
        <v>3.31</v>
      </c>
      <c r="H115" s="150">
        <v>59.7</v>
      </c>
      <c r="I115" s="150">
        <v>0.34</v>
      </c>
      <c r="J115" s="150">
        <v>-4.17</v>
      </c>
      <c r="K115" s="150">
        <v>-9.9499999999999993</v>
      </c>
      <c r="L115" s="150">
        <v>0.56000000000000005</v>
      </c>
      <c r="M115" s="150">
        <v>0.48</v>
      </c>
      <c r="N115" s="150">
        <v>0.61</v>
      </c>
      <c r="O115" s="150">
        <v>0.67</v>
      </c>
      <c r="P115" s="150">
        <v>19.5</v>
      </c>
    </row>
    <row r="116" spans="1:16" x14ac:dyDescent="0.25">
      <c r="A116" s="80" t="s">
        <v>1883</v>
      </c>
      <c r="B116" s="150" t="s">
        <v>1884</v>
      </c>
      <c r="C116" s="110">
        <v>46121</v>
      </c>
      <c r="D116" s="150">
        <v>98012</v>
      </c>
      <c r="E116" s="111">
        <f t="shared" si="1"/>
        <v>0.98011999999999999</v>
      </c>
      <c r="F116" s="112">
        <v>1.59</v>
      </c>
      <c r="G116" s="112">
        <v>1.75</v>
      </c>
      <c r="H116" s="150">
        <v>11.05</v>
      </c>
      <c r="I116" s="150">
        <v>-0.9</v>
      </c>
      <c r="J116" s="150">
        <v>-1.34</v>
      </c>
      <c r="K116" s="150">
        <v>-2.64</v>
      </c>
      <c r="L116" s="150">
        <v>0.04</v>
      </c>
      <c r="M116" s="150">
        <v>0.01</v>
      </c>
      <c r="N116" s="150">
        <v>-0.04</v>
      </c>
      <c r="O116" s="150">
        <v>0.08</v>
      </c>
      <c r="P116" s="150">
        <v>110.6</v>
      </c>
    </row>
    <row r="117" spans="1:16" x14ac:dyDescent="0.25">
      <c r="A117" s="80" t="s">
        <v>1885</v>
      </c>
      <c r="B117" s="150" t="s">
        <v>1886</v>
      </c>
      <c r="C117" s="110">
        <v>46122</v>
      </c>
      <c r="D117" s="150">
        <v>72853</v>
      </c>
      <c r="E117" s="111">
        <f t="shared" si="1"/>
        <v>0.72853000000000001</v>
      </c>
      <c r="F117" s="150">
        <v>-48.06</v>
      </c>
      <c r="G117" s="150">
        <v>-12.62</v>
      </c>
      <c r="H117" s="150">
        <v>7.44</v>
      </c>
      <c r="I117" s="150">
        <v>0</v>
      </c>
      <c r="J117" s="150">
        <v>-4.8600000000000003</v>
      </c>
      <c r="K117" s="150">
        <v>-3.5</v>
      </c>
      <c r="L117" s="150">
        <v>-0.34</v>
      </c>
      <c r="M117" s="150">
        <v>0</v>
      </c>
      <c r="N117" s="150">
        <v>0.02</v>
      </c>
      <c r="O117" s="150">
        <v>0.02</v>
      </c>
      <c r="P117" s="150">
        <v>36.5</v>
      </c>
    </row>
    <row r="118" spans="1:16" x14ac:dyDescent="0.25">
      <c r="A118" s="80" t="s">
        <v>1887</v>
      </c>
      <c r="B118" s="150" t="s">
        <v>1888</v>
      </c>
      <c r="C118" s="110">
        <v>46122</v>
      </c>
      <c r="D118" s="150">
        <v>2477893</v>
      </c>
      <c r="E118" s="111">
        <f t="shared" si="1"/>
        <v>24.778929999999999</v>
      </c>
      <c r="F118" s="150">
        <v>31.87</v>
      </c>
      <c r="G118" s="150">
        <v>4.84</v>
      </c>
      <c r="H118" s="150">
        <v>150.5</v>
      </c>
      <c r="I118" s="150">
        <v>0.33</v>
      </c>
      <c r="J118" s="150">
        <v>3.79</v>
      </c>
      <c r="K118" s="150">
        <v>-5.05</v>
      </c>
      <c r="L118" s="150">
        <v>1.69</v>
      </c>
      <c r="M118" s="150">
        <v>1.75</v>
      </c>
      <c r="N118" s="150">
        <v>1.87</v>
      </c>
      <c r="O118" s="150">
        <v>2.2599999999999998</v>
      </c>
      <c r="P118" s="150">
        <v>15.9</v>
      </c>
    </row>
    <row r="119" spans="1:16" x14ac:dyDescent="0.25">
      <c r="A119" s="80" t="s">
        <v>1889</v>
      </c>
      <c r="B119" s="150" t="s">
        <v>1890</v>
      </c>
      <c r="C119" s="110">
        <v>46120</v>
      </c>
      <c r="D119" s="150">
        <v>795495</v>
      </c>
      <c r="E119" s="111">
        <f t="shared" si="1"/>
        <v>7.9549500000000002</v>
      </c>
      <c r="F119" s="150">
        <v>2.2000000000000002</v>
      </c>
      <c r="G119" s="150">
        <v>3.4</v>
      </c>
      <c r="H119" s="150">
        <v>104.5</v>
      </c>
      <c r="I119" s="150">
        <v>1.46</v>
      </c>
      <c r="J119" s="150">
        <v>1.46</v>
      </c>
      <c r="K119" s="150">
        <v>-8.73</v>
      </c>
      <c r="L119" s="150">
        <v>0.84</v>
      </c>
      <c r="M119" s="150">
        <v>0.59</v>
      </c>
      <c r="N119" s="150">
        <v>0.69</v>
      </c>
      <c r="O119" s="150">
        <v>0.89</v>
      </c>
      <c r="P119" s="150">
        <v>27.2</v>
      </c>
    </row>
    <row r="120" spans="1:16" x14ac:dyDescent="0.25">
      <c r="A120" s="80" t="s">
        <v>1891</v>
      </c>
      <c r="B120" s="150" t="s">
        <v>1892</v>
      </c>
      <c r="C120" s="110">
        <v>46121</v>
      </c>
      <c r="D120" s="150">
        <v>311608</v>
      </c>
      <c r="E120" s="111">
        <f t="shared" si="1"/>
        <v>3.1160800000000002</v>
      </c>
      <c r="F120" s="150">
        <v>8.0299999999999994</v>
      </c>
      <c r="G120" s="150">
        <v>-29.02</v>
      </c>
      <c r="H120" s="150">
        <v>23.1</v>
      </c>
      <c r="I120" s="150">
        <v>-2.94</v>
      </c>
      <c r="J120" s="150">
        <v>-3.14</v>
      </c>
      <c r="K120" s="150">
        <v>-4.74</v>
      </c>
      <c r="L120" s="150">
        <v>-0.16</v>
      </c>
      <c r="M120" s="150">
        <v>7.0000000000000007E-2</v>
      </c>
      <c r="N120" s="150">
        <v>-0.47</v>
      </c>
      <c r="O120" s="150">
        <v>0.32</v>
      </c>
      <c r="P120" s="150">
        <v>23.3</v>
      </c>
    </row>
    <row r="121" spans="1:16" x14ac:dyDescent="0.25">
      <c r="A121" s="80" t="s">
        <v>1893</v>
      </c>
      <c r="B121" s="150" t="s">
        <v>1894</v>
      </c>
      <c r="C121" s="110">
        <v>46122</v>
      </c>
      <c r="D121" s="150">
        <v>9498</v>
      </c>
      <c r="E121" s="111">
        <f t="shared" si="1"/>
        <v>9.4979999999999995E-2</v>
      </c>
      <c r="F121" s="150">
        <v>-19.63</v>
      </c>
      <c r="G121" s="150">
        <v>-3.49</v>
      </c>
      <c r="H121" s="150">
        <v>20.5</v>
      </c>
      <c r="I121" s="150">
        <v>0.99</v>
      </c>
      <c r="J121" s="150">
        <v>0.74</v>
      </c>
      <c r="K121" s="150">
        <v>-6.82</v>
      </c>
      <c r="L121" s="150">
        <v>-6.47</v>
      </c>
      <c r="M121" s="150">
        <v>-0.03</v>
      </c>
      <c r="N121" s="150">
        <v>-7.0000000000000007E-2</v>
      </c>
      <c r="O121" s="150">
        <v>0.19</v>
      </c>
      <c r="P121" s="150"/>
    </row>
    <row r="122" spans="1:16" x14ac:dyDescent="0.25">
      <c r="A122" s="80" t="s">
        <v>1895</v>
      </c>
      <c r="B122" s="150" t="s">
        <v>1896</v>
      </c>
      <c r="C122" s="110">
        <v>46122</v>
      </c>
      <c r="D122" s="150">
        <v>159825</v>
      </c>
      <c r="E122" s="111">
        <f t="shared" si="1"/>
        <v>1.5982499999999999</v>
      </c>
      <c r="F122" s="112">
        <v>69.19</v>
      </c>
      <c r="G122" s="112">
        <v>-23.27</v>
      </c>
      <c r="H122" s="150">
        <v>11.1</v>
      </c>
      <c r="I122" s="150">
        <v>0</v>
      </c>
      <c r="J122" s="150">
        <v>-0.89</v>
      </c>
      <c r="K122" s="150">
        <v>-1.77</v>
      </c>
      <c r="L122" s="150">
        <v>-0.13</v>
      </c>
      <c r="M122" s="150">
        <v>0.05</v>
      </c>
      <c r="N122" s="150">
        <v>-0.6</v>
      </c>
      <c r="O122" s="150">
        <v>-0.11</v>
      </c>
      <c r="P122" s="150"/>
    </row>
    <row r="123" spans="1:16" x14ac:dyDescent="0.25">
      <c r="A123" s="80" t="s">
        <v>1897</v>
      </c>
      <c r="B123" s="150" t="s">
        <v>1898</v>
      </c>
      <c r="C123" s="110">
        <v>46122</v>
      </c>
      <c r="D123" s="150">
        <v>2036539</v>
      </c>
      <c r="E123" s="111">
        <f t="shared" si="1"/>
        <v>20.365390000000001</v>
      </c>
      <c r="F123" s="150">
        <v>49.39</v>
      </c>
      <c r="G123" s="150">
        <v>3.38</v>
      </c>
      <c r="H123" s="150">
        <v>814</v>
      </c>
      <c r="I123" s="150">
        <v>0.99</v>
      </c>
      <c r="J123" s="150">
        <v>0.25</v>
      </c>
      <c r="K123" s="150">
        <v>-12.1</v>
      </c>
      <c r="L123" s="150">
        <v>5.45</v>
      </c>
      <c r="M123" s="150">
        <v>2.72</v>
      </c>
      <c r="N123" s="150">
        <v>2.5</v>
      </c>
      <c r="O123" s="150">
        <v>3.45</v>
      </c>
      <c r="P123" s="150">
        <v>39.6</v>
      </c>
    </row>
    <row r="124" spans="1:16" x14ac:dyDescent="0.25">
      <c r="A124" s="80" t="s">
        <v>1899</v>
      </c>
      <c r="B124" s="150" t="s">
        <v>1900</v>
      </c>
      <c r="C124" s="110">
        <v>46121</v>
      </c>
      <c r="D124" s="150">
        <v>349115</v>
      </c>
      <c r="E124" s="111">
        <f t="shared" si="1"/>
        <v>3.4911500000000002</v>
      </c>
      <c r="F124" s="150">
        <v>22.54</v>
      </c>
      <c r="G124" s="150">
        <v>11.12</v>
      </c>
      <c r="H124" s="150">
        <v>24.85</v>
      </c>
      <c r="I124" s="150">
        <v>-0.8</v>
      </c>
      <c r="J124" s="150">
        <v>0.61</v>
      </c>
      <c r="K124" s="150">
        <v>-0.4</v>
      </c>
      <c r="L124" s="150">
        <v>0.28000000000000003</v>
      </c>
      <c r="M124" s="150">
        <v>0.6</v>
      </c>
      <c r="N124" s="150">
        <v>-0.38</v>
      </c>
      <c r="O124" s="150">
        <v>0.12</v>
      </c>
      <c r="P124" s="150">
        <v>13.5</v>
      </c>
    </row>
    <row r="125" spans="1:16" x14ac:dyDescent="0.25">
      <c r="A125" s="80" t="s">
        <v>1901</v>
      </c>
      <c r="B125" s="150" t="s">
        <v>1902</v>
      </c>
      <c r="C125" s="110">
        <v>46122</v>
      </c>
      <c r="D125" s="150">
        <v>2494987</v>
      </c>
      <c r="E125" s="111">
        <f t="shared" si="1"/>
        <v>24.949870000000001</v>
      </c>
      <c r="F125" s="150">
        <v>31.25</v>
      </c>
      <c r="G125" s="150">
        <v>46.7</v>
      </c>
      <c r="H125" s="150">
        <v>31.35</v>
      </c>
      <c r="I125" s="150">
        <v>-0.95</v>
      </c>
      <c r="J125" s="150">
        <v>-2.64</v>
      </c>
      <c r="K125" s="150">
        <v>-5</v>
      </c>
      <c r="L125" s="150">
        <v>-0.18</v>
      </c>
      <c r="M125" s="150">
        <v>1.27</v>
      </c>
      <c r="N125" s="150">
        <v>-1</v>
      </c>
      <c r="O125" s="150">
        <v>0.97</v>
      </c>
      <c r="P125" s="150">
        <v>15.6</v>
      </c>
    </row>
    <row r="126" spans="1:16" x14ac:dyDescent="0.25">
      <c r="A126" s="80" t="s">
        <v>1903</v>
      </c>
      <c r="B126" s="150" t="s">
        <v>1904</v>
      </c>
      <c r="C126" s="110">
        <v>46122</v>
      </c>
      <c r="D126" s="150">
        <v>200268</v>
      </c>
      <c r="E126" s="111">
        <f t="shared" si="1"/>
        <v>2.0026799999999998</v>
      </c>
      <c r="F126" s="150">
        <v>33.22</v>
      </c>
      <c r="G126" s="150">
        <v>-30.4</v>
      </c>
      <c r="H126" s="150">
        <v>29.75</v>
      </c>
      <c r="I126" s="150">
        <v>-0.34</v>
      </c>
      <c r="J126" s="150">
        <v>-2.78</v>
      </c>
      <c r="K126" s="150">
        <v>0</v>
      </c>
      <c r="L126" s="150">
        <v>1.27</v>
      </c>
      <c r="M126" s="150">
        <v>0.98</v>
      </c>
      <c r="N126" s="150">
        <v>-0.16</v>
      </c>
      <c r="O126" s="150">
        <v>0.46</v>
      </c>
      <c r="P126" s="150">
        <v>12.1</v>
      </c>
    </row>
    <row r="127" spans="1:16" x14ac:dyDescent="0.25">
      <c r="A127" s="80" t="s">
        <v>1905</v>
      </c>
      <c r="B127" s="150" t="s">
        <v>1906</v>
      </c>
      <c r="C127" s="110">
        <v>46122</v>
      </c>
      <c r="D127" s="150">
        <v>105783</v>
      </c>
      <c r="E127" s="111">
        <f t="shared" si="1"/>
        <v>1.05783</v>
      </c>
      <c r="F127" s="150">
        <v>42.03</v>
      </c>
      <c r="G127" s="150">
        <v>-12.31</v>
      </c>
      <c r="H127" s="150">
        <v>61.6</v>
      </c>
      <c r="I127" s="150">
        <v>-1.28</v>
      </c>
      <c r="J127" s="150">
        <v>-4.5</v>
      </c>
      <c r="K127" s="150">
        <v>1.48</v>
      </c>
      <c r="L127" s="150">
        <v>1.39</v>
      </c>
      <c r="M127" s="150">
        <v>0.8</v>
      </c>
      <c r="N127" s="150">
        <v>0.81</v>
      </c>
      <c r="O127" s="150">
        <v>0.87</v>
      </c>
      <c r="P127" s="150">
        <v>18.8</v>
      </c>
    </row>
    <row r="128" spans="1:16" x14ac:dyDescent="0.25">
      <c r="A128" s="80" t="s">
        <v>1907</v>
      </c>
      <c r="B128" s="150" t="s">
        <v>1908</v>
      </c>
      <c r="C128" s="110">
        <v>46122</v>
      </c>
      <c r="D128" s="150">
        <v>66644</v>
      </c>
      <c r="E128" s="111">
        <f t="shared" si="1"/>
        <v>0.66644000000000003</v>
      </c>
      <c r="F128" s="150">
        <v>65.62</v>
      </c>
      <c r="G128" s="150">
        <v>-5.98</v>
      </c>
      <c r="H128" s="150">
        <v>16.3</v>
      </c>
      <c r="I128" s="150">
        <v>0</v>
      </c>
      <c r="J128" s="150">
        <v>-3.26</v>
      </c>
      <c r="K128" s="150">
        <v>-4.68</v>
      </c>
      <c r="L128" s="150">
        <v>-0.43</v>
      </c>
      <c r="M128" s="150">
        <v>0.4</v>
      </c>
      <c r="N128" s="150">
        <v>-0.52</v>
      </c>
      <c r="O128" s="150">
        <v>0.08</v>
      </c>
      <c r="P128" s="150"/>
    </row>
    <row r="129" spans="1:16" x14ac:dyDescent="0.25">
      <c r="A129" s="80" t="s">
        <v>1909</v>
      </c>
      <c r="B129" s="150" t="s">
        <v>1910</v>
      </c>
      <c r="C129" s="110">
        <v>46122</v>
      </c>
      <c r="D129" s="150">
        <v>243765</v>
      </c>
      <c r="E129" s="111">
        <f t="shared" si="1"/>
        <v>2.4376500000000001</v>
      </c>
      <c r="F129" s="150">
        <v>67.95</v>
      </c>
      <c r="G129" s="150">
        <v>-4.3499999999999996</v>
      </c>
      <c r="H129" s="150">
        <v>32.5</v>
      </c>
      <c r="I129" s="150">
        <v>0.15</v>
      </c>
      <c r="J129" s="150">
        <v>-0.31</v>
      </c>
      <c r="K129" s="150">
        <v>0.93</v>
      </c>
      <c r="L129" s="150">
        <v>0.33</v>
      </c>
      <c r="M129" s="150">
        <v>0.93</v>
      </c>
      <c r="N129" s="150">
        <v>-0.69</v>
      </c>
      <c r="O129" s="150">
        <v>0.8</v>
      </c>
      <c r="P129" s="150">
        <v>15.5</v>
      </c>
    </row>
    <row r="130" spans="1:16" x14ac:dyDescent="0.25">
      <c r="A130" s="80" t="s">
        <v>1913</v>
      </c>
      <c r="B130" s="150" t="s">
        <v>3654</v>
      </c>
      <c r="C130" s="110">
        <v>46121</v>
      </c>
      <c r="D130" s="150">
        <v>33030</v>
      </c>
      <c r="E130" s="111">
        <f t="shared" si="1"/>
        <v>0.33029999999999998</v>
      </c>
      <c r="F130" s="150">
        <v>-43.66</v>
      </c>
      <c r="G130" s="150">
        <v>-68.959999999999994</v>
      </c>
      <c r="H130" s="150">
        <v>23.7</v>
      </c>
      <c r="I130" s="150">
        <v>-4.82</v>
      </c>
      <c r="J130" s="150">
        <v>0.85</v>
      </c>
      <c r="K130" s="150">
        <v>-7.42</v>
      </c>
      <c r="L130" s="150">
        <v>-0.22</v>
      </c>
      <c r="M130" s="150">
        <v>0.03</v>
      </c>
      <c r="N130" s="150">
        <v>0.85</v>
      </c>
      <c r="O130" s="150">
        <v>0.09</v>
      </c>
      <c r="P130" s="150">
        <v>45.9</v>
      </c>
    </row>
    <row r="131" spans="1:16" x14ac:dyDescent="0.25">
      <c r="A131" s="80" t="s">
        <v>1914</v>
      </c>
      <c r="B131" s="150" t="s">
        <v>1288</v>
      </c>
      <c r="C131" s="110">
        <v>46122</v>
      </c>
      <c r="D131" s="150">
        <v>172667</v>
      </c>
      <c r="E131" s="111">
        <f t="shared" si="1"/>
        <v>1.7266699999999999</v>
      </c>
      <c r="F131" s="150">
        <v>31.91</v>
      </c>
      <c r="G131" s="150">
        <v>-0.61</v>
      </c>
      <c r="H131" s="150">
        <v>26.7</v>
      </c>
      <c r="I131" s="150">
        <v>0.38</v>
      </c>
      <c r="J131" s="150">
        <v>1.52</v>
      </c>
      <c r="K131" s="150">
        <v>0.75</v>
      </c>
      <c r="L131" s="150">
        <v>3.42</v>
      </c>
      <c r="M131" s="150">
        <v>-3.44</v>
      </c>
      <c r="N131" s="150">
        <v>-0.7</v>
      </c>
      <c r="O131" s="150">
        <v>1.3</v>
      </c>
      <c r="P131" s="150">
        <v>23</v>
      </c>
    </row>
    <row r="132" spans="1:16" x14ac:dyDescent="0.25">
      <c r="A132" s="80" t="s">
        <v>1915</v>
      </c>
      <c r="B132" s="150" t="s">
        <v>1916</v>
      </c>
      <c r="C132" s="110">
        <v>46121</v>
      </c>
      <c r="D132" s="150">
        <v>127592</v>
      </c>
      <c r="E132" s="111">
        <f t="shared" si="1"/>
        <v>1.2759199999999999</v>
      </c>
      <c r="F132" s="112">
        <v>24.25</v>
      </c>
      <c r="G132" s="112">
        <v>-20.34</v>
      </c>
      <c r="H132" s="150">
        <v>13.2</v>
      </c>
      <c r="I132" s="150">
        <v>0.76</v>
      </c>
      <c r="J132" s="150">
        <v>-0.38</v>
      </c>
      <c r="K132" s="150">
        <v>4.3499999999999996</v>
      </c>
      <c r="L132" s="150">
        <v>0.22</v>
      </c>
      <c r="M132" s="150">
        <v>0.17</v>
      </c>
      <c r="N132" s="150">
        <v>-0.57999999999999996</v>
      </c>
      <c r="O132" s="150">
        <v>0.18</v>
      </c>
      <c r="P132" s="150">
        <v>26.7</v>
      </c>
    </row>
    <row r="133" spans="1:16" x14ac:dyDescent="0.25">
      <c r="A133" s="80" t="s">
        <v>1917</v>
      </c>
      <c r="B133" s="150" t="s">
        <v>1918</v>
      </c>
      <c r="C133" s="110">
        <v>46122</v>
      </c>
      <c r="D133" s="150">
        <v>1237316</v>
      </c>
      <c r="E133" s="111">
        <f t="shared" si="1"/>
        <v>12.37316</v>
      </c>
      <c r="F133" s="150">
        <v>27.09</v>
      </c>
      <c r="G133" s="150">
        <v>14.11</v>
      </c>
      <c r="H133" s="150">
        <v>21.85</v>
      </c>
      <c r="I133" s="150">
        <v>-1.1299999999999999</v>
      </c>
      <c r="J133" s="150">
        <v>0.23</v>
      </c>
      <c r="K133" s="150">
        <v>-1.58</v>
      </c>
      <c r="L133" s="150">
        <v>-0.52</v>
      </c>
      <c r="M133" s="150">
        <v>-0.26</v>
      </c>
      <c r="N133" s="150">
        <v>0.13</v>
      </c>
      <c r="O133" s="150">
        <v>0.94</v>
      </c>
      <c r="P133" s="150">
        <v>14.7</v>
      </c>
    </row>
    <row r="134" spans="1:16" x14ac:dyDescent="0.25">
      <c r="A134" s="80" t="s">
        <v>1919</v>
      </c>
      <c r="B134" s="150" t="s">
        <v>1920</v>
      </c>
      <c r="C134" s="110">
        <v>46120</v>
      </c>
      <c r="D134" s="150">
        <v>467055</v>
      </c>
      <c r="E134" s="111">
        <f t="shared" ref="E134:E197" si="2">D134/100000</f>
        <v>4.6705500000000004</v>
      </c>
      <c r="F134" s="150">
        <v>8.34</v>
      </c>
      <c r="G134" s="150">
        <v>62.41</v>
      </c>
      <c r="H134" s="150">
        <v>30.5</v>
      </c>
      <c r="I134" s="150">
        <v>-0.97</v>
      </c>
      <c r="J134" s="150">
        <v>2.69</v>
      </c>
      <c r="K134" s="150">
        <v>0.83</v>
      </c>
      <c r="L134" s="150">
        <v>0.73</v>
      </c>
      <c r="M134" s="150">
        <v>-0.21</v>
      </c>
      <c r="N134" s="150">
        <v>-0.4</v>
      </c>
      <c r="O134" s="150">
        <v>0.47</v>
      </c>
      <c r="P134" s="150">
        <v>60.1</v>
      </c>
    </row>
    <row r="135" spans="1:16" x14ac:dyDescent="0.25">
      <c r="A135" s="80" t="s">
        <v>1921</v>
      </c>
      <c r="B135" s="150" t="s">
        <v>1922</v>
      </c>
      <c r="C135" s="110">
        <v>46121</v>
      </c>
      <c r="D135" s="150">
        <v>799835</v>
      </c>
      <c r="E135" s="111">
        <f t="shared" si="2"/>
        <v>7.9983500000000003</v>
      </c>
      <c r="F135" s="150">
        <v>3.51</v>
      </c>
      <c r="G135" s="150">
        <v>-6.49</v>
      </c>
      <c r="H135" s="150">
        <v>52.1</v>
      </c>
      <c r="I135" s="150">
        <v>-0.56999999999999995</v>
      </c>
      <c r="J135" s="150">
        <v>-1.7</v>
      </c>
      <c r="K135" s="150">
        <v>-2.25</v>
      </c>
      <c r="L135" s="150">
        <v>1.2</v>
      </c>
      <c r="M135" s="150">
        <v>0.88</v>
      </c>
      <c r="N135" s="150">
        <v>0.99</v>
      </c>
      <c r="O135" s="150">
        <v>0.92</v>
      </c>
      <c r="P135" s="150">
        <v>14.3</v>
      </c>
    </row>
    <row r="136" spans="1:16" x14ac:dyDescent="0.25">
      <c r="A136" s="80" t="s">
        <v>1923</v>
      </c>
      <c r="B136" s="150" t="s">
        <v>1924</v>
      </c>
      <c r="C136" s="110">
        <v>46122</v>
      </c>
      <c r="D136" s="150">
        <v>441360</v>
      </c>
      <c r="E136" s="111">
        <f t="shared" si="2"/>
        <v>4.4135999999999997</v>
      </c>
      <c r="F136" s="150">
        <v>46.54</v>
      </c>
      <c r="G136" s="150">
        <v>9.86</v>
      </c>
      <c r="H136" s="150">
        <v>48.55</v>
      </c>
      <c r="I136" s="150">
        <v>0.83</v>
      </c>
      <c r="J136" s="150">
        <v>-1.82</v>
      </c>
      <c r="K136" s="150">
        <v>-5.73</v>
      </c>
      <c r="L136" s="150">
        <v>0.53</v>
      </c>
      <c r="M136" s="150">
        <v>-0.37</v>
      </c>
      <c r="N136" s="150">
        <v>-1.54</v>
      </c>
      <c r="O136" s="150">
        <v>-0.15</v>
      </c>
      <c r="P136" s="150"/>
    </row>
    <row r="137" spans="1:16" x14ac:dyDescent="0.25">
      <c r="A137" s="80" t="s">
        <v>1925</v>
      </c>
      <c r="B137" s="150" t="s">
        <v>1289</v>
      </c>
      <c r="C137" s="110">
        <v>46122</v>
      </c>
      <c r="D137" s="150">
        <v>548412</v>
      </c>
      <c r="E137" s="111">
        <f t="shared" si="2"/>
        <v>5.4841199999999999</v>
      </c>
      <c r="F137" s="150">
        <v>0.31</v>
      </c>
      <c r="G137" s="150">
        <v>-8.39</v>
      </c>
      <c r="H137" s="150">
        <v>125</v>
      </c>
      <c r="I137" s="150">
        <v>0.81</v>
      </c>
      <c r="J137" s="150">
        <v>0.81</v>
      </c>
      <c r="K137" s="150">
        <v>0.4</v>
      </c>
      <c r="L137" s="150">
        <v>2.52</v>
      </c>
      <c r="M137" s="150">
        <v>2.46</v>
      </c>
      <c r="N137" s="150">
        <v>1.24</v>
      </c>
      <c r="O137" s="150">
        <v>2.06</v>
      </c>
      <c r="P137" s="150">
        <v>14.3</v>
      </c>
    </row>
    <row r="138" spans="1:16" x14ac:dyDescent="0.25">
      <c r="A138" s="80" t="s">
        <v>1926</v>
      </c>
      <c r="B138" s="150" t="s">
        <v>3498</v>
      </c>
      <c r="C138" s="110">
        <v>46121</v>
      </c>
      <c r="D138" s="150">
        <v>3994</v>
      </c>
      <c r="E138" s="111">
        <f t="shared" si="2"/>
        <v>3.9940000000000003E-2</v>
      </c>
      <c r="F138" s="150">
        <v>84.91</v>
      </c>
      <c r="G138" s="150">
        <v>-60.42</v>
      </c>
      <c r="H138" s="150">
        <v>12.65</v>
      </c>
      <c r="I138" s="150">
        <v>-0.78</v>
      </c>
      <c r="J138" s="150">
        <v>0</v>
      </c>
      <c r="K138" s="150">
        <v>-10.92</v>
      </c>
      <c r="L138" s="150">
        <v>-0.03</v>
      </c>
      <c r="M138" s="150">
        <v>-0.57999999999999996</v>
      </c>
      <c r="N138" s="150">
        <v>1.04</v>
      </c>
      <c r="O138" s="150">
        <v>-0.82</v>
      </c>
      <c r="P138" s="150"/>
    </row>
    <row r="139" spans="1:16" x14ac:dyDescent="0.25">
      <c r="A139" s="80" t="s">
        <v>1927</v>
      </c>
      <c r="B139" s="150" t="s">
        <v>1928</v>
      </c>
      <c r="C139" s="110">
        <v>46120</v>
      </c>
      <c r="D139" s="150">
        <v>65670</v>
      </c>
      <c r="E139" s="111">
        <f t="shared" si="2"/>
        <v>0.65669999999999995</v>
      </c>
      <c r="F139" s="150">
        <v>-22.01</v>
      </c>
      <c r="G139" s="150">
        <v>-43.67</v>
      </c>
      <c r="H139" s="150">
        <v>16.350000000000001</v>
      </c>
      <c r="I139" s="150">
        <v>-0.3</v>
      </c>
      <c r="J139" s="150">
        <v>-1.21</v>
      </c>
      <c r="K139" s="150">
        <v>-1.51</v>
      </c>
      <c r="L139" s="150">
        <v>0.33</v>
      </c>
      <c r="M139" s="150">
        <v>0.25</v>
      </c>
      <c r="N139" s="150">
        <v>-0.67</v>
      </c>
      <c r="O139" s="150">
        <v>0.34</v>
      </c>
      <c r="P139" s="150">
        <v>15.3</v>
      </c>
    </row>
    <row r="140" spans="1:16" x14ac:dyDescent="0.25">
      <c r="A140" s="80" t="s">
        <v>1929</v>
      </c>
      <c r="B140" s="150" t="s">
        <v>1930</v>
      </c>
      <c r="C140" s="110">
        <v>46122</v>
      </c>
      <c r="D140" s="150">
        <v>28359</v>
      </c>
      <c r="E140" s="111">
        <f t="shared" si="2"/>
        <v>0.28359000000000001</v>
      </c>
      <c r="F140" s="150">
        <v>31.45</v>
      </c>
      <c r="G140" s="150">
        <v>-40.619999999999997</v>
      </c>
      <c r="H140" s="150">
        <v>21.85</v>
      </c>
      <c r="I140" s="150">
        <v>-0.46</v>
      </c>
      <c r="J140" s="150">
        <v>-2.46</v>
      </c>
      <c r="K140" s="150">
        <v>-1.8</v>
      </c>
      <c r="L140" s="150">
        <v>0.5</v>
      </c>
      <c r="M140" s="150">
        <v>0.5</v>
      </c>
      <c r="N140" s="150">
        <v>-0.37</v>
      </c>
      <c r="O140" s="150">
        <v>0.41</v>
      </c>
      <c r="P140" s="150">
        <v>11</v>
      </c>
    </row>
    <row r="141" spans="1:16" x14ac:dyDescent="0.25">
      <c r="A141" s="80" t="s">
        <v>1931</v>
      </c>
      <c r="B141" s="150" t="s">
        <v>1932</v>
      </c>
      <c r="C141" s="110">
        <v>46122</v>
      </c>
      <c r="D141" s="150">
        <v>159545</v>
      </c>
      <c r="E141" s="111">
        <f t="shared" si="2"/>
        <v>1.59545</v>
      </c>
      <c r="F141" s="150">
        <v>-16.54</v>
      </c>
      <c r="G141" s="150">
        <v>-52.69</v>
      </c>
      <c r="H141" s="150">
        <v>26</v>
      </c>
      <c r="I141" s="150">
        <v>-2.0699999999999998</v>
      </c>
      <c r="J141" s="150">
        <v>-1.1399999999999999</v>
      </c>
      <c r="K141" s="150">
        <v>2.16</v>
      </c>
      <c r="L141" s="150">
        <v>0.13</v>
      </c>
      <c r="M141" s="150">
        <v>0.53</v>
      </c>
      <c r="N141" s="150">
        <v>-0.32</v>
      </c>
      <c r="O141" s="150">
        <v>1.1000000000000001</v>
      </c>
      <c r="P141" s="150">
        <v>8.5</v>
      </c>
    </row>
    <row r="142" spans="1:16" x14ac:dyDescent="0.25">
      <c r="A142" s="80" t="s">
        <v>1933</v>
      </c>
      <c r="B142" s="150" t="s">
        <v>1934</v>
      </c>
      <c r="C142" s="110">
        <v>46121</v>
      </c>
      <c r="D142" s="150">
        <v>699348</v>
      </c>
      <c r="E142" s="111">
        <f t="shared" si="2"/>
        <v>6.9934799999999999</v>
      </c>
      <c r="F142" s="150">
        <v>37.950000000000003</v>
      </c>
      <c r="G142" s="150">
        <v>5.98</v>
      </c>
      <c r="H142" s="150">
        <v>92.7</v>
      </c>
      <c r="I142" s="150">
        <v>0.54</v>
      </c>
      <c r="J142" s="150">
        <v>0</v>
      </c>
      <c r="K142" s="150">
        <v>-1.17</v>
      </c>
      <c r="L142" s="150">
        <v>1.29</v>
      </c>
      <c r="M142" s="150">
        <v>1.25</v>
      </c>
      <c r="N142" s="150">
        <v>0.77</v>
      </c>
      <c r="O142" s="150">
        <v>2.25</v>
      </c>
      <c r="P142" s="150">
        <v>14.6</v>
      </c>
    </row>
    <row r="143" spans="1:16" x14ac:dyDescent="0.25">
      <c r="A143" s="80" t="s">
        <v>1935</v>
      </c>
      <c r="B143" s="150" t="s">
        <v>1936</v>
      </c>
      <c r="C143" s="110">
        <v>46115</v>
      </c>
      <c r="D143" s="150">
        <v>789165</v>
      </c>
      <c r="E143" s="111">
        <f t="shared" si="2"/>
        <v>7.8916500000000003</v>
      </c>
      <c r="F143" s="150">
        <v>5.05</v>
      </c>
      <c r="G143" s="150">
        <v>31.15</v>
      </c>
      <c r="H143" s="150">
        <v>516</v>
      </c>
      <c r="I143" s="150">
        <v>1.57</v>
      </c>
      <c r="J143" s="150">
        <v>14.16</v>
      </c>
      <c r="K143" s="150">
        <v>12.3</v>
      </c>
      <c r="L143" s="150">
        <v>1.64</v>
      </c>
      <c r="M143" s="150">
        <v>1.94</v>
      </c>
      <c r="N143" s="150">
        <v>1.81</v>
      </c>
      <c r="O143" s="150">
        <v>2.23</v>
      </c>
      <c r="P143" s="150">
        <v>43</v>
      </c>
    </row>
    <row r="144" spans="1:16" x14ac:dyDescent="0.25">
      <c r="A144" s="80" t="s">
        <v>3841</v>
      </c>
      <c r="B144" s="150" t="s">
        <v>3848</v>
      </c>
      <c r="C144" s="110">
        <v>46120</v>
      </c>
      <c r="D144" s="150">
        <v>675996</v>
      </c>
      <c r="E144" s="111">
        <f t="shared" si="2"/>
        <v>6.7599600000000004</v>
      </c>
      <c r="F144" s="150">
        <v>20.99</v>
      </c>
      <c r="G144" s="150">
        <v>-1</v>
      </c>
      <c r="H144" s="150">
        <v>42.15</v>
      </c>
      <c r="I144" s="150">
        <v>0.24</v>
      </c>
      <c r="J144" s="150">
        <v>0.12</v>
      </c>
      <c r="K144" s="150">
        <v>4.46</v>
      </c>
      <c r="L144" s="150">
        <v>0.64</v>
      </c>
      <c r="M144" s="150">
        <v>1.53</v>
      </c>
      <c r="N144" s="150">
        <v>-0.28000000000000003</v>
      </c>
      <c r="O144" s="150">
        <v>0.19</v>
      </c>
      <c r="P144" s="150">
        <v>20.8</v>
      </c>
    </row>
    <row r="145" spans="1:16" x14ac:dyDescent="0.25">
      <c r="A145" s="80" t="s">
        <v>1937</v>
      </c>
      <c r="B145" s="150" t="s">
        <v>1938</v>
      </c>
      <c r="C145" s="110">
        <v>46119</v>
      </c>
      <c r="D145" s="150">
        <v>305118</v>
      </c>
      <c r="E145" s="111">
        <f t="shared" si="2"/>
        <v>3.05118</v>
      </c>
      <c r="F145" s="150">
        <v>7.64</v>
      </c>
      <c r="G145" s="150">
        <v>-19.05</v>
      </c>
      <c r="H145" s="150">
        <v>106</v>
      </c>
      <c r="I145" s="150">
        <v>3.41</v>
      </c>
      <c r="J145" s="150">
        <v>1.44</v>
      </c>
      <c r="K145" s="150">
        <v>1.92</v>
      </c>
      <c r="L145" s="150">
        <v>4.49</v>
      </c>
      <c r="M145" s="150">
        <v>3.44</v>
      </c>
      <c r="N145" s="150">
        <v>0.56999999999999995</v>
      </c>
      <c r="O145" s="150">
        <v>2.68</v>
      </c>
      <c r="P145" s="150">
        <v>11</v>
      </c>
    </row>
    <row r="146" spans="1:16" x14ac:dyDescent="0.25">
      <c r="A146" s="80" t="s">
        <v>148</v>
      </c>
      <c r="B146" s="150" t="s">
        <v>150</v>
      </c>
      <c r="C146" s="110">
        <v>46122</v>
      </c>
      <c r="D146" s="150">
        <v>109977</v>
      </c>
      <c r="E146" s="111">
        <f t="shared" si="2"/>
        <v>1.0997699999999999</v>
      </c>
      <c r="F146" s="150">
        <v>64.37</v>
      </c>
      <c r="G146" s="150">
        <v>27.04</v>
      </c>
      <c r="H146" s="150">
        <v>23.6</v>
      </c>
      <c r="I146" s="150">
        <v>4.42</v>
      </c>
      <c r="J146" s="150">
        <v>4.66</v>
      </c>
      <c r="K146" s="150">
        <v>4.8899999999999997</v>
      </c>
      <c r="L146" s="150">
        <v>0.27</v>
      </c>
      <c r="M146" s="150">
        <v>0.53</v>
      </c>
      <c r="N146" s="150">
        <v>0.01</v>
      </c>
      <c r="O146" s="150">
        <v>0.34</v>
      </c>
      <c r="P146" s="150">
        <v>15.2</v>
      </c>
    </row>
    <row r="147" spans="1:16" x14ac:dyDescent="0.25">
      <c r="A147" s="80" t="s">
        <v>1939</v>
      </c>
      <c r="B147" s="150" t="s">
        <v>1940</v>
      </c>
      <c r="C147" s="110">
        <v>46121</v>
      </c>
      <c r="D147" s="150">
        <v>373329</v>
      </c>
      <c r="E147" s="111">
        <f t="shared" si="2"/>
        <v>3.7332900000000002</v>
      </c>
      <c r="F147" s="150">
        <v>95.26</v>
      </c>
      <c r="G147" s="150">
        <v>11.41</v>
      </c>
      <c r="H147" s="150">
        <v>56.1</v>
      </c>
      <c r="I147" s="150">
        <v>10</v>
      </c>
      <c r="J147" s="150">
        <v>12.2</v>
      </c>
      <c r="K147" s="150">
        <v>10.43</v>
      </c>
      <c r="L147" s="150">
        <v>-0.96</v>
      </c>
      <c r="M147" s="150">
        <v>-1.22</v>
      </c>
      <c r="N147" s="150">
        <v>-2.09</v>
      </c>
      <c r="O147" s="150">
        <v>-0.91</v>
      </c>
      <c r="P147" s="150"/>
    </row>
    <row r="148" spans="1:16" x14ac:dyDescent="0.25">
      <c r="A148" s="80" t="s">
        <v>1941</v>
      </c>
      <c r="B148" s="150" t="s">
        <v>1942</v>
      </c>
      <c r="C148" s="110">
        <v>46122</v>
      </c>
      <c r="D148" s="150">
        <v>52171</v>
      </c>
      <c r="E148" s="111">
        <f t="shared" si="2"/>
        <v>0.52171000000000001</v>
      </c>
      <c r="F148" s="150">
        <v>132.28</v>
      </c>
      <c r="G148" s="150">
        <v>39.99</v>
      </c>
      <c r="H148" s="150">
        <v>32</v>
      </c>
      <c r="I148" s="150">
        <v>0.95</v>
      </c>
      <c r="J148" s="150">
        <v>1.27</v>
      </c>
      <c r="K148" s="150">
        <v>0.47</v>
      </c>
      <c r="L148" s="150">
        <v>0.5</v>
      </c>
      <c r="M148" s="150">
        <v>0.43</v>
      </c>
      <c r="N148" s="150">
        <v>0</v>
      </c>
      <c r="O148" s="150">
        <v>0.22</v>
      </c>
      <c r="P148" s="150">
        <v>82.4</v>
      </c>
    </row>
    <row r="149" spans="1:16" x14ac:dyDescent="0.25">
      <c r="A149" s="80" t="s">
        <v>1943</v>
      </c>
      <c r="B149" s="150" t="s">
        <v>1944</v>
      </c>
      <c r="C149" s="110">
        <v>46121</v>
      </c>
      <c r="D149" s="150">
        <v>351484</v>
      </c>
      <c r="E149" s="111">
        <f t="shared" si="2"/>
        <v>3.51484</v>
      </c>
      <c r="F149" s="150">
        <v>12.45</v>
      </c>
      <c r="G149" s="150">
        <v>-15.1</v>
      </c>
      <c r="H149" s="150">
        <v>128.5</v>
      </c>
      <c r="I149" s="150">
        <v>-1.1499999999999999</v>
      </c>
      <c r="J149" s="150">
        <v>-0.77</v>
      </c>
      <c r="K149" s="150">
        <v>-0.77</v>
      </c>
      <c r="L149" s="150">
        <v>3.53</v>
      </c>
      <c r="M149" s="150">
        <v>2.76</v>
      </c>
      <c r="N149" s="150">
        <v>3.02</v>
      </c>
      <c r="O149" s="150">
        <v>3.69</v>
      </c>
      <c r="P149" s="150">
        <v>10.199999999999999</v>
      </c>
    </row>
    <row r="150" spans="1:16" x14ac:dyDescent="0.25">
      <c r="A150" s="80" t="s">
        <v>1945</v>
      </c>
      <c r="B150" s="150" t="s">
        <v>1946</v>
      </c>
      <c r="C150" s="110">
        <v>46120</v>
      </c>
      <c r="D150" s="150">
        <v>741361</v>
      </c>
      <c r="E150" s="111">
        <f t="shared" si="2"/>
        <v>7.4136100000000003</v>
      </c>
      <c r="F150" s="150">
        <v>34.58</v>
      </c>
      <c r="G150" s="150">
        <v>-0.1</v>
      </c>
      <c r="H150" s="150">
        <v>97.2</v>
      </c>
      <c r="I150" s="150">
        <v>-2.7</v>
      </c>
      <c r="J150" s="150">
        <v>-10</v>
      </c>
      <c r="K150" s="150">
        <v>14.89</v>
      </c>
      <c r="L150" s="150">
        <v>1.57</v>
      </c>
      <c r="M150" s="150">
        <v>1.05</v>
      </c>
      <c r="N150" s="150">
        <v>0.84</v>
      </c>
      <c r="O150" s="150">
        <v>1.0900000000000001</v>
      </c>
      <c r="P150" s="150">
        <v>21.2</v>
      </c>
    </row>
    <row r="151" spans="1:16" x14ac:dyDescent="0.25">
      <c r="A151" s="80" t="s">
        <v>1947</v>
      </c>
      <c r="B151" s="150" t="s">
        <v>1948</v>
      </c>
      <c r="C151" s="110">
        <v>46122</v>
      </c>
      <c r="D151" s="150">
        <v>414405</v>
      </c>
      <c r="E151" s="111">
        <f t="shared" si="2"/>
        <v>4.14405</v>
      </c>
      <c r="F151" s="150">
        <v>101.27</v>
      </c>
      <c r="G151" s="150">
        <v>44.32</v>
      </c>
      <c r="H151" s="150">
        <v>44.5</v>
      </c>
      <c r="I151" s="150">
        <v>0.34</v>
      </c>
      <c r="J151" s="150">
        <v>1.48</v>
      </c>
      <c r="K151" s="150">
        <v>0.45</v>
      </c>
      <c r="L151" s="150">
        <v>7.97</v>
      </c>
      <c r="M151" s="150">
        <v>-7.45</v>
      </c>
      <c r="N151" s="150">
        <v>-1.24</v>
      </c>
      <c r="O151" s="150">
        <v>2.93</v>
      </c>
      <c r="P151" s="150"/>
    </row>
    <row r="152" spans="1:16" x14ac:dyDescent="0.25">
      <c r="A152" s="80" t="s">
        <v>1949</v>
      </c>
      <c r="B152" s="150" t="s">
        <v>3112</v>
      </c>
      <c r="C152" s="110">
        <v>46121</v>
      </c>
      <c r="D152" s="150">
        <v>148942</v>
      </c>
      <c r="E152" s="111">
        <f t="shared" si="2"/>
        <v>1.48942</v>
      </c>
      <c r="F152" s="150">
        <v>-0.63</v>
      </c>
      <c r="G152" s="150">
        <v>-34.65</v>
      </c>
      <c r="H152" s="150">
        <v>21.25</v>
      </c>
      <c r="I152" s="150">
        <v>-3.19</v>
      </c>
      <c r="J152" s="150">
        <v>-3.41</v>
      </c>
      <c r="K152" s="150">
        <v>-2.97</v>
      </c>
      <c r="L152" s="150">
        <v>-0.12</v>
      </c>
      <c r="M152" s="150">
        <v>0.27</v>
      </c>
      <c r="N152" s="150">
        <v>-0.22</v>
      </c>
      <c r="O152" s="150">
        <v>0.19</v>
      </c>
      <c r="P152" s="150">
        <v>21.5</v>
      </c>
    </row>
    <row r="153" spans="1:16" x14ac:dyDescent="0.25">
      <c r="A153" s="80" t="s">
        <v>1118</v>
      </c>
      <c r="B153" s="150" t="s">
        <v>1196</v>
      </c>
      <c r="C153" s="110">
        <v>46122</v>
      </c>
      <c r="D153" s="150">
        <v>184217</v>
      </c>
      <c r="E153" s="111">
        <f t="shared" si="2"/>
        <v>1.8421700000000001</v>
      </c>
      <c r="F153" s="112">
        <v>26.76</v>
      </c>
      <c r="G153" s="112">
        <v>-6.75</v>
      </c>
      <c r="H153" s="150">
        <v>22.65</v>
      </c>
      <c r="I153" s="150">
        <v>-0.22</v>
      </c>
      <c r="J153" s="150">
        <v>0</v>
      </c>
      <c r="K153" s="150">
        <v>0.44</v>
      </c>
      <c r="L153" s="150">
        <v>0.01</v>
      </c>
      <c r="M153" s="150">
        <v>-0.28000000000000003</v>
      </c>
      <c r="N153" s="150">
        <v>-0.1</v>
      </c>
      <c r="O153" s="150">
        <v>-0.04</v>
      </c>
      <c r="P153" s="150">
        <v>241.9</v>
      </c>
    </row>
    <row r="154" spans="1:16" x14ac:dyDescent="0.25">
      <c r="A154" s="80" t="s">
        <v>3260</v>
      </c>
      <c r="B154" s="150" t="s">
        <v>3266</v>
      </c>
      <c r="C154" s="110">
        <v>46120</v>
      </c>
      <c r="D154" s="150">
        <v>235251</v>
      </c>
      <c r="E154" s="111">
        <f t="shared" si="2"/>
        <v>2.3525100000000001</v>
      </c>
      <c r="F154" s="112">
        <v>3.86</v>
      </c>
      <c r="G154" s="112">
        <v>14.81</v>
      </c>
      <c r="H154" s="150">
        <v>34.799999999999997</v>
      </c>
      <c r="I154" s="150">
        <v>-3.87</v>
      </c>
      <c r="J154" s="150">
        <v>-4.79</v>
      </c>
      <c r="K154" s="150">
        <v>-1.69</v>
      </c>
      <c r="L154" s="150">
        <v>-0.04</v>
      </c>
      <c r="M154" s="150">
        <v>0.01</v>
      </c>
      <c r="N154" s="150">
        <v>0.06</v>
      </c>
      <c r="O154" s="150">
        <v>0.18</v>
      </c>
      <c r="P154" s="150">
        <v>55.7</v>
      </c>
    </row>
    <row r="155" spans="1:16" x14ac:dyDescent="0.25">
      <c r="A155" s="80" t="s">
        <v>1119</v>
      </c>
      <c r="B155" s="150" t="s">
        <v>2980</v>
      </c>
      <c r="C155" s="110">
        <v>46122</v>
      </c>
      <c r="D155" s="150">
        <v>667961</v>
      </c>
      <c r="E155" s="111">
        <f t="shared" si="2"/>
        <v>6.6796100000000003</v>
      </c>
      <c r="F155" s="150">
        <v>58.93</v>
      </c>
      <c r="G155" s="150">
        <v>-1.46</v>
      </c>
      <c r="H155" s="150"/>
      <c r="I155" s="150"/>
      <c r="J155" s="150"/>
      <c r="K155" s="150"/>
      <c r="L155" s="150">
        <v>-0.15</v>
      </c>
      <c r="M155" s="150">
        <v>-1.62</v>
      </c>
      <c r="N155" s="150">
        <v>-0.74</v>
      </c>
      <c r="O155" s="150">
        <v>-2.04</v>
      </c>
      <c r="P155" s="150"/>
    </row>
    <row r="156" spans="1:16" x14ac:dyDescent="0.25">
      <c r="A156" s="80" t="s">
        <v>854</v>
      </c>
      <c r="B156" s="150" t="s">
        <v>2981</v>
      </c>
      <c r="C156" s="110">
        <v>46114</v>
      </c>
      <c r="D156" s="150">
        <v>4139710</v>
      </c>
      <c r="E156" s="111">
        <f t="shared" si="2"/>
        <v>41.397100000000002</v>
      </c>
      <c r="F156" s="150">
        <v>90.65</v>
      </c>
      <c r="G156" s="150">
        <v>18.09</v>
      </c>
      <c r="H156" s="150">
        <v>1115</v>
      </c>
      <c r="I156" s="150">
        <v>3.72</v>
      </c>
      <c r="J156" s="150">
        <v>8.7799999999999994</v>
      </c>
      <c r="K156" s="150">
        <v>10.4</v>
      </c>
      <c r="L156" s="150">
        <v>9.01</v>
      </c>
      <c r="M156" s="150">
        <v>9.68</v>
      </c>
      <c r="N156" s="150">
        <v>10.19</v>
      </c>
      <c r="O156" s="150">
        <v>10.5</v>
      </c>
      <c r="P156" s="150">
        <v>23</v>
      </c>
    </row>
    <row r="157" spans="1:16" x14ac:dyDescent="0.25">
      <c r="A157" s="80" t="s">
        <v>1120</v>
      </c>
      <c r="B157" s="150" t="s">
        <v>2982</v>
      </c>
      <c r="C157" s="110">
        <v>46120</v>
      </c>
      <c r="D157" s="150">
        <v>50028</v>
      </c>
      <c r="E157" s="111">
        <f t="shared" si="2"/>
        <v>0.50027999999999995</v>
      </c>
      <c r="F157" s="150">
        <v>30.57</v>
      </c>
      <c r="G157" s="150">
        <v>2218.2600000000002</v>
      </c>
      <c r="H157" s="150">
        <v>53.2</v>
      </c>
      <c r="I157" s="150">
        <v>9.8000000000000007</v>
      </c>
      <c r="J157" s="150">
        <v>31.36</v>
      </c>
      <c r="K157" s="150">
        <v>29.13</v>
      </c>
      <c r="L157" s="150">
        <v>0.2</v>
      </c>
      <c r="M157" s="150">
        <v>-0.51</v>
      </c>
      <c r="N157" s="150">
        <v>-0.81</v>
      </c>
      <c r="O157" s="150">
        <v>-0.75</v>
      </c>
      <c r="P157" s="150"/>
    </row>
    <row r="158" spans="1:16" x14ac:dyDescent="0.25">
      <c r="A158" s="80" t="s">
        <v>1121</v>
      </c>
      <c r="B158" s="150" t="s">
        <v>1197</v>
      </c>
      <c r="C158" s="110">
        <v>46120</v>
      </c>
      <c r="D158" s="150">
        <v>102625</v>
      </c>
      <c r="E158" s="111">
        <f t="shared" si="2"/>
        <v>1.0262500000000001</v>
      </c>
      <c r="F158" s="150">
        <v>19.54</v>
      </c>
      <c r="G158" s="150">
        <v>7.58</v>
      </c>
      <c r="H158" s="150">
        <v>33.549999999999997</v>
      </c>
      <c r="I158" s="150">
        <v>-0.59</v>
      </c>
      <c r="J158" s="150">
        <v>-1.47</v>
      </c>
      <c r="K158" s="150">
        <v>-2.75</v>
      </c>
      <c r="L158" s="150">
        <v>0.69</v>
      </c>
      <c r="M158" s="150">
        <v>0.42</v>
      </c>
      <c r="N158" s="150">
        <v>0.44</v>
      </c>
      <c r="O158" s="150">
        <v>0.41</v>
      </c>
      <c r="P158" s="150">
        <v>9.5</v>
      </c>
    </row>
    <row r="159" spans="1:16" x14ac:dyDescent="0.25">
      <c r="A159" s="80" t="s">
        <v>1122</v>
      </c>
      <c r="B159" s="150" t="s">
        <v>1198</v>
      </c>
      <c r="C159" s="110">
        <v>46120</v>
      </c>
      <c r="D159" s="150">
        <v>66552</v>
      </c>
      <c r="E159" s="111">
        <f t="shared" si="2"/>
        <v>0.66552</v>
      </c>
      <c r="F159" s="150">
        <v>60.24</v>
      </c>
      <c r="G159" s="150">
        <v>-20.91</v>
      </c>
      <c r="H159" s="150">
        <v>43.5</v>
      </c>
      <c r="I159" s="150">
        <v>-2.4700000000000002</v>
      </c>
      <c r="J159" s="150">
        <v>5.07</v>
      </c>
      <c r="K159" s="150">
        <v>1.52</v>
      </c>
      <c r="L159" s="150">
        <v>0.04</v>
      </c>
      <c r="M159" s="150">
        <v>-0.34</v>
      </c>
      <c r="N159" s="150">
        <v>-1.06</v>
      </c>
      <c r="O159" s="150">
        <v>-0.41</v>
      </c>
      <c r="P159" s="150"/>
    </row>
    <row r="160" spans="1:16" x14ac:dyDescent="0.25">
      <c r="A160" s="80" t="s">
        <v>1256</v>
      </c>
      <c r="B160" s="150" t="s">
        <v>1290</v>
      </c>
      <c r="C160" s="110">
        <v>46122</v>
      </c>
      <c r="D160" s="150">
        <v>120499</v>
      </c>
      <c r="E160" s="111">
        <f t="shared" si="2"/>
        <v>1.20499</v>
      </c>
      <c r="F160" s="112">
        <v>13.38</v>
      </c>
      <c r="G160" s="112">
        <v>38.54</v>
      </c>
      <c r="H160" s="150">
        <v>99.1</v>
      </c>
      <c r="I160" s="150">
        <v>9.99</v>
      </c>
      <c r="J160" s="150">
        <v>14.57</v>
      </c>
      <c r="K160" s="150">
        <v>11.85</v>
      </c>
      <c r="L160" s="150">
        <v>0.28000000000000003</v>
      </c>
      <c r="M160" s="150">
        <v>0.15</v>
      </c>
      <c r="N160" s="150">
        <v>0.01</v>
      </c>
      <c r="O160" s="150">
        <v>0.33</v>
      </c>
      <c r="P160" s="150">
        <v>63.2</v>
      </c>
    </row>
    <row r="161" spans="1:16" x14ac:dyDescent="0.25">
      <c r="A161" s="80" t="s">
        <v>3078</v>
      </c>
      <c r="B161" s="150" t="s">
        <v>3085</v>
      </c>
      <c r="C161" s="110">
        <v>46121</v>
      </c>
      <c r="D161" s="150">
        <v>673288</v>
      </c>
      <c r="E161" s="111">
        <f t="shared" si="2"/>
        <v>6.7328799999999998</v>
      </c>
      <c r="F161" s="150">
        <v>38.22</v>
      </c>
      <c r="G161" s="150">
        <v>16.8</v>
      </c>
      <c r="H161" s="150">
        <v>19.649999999999999</v>
      </c>
      <c r="I161" s="150">
        <v>1.55</v>
      </c>
      <c r="J161" s="150">
        <v>-1.26</v>
      </c>
      <c r="K161" s="150">
        <v>2.08</v>
      </c>
      <c r="L161" s="150">
        <v>1.66</v>
      </c>
      <c r="M161" s="150">
        <v>-0.43</v>
      </c>
      <c r="N161" s="150">
        <v>-1.06</v>
      </c>
      <c r="O161" s="150">
        <v>0.34</v>
      </c>
      <c r="P161" s="150">
        <v>70.400000000000006</v>
      </c>
    </row>
    <row r="162" spans="1:16" x14ac:dyDescent="0.25">
      <c r="A162" s="80" t="s">
        <v>1257</v>
      </c>
      <c r="B162" s="150" t="s">
        <v>1291</v>
      </c>
      <c r="C162" s="110">
        <v>46122</v>
      </c>
      <c r="D162" s="150">
        <v>246130</v>
      </c>
      <c r="E162" s="111">
        <f t="shared" si="2"/>
        <v>2.4613</v>
      </c>
      <c r="F162" s="150">
        <v>38.28</v>
      </c>
      <c r="G162" s="150">
        <v>24.89</v>
      </c>
      <c r="H162" s="150">
        <v>25.4</v>
      </c>
      <c r="I162" s="150">
        <v>0.79</v>
      </c>
      <c r="J162" s="150">
        <v>-1.93</v>
      </c>
      <c r="K162" s="150">
        <v>-1.93</v>
      </c>
      <c r="L162" s="150">
        <v>0.26</v>
      </c>
      <c r="M162" s="150">
        <v>0.04</v>
      </c>
      <c r="N162" s="150">
        <v>-0.62</v>
      </c>
      <c r="O162" s="150">
        <v>0.12</v>
      </c>
      <c r="P162" s="150"/>
    </row>
    <row r="163" spans="1:16" x14ac:dyDescent="0.25">
      <c r="A163" s="80" t="s">
        <v>1950</v>
      </c>
      <c r="B163" s="150" t="s">
        <v>1951</v>
      </c>
      <c r="C163" s="110">
        <v>46121</v>
      </c>
      <c r="D163" s="150">
        <v>537166</v>
      </c>
      <c r="E163" s="111">
        <f t="shared" si="2"/>
        <v>5.3716600000000003</v>
      </c>
      <c r="F163" s="150">
        <v>77.25</v>
      </c>
      <c r="G163" s="150">
        <v>-1.77</v>
      </c>
      <c r="H163" s="150">
        <v>32.299999999999997</v>
      </c>
      <c r="I163" s="150">
        <v>0.62</v>
      </c>
      <c r="J163" s="150">
        <v>0.62</v>
      </c>
      <c r="K163" s="150">
        <v>-2.71</v>
      </c>
      <c r="L163" s="150">
        <v>0.53</v>
      </c>
      <c r="M163" s="150">
        <v>0.72</v>
      </c>
      <c r="N163" s="150">
        <v>0.8</v>
      </c>
      <c r="O163" s="150">
        <v>0.99</v>
      </c>
      <c r="P163" s="150">
        <v>10.199999999999999</v>
      </c>
    </row>
    <row r="164" spans="1:16" x14ac:dyDescent="0.25">
      <c r="A164" s="80" t="s">
        <v>1952</v>
      </c>
      <c r="B164" s="150" t="s">
        <v>1953</v>
      </c>
      <c r="C164" s="110">
        <v>46122</v>
      </c>
      <c r="D164" s="150">
        <v>781256</v>
      </c>
      <c r="E164" s="111">
        <f t="shared" si="2"/>
        <v>7.8125600000000004</v>
      </c>
      <c r="F164" s="150">
        <v>23.8</v>
      </c>
      <c r="G164" s="150">
        <v>-0.2</v>
      </c>
      <c r="H164" s="150">
        <v>25.2</v>
      </c>
      <c r="I164" s="150">
        <v>-0.79</v>
      </c>
      <c r="J164" s="150">
        <v>-1.18</v>
      </c>
      <c r="K164" s="150">
        <v>0</v>
      </c>
      <c r="L164" s="150">
        <v>0.33</v>
      </c>
      <c r="M164" s="150">
        <v>0.54</v>
      </c>
      <c r="N164" s="150">
        <v>0.34</v>
      </c>
      <c r="O164" s="150">
        <v>0.34</v>
      </c>
      <c r="P164" s="150">
        <v>13.3</v>
      </c>
    </row>
    <row r="165" spans="1:16" x14ac:dyDescent="0.25">
      <c r="A165" s="80" t="s">
        <v>1954</v>
      </c>
      <c r="B165" s="150" t="s">
        <v>1955</v>
      </c>
      <c r="C165" s="110">
        <v>46121</v>
      </c>
      <c r="D165" s="150">
        <v>15722642</v>
      </c>
      <c r="E165" s="111">
        <f t="shared" si="2"/>
        <v>157.22641999999999</v>
      </c>
      <c r="F165" s="150">
        <v>32.49</v>
      </c>
      <c r="G165" s="150">
        <v>2.5099999999999998</v>
      </c>
      <c r="H165" s="150">
        <v>31.65</v>
      </c>
      <c r="I165" s="150">
        <v>0.64</v>
      </c>
      <c r="J165" s="150">
        <v>2.76</v>
      </c>
      <c r="K165" s="150">
        <v>-0.78</v>
      </c>
      <c r="L165" s="150">
        <v>-0.15</v>
      </c>
      <c r="M165" s="150">
        <v>0.15</v>
      </c>
      <c r="N165" s="150">
        <v>0.11</v>
      </c>
      <c r="O165" s="150">
        <v>0.23</v>
      </c>
      <c r="P165" s="150">
        <v>23.2</v>
      </c>
    </row>
    <row r="166" spans="1:16" x14ac:dyDescent="0.25">
      <c r="A166" s="80" t="s">
        <v>1956</v>
      </c>
      <c r="B166" s="150" t="s">
        <v>1957</v>
      </c>
      <c r="C166" s="110">
        <v>46122</v>
      </c>
      <c r="D166" s="150">
        <v>1288123</v>
      </c>
      <c r="E166" s="111">
        <f t="shared" si="2"/>
        <v>12.88123</v>
      </c>
      <c r="F166" s="150">
        <v>30.97</v>
      </c>
      <c r="G166" s="150">
        <v>14.06</v>
      </c>
      <c r="H166" s="150">
        <v>32.4</v>
      </c>
      <c r="I166" s="150">
        <v>1.25</v>
      </c>
      <c r="J166" s="150">
        <v>1.89</v>
      </c>
      <c r="K166" s="150">
        <v>0.31</v>
      </c>
      <c r="L166" s="150">
        <v>0.1</v>
      </c>
      <c r="M166" s="150">
        <v>0.25</v>
      </c>
      <c r="N166" s="150">
        <v>0.43</v>
      </c>
      <c r="O166" s="150">
        <v>2.5</v>
      </c>
      <c r="P166" s="150">
        <v>10.8</v>
      </c>
    </row>
    <row r="167" spans="1:16" x14ac:dyDescent="0.25">
      <c r="A167" s="80" t="s">
        <v>1958</v>
      </c>
      <c r="B167" s="150" t="s">
        <v>1959</v>
      </c>
      <c r="C167" s="110">
        <v>46121</v>
      </c>
      <c r="D167" s="150">
        <v>3088815</v>
      </c>
      <c r="E167" s="111">
        <f t="shared" si="2"/>
        <v>30.88815</v>
      </c>
      <c r="F167" s="150">
        <v>35.22</v>
      </c>
      <c r="G167" s="150">
        <v>19.97</v>
      </c>
      <c r="H167" s="150">
        <v>33.4</v>
      </c>
      <c r="I167" s="150">
        <v>2.14</v>
      </c>
      <c r="J167" s="150">
        <v>2.77</v>
      </c>
      <c r="K167" s="150">
        <v>0.45</v>
      </c>
      <c r="L167" s="150">
        <v>0.25</v>
      </c>
      <c r="M167" s="150">
        <v>-0.08</v>
      </c>
      <c r="N167" s="150">
        <v>1.26</v>
      </c>
      <c r="O167" s="150">
        <v>0.44</v>
      </c>
      <c r="P167" s="150">
        <v>14.7</v>
      </c>
    </row>
    <row r="168" spans="1:16" x14ac:dyDescent="0.25">
      <c r="A168" s="80" t="s">
        <v>1960</v>
      </c>
      <c r="B168" s="150" t="s">
        <v>1961</v>
      </c>
      <c r="C168" s="110">
        <v>46114</v>
      </c>
      <c r="D168" s="150">
        <v>91782</v>
      </c>
      <c r="E168" s="111">
        <f t="shared" si="2"/>
        <v>0.91781999999999997</v>
      </c>
      <c r="F168" s="150">
        <v>40.5</v>
      </c>
      <c r="G168" s="150">
        <v>-6.82</v>
      </c>
      <c r="H168" s="150">
        <v>12.2</v>
      </c>
      <c r="I168" s="150">
        <v>-0.81</v>
      </c>
      <c r="J168" s="150">
        <v>-0.81</v>
      </c>
      <c r="K168" s="150">
        <v>-2.4</v>
      </c>
      <c r="L168" s="150">
        <v>7.0000000000000007E-2</v>
      </c>
      <c r="M168" s="150">
        <v>0.12</v>
      </c>
      <c r="N168" s="150">
        <v>-0.14000000000000001</v>
      </c>
      <c r="O168" s="150">
        <v>0.11</v>
      </c>
      <c r="P168" s="150">
        <v>131.19999999999999</v>
      </c>
    </row>
    <row r="169" spans="1:16" x14ac:dyDescent="0.25">
      <c r="A169" s="80" t="s">
        <v>1962</v>
      </c>
      <c r="B169" s="150" t="s">
        <v>1963</v>
      </c>
      <c r="C169" s="110">
        <v>46121</v>
      </c>
      <c r="D169" s="150">
        <v>715343</v>
      </c>
      <c r="E169" s="111">
        <f t="shared" si="2"/>
        <v>7.1534300000000002</v>
      </c>
      <c r="F169" s="150">
        <v>50.93</v>
      </c>
      <c r="G169" s="150">
        <v>6.06</v>
      </c>
      <c r="H169" s="150">
        <v>35.049999999999997</v>
      </c>
      <c r="I169" s="150">
        <v>0.86</v>
      </c>
      <c r="J169" s="150">
        <v>0.86</v>
      </c>
      <c r="K169" s="150">
        <v>-1.27</v>
      </c>
      <c r="L169" s="150">
        <v>0.46</v>
      </c>
      <c r="M169" s="150">
        <v>0.6</v>
      </c>
      <c r="N169" s="150">
        <v>0.9</v>
      </c>
      <c r="O169" s="150">
        <v>0.7</v>
      </c>
      <c r="P169" s="150">
        <v>12.4</v>
      </c>
    </row>
    <row r="170" spans="1:16" x14ac:dyDescent="0.25">
      <c r="A170" s="80" t="s">
        <v>1964</v>
      </c>
      <c r="B170" s="150" t="s">
        <v>1965</v>
      </c>
      <c r="C170" s="110">
        <v>46119</v>
      </c>
      <c r="D170" s="150">
        <v>381336</v>
      </c>
      <c r="E170" s="111">
        <f t="shared" si="2"/>
        <v>3.8133599999999999</v>
      </c>
      <c r="F170" s="150">
        <v>-9.1</v>
      </c>
      <c r="G170" s="150">
        <v>-14.2</v>
      </c>
      <c r="H170" s="150">
        <v>32.15</v>
      </c>
      <c r="I170" s="150">
        <v>0.47</v>
      </c>
      <c r="J170" s="150">
        <v>1.74</v>
      </c>
      <c r="K170" s="150">
        <v>-0.77</v>
      </c>
      <c r="L170" s="150">
        <v>0.36</v>
      </c>
      <c r="M170" s="150">
        <v>0.12</v>
      </c>
      <c r="N170" s="150">
        <v>0.25</v>
      </c>
      <c r="O170" s="150">
        <v>0.27</v>
      </c>
      <c r="P170" s="150">
        <v>27</v>
      </c>
    </row>
    <row r="171" spans="1:16" x14ac:dyDescent="0.25">
      <c r="A171" s="80" t="s">
        <v>1966</v>
      </c>
      <c r="B171" s="150" t="s">
        <v>1967</v>
      </c>
      <c r="C171" s="110">
        <v>46119</v>
      </c>
      <c r="D171" s="150">
        <v>690228</v>
      </c>
      <c r="E171" s="111">
        <f t="shared" si="2"/>
        <v>6.9022800000000002</v>
      </c>
      <c r="F171" s="112">
        <v>189.75</v>
      </c>
      <c r="G171" s="112">
        <v>9.41</v>
      </c>
      <c r="H171" s="150">
        <v>46.4</v>
      </c>
      <c r="I171" s="150">
        <v>1.64</v>
      </c>
      <c r="J171" s="150">
        <v>1.2</v>
      </c>
      <c r="K171" s="150">
        <v>0.87</v>
      </c>
      <c r="L171" s="150">
        <v>0.97</v>
      </c>
      <c r="M171" s="150">
        <v>1.01</v>
      </c>
      <c r="N171" s="150">
        <v>1.1599999999999999</v>
      </c>
      <c r="O171" s="150">
        <v>1.18</v>
      </c>
      <c r="P171" s="150">
        <v>9.6999999999999993</v>
      </c>
    </row>
    <row r="172" spans="1:16" x14ac:dyDescent="0.25">
      <c r="A172" s="80" t="s">
        <v>1968</v>
      </c>
      <c r="B172" s="150" t="s">
        <v>1969</v>
      </c>
      <c r="C172" s="110">
        <v>46121</v>
      </c>
      <c r="D172" s="150">
        <v>411020</v>
      </c>
      <c r="E172" s="111">
        <f t="shared" si="2"/>
        <v>4.1101999999999999</v>
      </c>
      <c r="F172" s="150">
        <v>30.73</v>
      </c>
      <c r="G172" s="150">
        <v>-4.45</v>
      </c>
      <c r="H172" s="150">
        <v>23.4</v>
      </c>
      <c r="I172" s="150">
        <v>-0.21</v>
      </c>
      <c r="J172" s="150">
        <v>0.43</v>
      </c>
      <c r="K172" s="150">
        <v>-3.7</v>
      </c>
      <c r="L172" s="150">
        <v>1.51</v>
      </c>
      <c r="M172" s="150">
        <v>0.59</v>
      </c>
      <c r="N172" s="150">
        <v>1.02</v>
      </c>
      <c r="O172" s="150">
        <v>0.56000000000000005</v>
      </c>
      <c r="P172" s="150">
        <v>11.6</v>
      </c>
    </row>
    <row r="173" spans="1:16" x14ac:dyDescent="0.25">
      <c r="A173" s="80" t="s">
        <v>1970</v>
      </c>
      <c r="B173" s="150" t="s">
        <v>1971</v>
      </c>
      <c r="C173" s="110">
        <v>46122</v>
      </c>
      <c r="D173" s="150">
        <v>402765</v>
      </c>
      <c r="E173" s="111">
        <f t="shared" si="2"/>
        <v>4.0276500000000004</v>
      </c>
      <c r="F173" s="150">
        <v>115.18</v>
      </c>
      <c r="G173" s="150">
        <v>45.47</v>
      </c>
      <c r="H173" s="150">
        <v>14.7</v>
      </c>
      <c r="I173" s="150">
        <v>-0.68</v>
      </c>
      <c r="J173" s="150">
        <v>-0.34</v>
      </c>
      <c r="K173" s="150">
        <v>0.34</v>
      </c>
      <c r="L173" s="150">
        <v>0.24</v>
      </c>
      <c r="M173" s="150">
        <v>-0.12</v>
      </c>
      <c r="N173" s="150">
        <v>-0.35</v>
      </c>
      <c r="O173" s="150">
        <v>0.09</v>
      </c>
      <c r="P173" s="150">
        <v>14.7</v>
      </c>
    </row>
    <row r="174" spans="1:16" x14ac:dyDescent="0.25">
      <c r="A174" s="80" t="s">
        <v>1972</v>
      </c>
      <c r="B174" s="150" t="s">
        <v>1973</v>
      </c>
      <c r="C174" s="110">
        <v>46121</v>
      </c>
      <c r="D174" s="150">
        <v>354943</v>
      </c>
      <c r="E174" s="111">
        <f t="shared" si="2"/>
        <v>3.5494300000000001</v>
      </c>
      <c r="F174" s="150">
        <v>229.96</v>
      </c>
      <c r="G174" s="150">
        <v>-34.700000000000003</v>
      </c>
      <c r="H174" s="150">
        <v>38</v>
      </c>
      <c r="I174" s="150">
        <v>-0.91</v>
      </c>
      <c r="J174" s="150">
        <v>-2.94</v>
      </c>
      <c r="K174" s="150">
        <v>-6.17</v>
      </c>
      <c r="L174" s="150">
        <v>1</v>
      </c>
      <c r="M174" s="150">
        <v>1.23</v>
      </c>
      <c r="N174" s="150">
        <v>1.02</v>
      </c>
      <c r="O174" s="150">
        <v>1.01</v>
      </c>
      <c r="P174" s="150">
        <v>9.5</v>
      </c>
    </row>
    <row r="175" spans="1:16" x14ac:dyDescent="0.25">
      <c r="A175" s="80" t="s">
        <v>4141</v>
      </c>
      <c r="B175" s="150" t="s">
        <v>4151</v>
      </c>
      <c r="C175" s="110">
        <v>46121</v>
      </c>
      <c r="D175" s="150">
        <v>646394</v>
      </c>
      <c r="E175" s="111">
        <f t="shared" si="2"/>
        <v>6.46394</v>
      </c>
      <c r="F175" s="112">
        <v>7.37</v>
      </c>
      <c r="G175" s="112">
        <v>7.87</v>
      </c>
      <c r="H175" s="150">
        <v>181.5</v>
      </c>
      <c r="I175" s="150">
        <v>0</v>
      </c>
      <c r="J175" s="150">
        <v>0</v>
      </c>
      <c r="K175" s="150">
        <v>-6.44</v>
      </c>
      <c r="L175" s="150">
        <v>2.4500000000000002</v>
      </c>
      <c r="M175" s="150"/>
      <c r="N175" s="150"/>
      <c r="O175" s="150">
        <v>2.91</v>
      </c>
      <c r="P175" s="150">
        <v>11.3</v>
      </c>
    </row>
    <row r="176" spans="1:16" x14ac:dyDescent="0.25">
      <c r="A176" s="80" t="s">
        <v>1407</v>
      </c>
      <c r="B176" s="150" t="s">
        <v>2983</v>
      </c>
      <c r="C176" s="110">
        <v>46122</v>
      </c>
      <c r="D176" s="150">
        <v>888905</v>
      </c>
      <c r="E176" s="111">
        <f t="shared" si="2"/>
        <v>8.8890499999999992</v>
      </c>
      <c r="F176" s="150">
        <v>155.27000000000001</v>
      </c>
      <c r="G176" s="150">
        <v>-11.46</v>
      </c>
      <c r="H176" s="150">
        <v>10</v>
      </c>
      <c r="I176" s="150">
        <v>0</v>
      </c>
      <c r="J176" s="150">
        <v>-1.48</v>
      </c>
      <c r="K176" s="150">
        <v>-2.44</v>
      </c>
      <c r="L176" s="150">
        <v>-0.41</v>
      </c>
      <c r="M176" s="150">
        <v>-0.43</v>
      </c>
      <c r="N176" s="150">
        <v>0.94</v>
      </c>
      <c r="O176" s="150">
        <v>-0.81</v>
      </c>
      <c r="P176" s="150"/>
    </row>
    <row r="177" spans="1:16" x14ac:dyDescent="0.25">
      <c r="A177" s="80" t="s">
        <v>1974</v>
      </c>
      <c r="B177" s="150" t="s">
        <v>1292</v>
      </c>
      <c r="C177" s="110">
        <v>46122</v>
      </c>
      <c r="D177" s="150">
        <v>2065666</v>
      </c>
      <c r="E177" s="111">
        <f t="shared" si="2"/>
        <v>20.656659999999999</v>
      </c>
      <c r="F177" s="150">
        <v>25.55</v>
      </c>
      <c r="G177" s="150">
        <v>0.47</v>
      </c>
      <c r="H177" s="150">
        <v>36.1</v>
      </c>
      <c r="I177" s="150">
        <v>-0.14000000000000001</v>
      </c>
      <c r="J177" s="150">
        <v>-1.37</v>
      </c>
      <c r="K177" s="150">
        <v>0.98</v>
      </c>
      <c r="L177" s="150">
        <v>0.81</v>
      </c>
      <c r="M177" s="150">
        <v>0.44</v>
      </c>
      <c r="N177" s="150">
        <v>0.15</v>
      </c>
      <c r="O177" s="150">
        <v>0.12</v>
      </c>
      <c r="P177" s="150">
        <v>44.2</v>
      </c>
    </row>
    <row r="178" spans="1:16" x14ac:dyDescent="0.25">
      <c r="A178" s="80" t="s">
        <v>1975</v>
      </c>
      <c r="B178" s="150" t="s">
        <v>1976</v>
      </c>
      <c r="C178" s="110">
        <v>46122</v>
      </c>
      <c r="D178" s="150">
        <v>857687</v>
      </c>
      <c r="E178" s="111">
        <f t="shared" si="2"/>
        <v>8.5768699999999995</v>
      </c>
      <c r="F178" s="150">
        <v>37.06</v>
      </c>
      <c r="G178" s="150">
        <v>-6.96</v>
      </c>
      <c r="H178" s="150">
        <v>120</v>
      </c>
      <c r="I178" s="150">
        <v>-0.83</v>
      </c>
      <c r="J178" s="150">
        <v>-2.04</v>
      </c>
      <c r="K178" s="150">
        <v>0</v>
      </c>
      <c r="L178" s="150">
        <v>3.02</v>
      </c>
      <c r="M178" s="150">
        <v>1.4</v>
      </c>
      <c r="N178" s="150">
        <v>1.82</v>
      </c>
      <c r="O178" s="150">
        <v>2</v>
      </c>
      <c r="P178" s="150">
        <v>13</v>
      </c>
    </row>
    <row r="179" spans="1:16" x14ac:dyDescent="0.25">
      <c r="A179" s="80" t="s">
        <v>1977</v>
      </c>
      <c r="B179" s="150" t="s">
        <v>1978</v>
      </c>
      <c r="C179" s="110">
        <v>46121</v>
      </c>
      <c r="D179" s="150">
        <v>567965</v>
      </c>
      <c r="E179" s="111">
        <f t="shared" si="2"/>
        <v>5.6796499999999996</v>
      </c>
      <c r="F179" s="150">
        <v>31.14</v>
      </c>
      <c r="G179" s="150">
        <v>5.36</v>
      </c>
      <c r="H179" s="150">
        <v>39.549999999999997</v>
      </c>
      <c r="I179" s="150">
        <v>0.13</v>
      </c>
      <c r="J179" s="150">
        <v>-6.28</v>
      </c>
      <c r="K179" s="150">
        <v>-4.24</v>
      </c>
      <c r="L179" s="150">
        <v>0.71</v>
      </c>
      <c r="M179" s="150">
        <v>1.03</v>
      </c>
      <c r="N179" s="150">
        <v>0.1</v>
      </c>
      <c r="O179" s="150">
        <v>1.07</v>
      </c>
      <c r="P179" s="150">
        <v>9.8000000000000007</v>
      </c>
    </row>
    <row r="180" spans="1:16" x14ac:dyDescent="0.25">
      <c r="A180" s="80" t="s">
        <v>1979</v>
      </c>
      <c r="B180" s="150" t="s">
        <v>1980</v>
      </c>
      <c r="C180" s="110">
        <v>46121</v>
      </c>
      <c r="D180" s="150">
        <v>915765</v>
      </c>
      <c r="E180" s="111">
        <f t="shared" si="2"/>
        <v>9.1576500000000003</v>
      </c>
      <c r="F180" s="150">
        <v>43.01</v>
      </c>
      <c r="G180" s="150">
        <v>2.23</v>
      </c>
      <c r="H180" s="150">
        <v>18.399999999999999</v>
      </c>
      <c r="I180" s="150">
        <v>0.55000000000000004</v>
      </c>
      <c r="J180" s="150">
        <v>1.66</v>
      </c>
      <c r="K180" s="150">
        <v>2.79</v>
      </c>
      <c r="L180" s="150">
        <v>0.16</v>
      </c>
      <c r="M180" s="150">
        <v>0.4</v>
      </c>
      <c r="N180" s="150">
        <v>0.13</v>
      </c>
      <c r="O180" s="150">
        <v>0.34</v>
      </c>
      <c r="P180" s="150">
        <v>13.1</v>
      </c>
    </row>
    <row r="181" spans="1:16" x14ac:dyDescent="0.25">
      <c r="A181" s="80" t="s">
        <v>1981</v>
      </c>
      <c r="B181" s="150" t="s">
        <v>1982</v>
      </c>
      <c r="C181" s="110">
        <v>46122</v>
      </c>
      <c r="D181" s="150">
        <v>2229814</v>
      </c>
      <c r="E181" s="111">
        <f t="shared" si="2"/>
        <v>22.29814</v>
      </c>
      <c r="F181" s="150">
        <v>68.94</v>
      </c>
      <c r="G181" s="150">
        <v>3.98</v>
      </c>
      <c r="H181" s="150">
        <v>13.55</v>
      </c>
      <c r="I181" s="150">
        <v>-1.81</v>
      </c>
      <c r="J181" s="150">
        <v>-6.87</v>
      </c>
      <c r="K181" s="150">
        <v>-5.24</v>
      </c>
      <c r="L181" s="150">
        <v>-0.08</v>
      </c>
      <c r="M181" s="150">
        <v>-0.11</v>
      </c>
      <c r="N181" s="150">
        <v>-0.19</v>
      </c>
      <c r="O181" s="150">
        <v>-0.28000000000000003</v>
      </c>
      <c r="P181" s="150"/>
    </row>
    <row r="182" spans="1:16" x14ac:dyDescent="0.25">
      <c r="A182" s="80" t="s">
        <v>1983</v>
      </c>
      <c r="B182" s="150" t="s">
        <v>1984</v>
      </c>
      <c r="C182" s="110">
        <v>46120</v>
      </c>
      <c r="D182" s="150">
        <v>837200</v>
      </c>
      <c r="E182" s="111">
        <f t="shared" si="2"/>
        <v>8.3719999999999999</v>
      </c>
      <c r="F182" s="150">
        <v>72.989999999999995</v>
      </c>
      <c r="G182" s="150">
        <v>28.15</v>
      </c>
      <c r="H182" s="150">
        <v>38.700000000000003</v>
      </c>
      <c r="I182" s="150">
        <v>5.59</v>
      </c>
      <c r="J182" s="150">
        <v>-0.64</v>
      </c>
      <c r="K182" s="150">
        <v>-4.68</v>
      </c>
      <c r="L182" s="150">
        <v>0.08</v>
      </c>
      <c r="M182" s="150">
        <v>7.0000000000000007E-2</v>
      </c>
      <c r="N182" s="150">
        <v>-0.13</v>
      </c>
      <c r="O182" s="150">
        <v>-0.11</v>
      </c>
      <c r="P182" s="150"/>
    </row>
    <row r="183" spans="1:16" x14ac:dyDescent="0.25">
      <c r="A183" s="80" t="s">
        <v>1985</v>
      </c>
      <c r="B183" s="150" t="s">
        <v>1986</v>
      </c>
      <c r="C183" s="110">
        <v>46122</v>
      </c>
      <c r="D183" s="150">
        <v>1874988</v>
      </c>
      <c r="E183" s="111">
        <f t="shared" si="2"/>
        <v>18.749880000000001</v>
      </c>
      <c r="F183" s="150">
        <v>34.75</v>
      </c>
      <c r="G183" s="150">
        <v>7.79</v>
      </c>
      <c r="H183" s="150">
        <v>42.45</v>
      </c>
      <c r="I183" s="150">
        <v>-1.39</v>
      </c>
      <c r="J183" s="150">
        <v>-3.74</v>
      </c>
      <c r="K183" s="150">
        <v>-4.18</v>
      </c>
      <c r="L183" s="150">
        <v>0.56000000000000005</v>
      </c>
      <c r="M183" s="150">
        <v>0.8</v>
      </c>
      <c r="N183" s="150">
        <v>0.71</v>
      </c>
      <c r="O183" s="150">
        <v>0.56000000000000005</v>
      </c>
      <c r="P183" s="150">
        <v>17</v>
      </c>
    </row>
    <row r="184" spans="1:16" x14ac:dyDescent="0.25">
      <c r="A184" s="80" t="s">
        <v>1987</v>
      </c>
      <c r="B184" s="150" t="s">
        <v>1988</v>
      </c>
      <c r="C184" s="110">
        <v>46114</v>
      </c>
      <c r="D184" s="150">
        <v>53239</v>
      </c>
      <c r="E184" s="111">
        <f t="shared" si="2"/>
        <v>0.53239000000000003</v>
      </c>
      <c r="F184" s="150">
        <v>86.48</v>
      </c>
      <c r="G184" s="150">
        <v>23.3</v>
      </c>
      <c r="H184" s="150">
        <v>46.85</v>
      </c>
      <c r="I184" s="150">
        <v>-0.43</v>
      </c>
      <c r="J184" s="150">
        <v>0.32</v>
      </c>
      <c r="K184" s="150">
        <v>-2.5</v>
      </c>
      <c r="L184" s="150">
        <v>7.34</v>
      </c>
      <c r="M184" s="150">
        <v>0.75</v>
      </c>
      <c r="N184" s="150">
        <v>0.62</v>
      </c>
      <c r="O184" s="150">
        <v>1.18</v>
      </c>
      <c r="P184" s="150">
        <v>10.7</v>
      </c>
    </row>
    <row r="185" spans="1:16" x14ac:dyDescent="0.25">
      <c r="A185" s="80" t="s">
        <v>1989</v>
      </c>
      <c r="B185" s="150" t="s">
        <v>1293</v>
      </c>
      <c r="C185" s="110">
        <v>46121</v>
      </c>
      <c r="D185" s="150">
        <v>2799580</v>
      </c>
      <c r="E185" s="111">
        <f t="shared" si="2"/>
        <v>27.995799999999999</v>
      </c>
      <c r="F185" s="150">
        <v>51.44</v>
      </c>
      <c r="G185" s="150">
        <v>42.95</v>
      </c>
      <c r="H185" s="150">
        <v>10.199999999999999</v>
      </c>
      <c r="I185" s="150">
        <v>7.82</v>
      </c>
      <c r="J185" s="150">
        <v>5.15</v>
      </c>
      <c r="K185" s="150">
        <v>5.81</v>
      </c>
      <c r="L185" s="150">
        <v>0.06</v>
      </c>
      <c r="M185" s="150">
        <v>0.08</v>
      </c>
      <c r="N185" s="150">
        <v>0.12</v>
      </c>
      <c r="O185" s="150">
        <v>0.17</v>
      </c>
      <c r="P185" s="150">
        <v>16.899999999999999</v>
      </c>
    </row>
    <row r="186" spans="1:16" x14ac:dyDescent="0.25">
      <c r="A186" s="80" t="s">
        <v>1991</v>
      </c>
      <c r="B186" s="150" t="s">
        <v>1992</v>
      </c>
      <c r="C186" s="110">
        <v>46121</v>
      </c>
      <c r="D186" s="150">
        <v>3917069</v>
      </c>
      <c r="E186" s="111">
        <f t="shared" si="2"/>
        <v>39.17069</v>
      </c>
      <c r="F186" s="150">
        <v>60.77</v>
      </c>
      <c r="G186" s="150">
        <v>5.38</v>
      </c>
      <c r="H186" s="150">
        <v>80</v>
      </c>
      <c r="I186" s="150">
        <v>8.4</v>
      </c>
      <c r="J186" s="150">
        <v>33.33</v>
      </c>
      <c r="K186" s="150">
        <v>28</v>
      </c>
      <c r="L186" s="150">
        <v>0.41</v>
      </c>
      <c r="M186" s="150">
        <v>0.3</v>
      </c>
      <c r="N186" s="150">
        <v>0.3</v>
      </c>
      <c r="O186" s="150">
        <v>0.49</v>
      </c>
      <c r="P186" s="150">
        <v>38.799999999999997</v>
      </c>
    </row>
    <row r="187" spans="1:16" x14ac:dyDescent="0.25">
      <c r="A187" s="80" t="s">
        <v>1993</v>
      </c>
      <c r="B187" s="150" t="s">
        <v>1994</v>
      </c>
      <c r="C187" s="110">
        <v>46122</v>
      </c>
      <c r="D187" s="150">
        <v>3161766</v>
      </c>
      <c r="E187" s="111">
        <f t="shared" si="2"/>
        <v>31.617660000000001</v>
      </c>
      <c r="F187" s="150">
        <v>-12.62</v>
      </c>
      <c r="G187" s="150">
        <v>-22.32</v>
      </c>
      <c r="H187" s="150">
        <v>7.17</v>
      </c>
      <c r="I187" s="150">
        <v>-2.1800000000000002</v>
      </c>
      <c r="J187" s="150">
        <v>-4.1399999999999997</v>
      </c>
      <c r="K187" s="150">
        <v>-2.85</v>
      </c>
      <c r="L187" s="150">
        <v>-0.16</v>
      </c>
      <c r="M187" s="150">
        <v>0.01</v>
      </c>
      <c r="N187" s="150">
        <v>-0.05</v>
      </c>
      <c r="O187" s="150">
        <v>0.19</v>
      </c>
      <c r="P187" s="150">
        <v>71.099999999999994</v>
      </c>
    </row>
    <row r="188" spans="1:16" x14ac:dyDescent="0.25">
      <c r="A188" s="80" t="s">
        <v>1995</v>
      </c>
      <c r="B188" s="150" t="s">
        <v>1996</v>
      </c>
      <c r="C188" s="110">
        <v>46121</v>
      </c>
      <c r="D188" s="150">
        <v>570224</v>
      </c>
      <c r="E188" s="111">
        <f t="shared" si="2"/>
        <v>5.7022399999999998</v>
      </c>
      <c r="F188" s="150">
        <v>22.34</v>
      </c>
      <c r="G188" s="150">
        <v>2.8</v>
      </c>
      <c r="H188" s="150">
        <v>63.1</v>
      </c>
      <c r="I188" s="150">
        <v>-0.63</v>
      </c>
      <c r="J188" s="150">
        <v>-1.56</v>
      </c>
      <c r="K188" s="150">
        <v>0.16</v>
      </c>
      <c r="L188" s="150">
        <v>1.0900000000000001</v>
      </c>
      <c r="M188" s="150">
        <v>1.0900000000000001</v>
      </c>
      <c r="N188" s="150">
        <v>1.1000000000000001</v>
      </c>
      <c r="O188" s="150">
        <v>1.72</v>
      </c>
      <c r="P188" s="150">
        <v>12.1</v>
      </c>
    </row>
    <row r="189" spans="1:16" x14ac:dyDescent="0.25">
      <c r="A189" s="80" t="s">
        <v>1997</v>
      </c>
      <c r="B189" s="150" t="s">
        <v>1998</v>
      </c>
      <c r="C189" s="110">
        <v>46121</v>
      </c>
      <c r="D189" s="150">
        <v>139148</v>
      </c>
      <c r="E189" s="111">
        <f t="shared" si="2"/>
        <v>1.3914800000000001</v>
      </c>
      <c r="F189" s="150">
        <v>34.24</v>
      </c>
      <c r="G189" s="150">
        <v>-22.89</v>
      </c>
      <c r="H189" s="150">
        <v>17.7</v>
      </c>
      <c r="I189" s="150">
        <v>-2.21</v>
      </c>
      <c r="J189" s="150">
        <v>2.02</v>
      </c>
      <c r="K189" s="150">
        <v>-4.32</v>
      </c>
      <c r="L189" s="150">
        <v>-0.22</v>
      </c>
      <c r="M189" s="150">
        <v>-0.24</v>
      </c>
      <c r="N189" s="150">
        <v>-0.65</v>
      </c>
      <c r="O189" s="150">
        <v>-0.24</v>
      </c>
      <c r="P189" s="150"/>
    </row>
    <row r="190" spans="1:16" x14ac:dyDescent="0.25">
      <c r="A190" s="80" t="s">
        <v>1999</v>
      </c>
      <c r="B190" s="150" t="s">
        <v>2000</v>
      </c>
      <c r="C190" s="110">
        <v>46120</v>
      </c>
      <c r="D190" s="150">
        <v>1373996</v>
      </c>
      <c r="E190" s="111">
        <f t="shared" si="2"/>
        <v>13.73996</v>
      </c>
      <c r="F190" s="150">
        <v>43.08</v>
      </c>
      <c r="G190" s="150">
        <v>18.89</v>
      </c>
      <c r="H190" s="150">
        <v>46.3</v>
      </c>
      <c r="I190" s="150">
        <v>-0.86</v>
      </c>
      <c r="J190" s="150">
        <v>0.43</v>
      </c>
      <c r="K190" s="150">
        <v>2.4300000000000002</v>
      </c>
      <c r="L190" s="150">
        <v>0.46</v>
      </c>
      <c r="M190" s="150">
        <v>0.1</v>
      </c>
      <c r="N190" s="150">
        <v>0.44</v>
      </c>
      <c r="O190" s="150">
        <v>0.56999999999999995</v>
      </c>
      <c r="P190" s="150">
        <v>38.5</v>
      </c>
    </row>
    <row r="191" spans="1:16" x14ac:dyDescent="0.25">
      <c r="A191" s="80" t="s">
        <v>2001</v>
      </c>
      <c r="B191" s="150" t="s">
        <v>2002</v>
      </c>
      <c r="C191" s="110">
        <v>46120</v>
      </c>
      <c r="D191" s="150">
        <v>528456</v>
      </c>
      <c r="E191" s="111">
        <f t="shared" si="2"/>
        <v>5.2845599999999999</v>
      </c>
      <c r="F191" s="150">
        <v>27.61</v>
      </c>
      <c r="G191" s="150">
        <v>13.81</v>
      </c>
      <c r="H191" s="150">
        <v>78.099999999999994</v>
      </c>
      <c r="I191" s="150">
        <v>1.17</v>
      </c>
      <c r="J191" s="150">
        <v>-9.92</v>
      </c>
      <c r="K191" s="150">
        <v>7.72</v>
      </c>
      <c r="L191" s="150">
        <v>1.01</v>
      </c>
      <c r="M191" s="150">
        <v>0.92</v>
      </c>
      <c r="N191" s="150">
        <v>0.66</v>
      </c>
      <c r="O191" s="150">
        <v>0.52</v>
      </c>
      <c r="P191" s="150">
        <v>19.600000000000001</v>
      </c>
    </row>
    <row r="192" spans="1:16" x14ac:dyDescent="0.25">
      <c r="A192" s="80" t="s">
        <v>2003</v>
      </c>
      <c r="B192" s="150" t="s">
        <v>2004</v>
      </c>
      <c r="C192" s="110">
        <v>46119</v>
      </c>
      <c r="D192" s="150">
        <v>957345</v>
      </c>
      <c r="E192" s="111">
        <f t="shared" si="2"/>
        <v>9.5734499999999993</v>
      </c>
      <c r="F192" s="150">
        <v>96.33</v>
      </c>
      <c r="G192" s="150">
        <v>22.73</v>
      </c>
      <c r="H192" s="150">
        <v>31.3</v>
      </c>
      <c r="I192" s="150">
        <v>3.47</v>
      </c>
      <c r="J192" s="150">
        <v>5.39</v>
      </c>
      <c r="K192" s="150">
        <v>0</v>
      </c>
      <c r="L192" s="150">
        <v>0.24</v>
      </c>
      <c r="M192" s="150">
        <v>0.14000000000000001</v>
      </c>
      <c r="N192" s="150">
        <v>-0.06</v>
      </c>
      <c r="O192" s="150">
        <v>1.28</v>
      </c>
      <c r="P192" s="150">
        <v>19.600000000000001</v>
      </c>
    </row>
    <row r="193" spans="1:16" x14ac:dyDescent="0.25">
      <c r="A193" s="80" t="s">
        <v>2005</v>
      </c>
      <c r="B193" s="150" t="s">
        <v>1294</v>
      </c>
      <c r="C193" s="110">
        <v>46122</v>
      </c>
      <c r="D193" s="150">
        <v>1037376</v>
      </c>
      <c r="E193" s="111">
        <f t="shared" si="2"/>
        <v>10.373760000000001</v>
      </c>
      <c r="F193" s="150">
        <v>60.13</v>
      </c>
      <c r="G193" s="150">
        <v>15.15</v>
      </c>
      <c r="H193" s="150">
        <v>75.5</v>
      </c>
      <c r="I193" s="150">
        <v>0.27</v>
      </c>
      <c r="J193" s="150">
        <v>0.67</v>
      </c>
      <c r="K193" s="150">
        <v>-0.26</v>
      </c>
      <c r="L193" s="150">
        <v>1.46</v>
      </c>
      <c r="M193" s="150">
        <v>1.6</v>
      </c>
      <c r="N193" s="150">
        <v>1.1599999999999999</v>
      </c>
      <c r="O193" s="150">
        <v>1.52</v>
      </c>
      <c r="P193" s="150">
        <v>13.7</v>
      </c>
    </row>
    <row r="194" spans="1:16" x14ac:dyDescent="0.25">
      <c r="A194" s="80" t="s">
        <v>2006</v>
      </c>
      <c r="B194" s="150" t="s">
        <v>2007</v>
      </c>
      <c r="C194" s="110">
        <v>46121</v>
      </c>
      <c r="D194" s="150">
        <v>231340</v>
      </c>
      <c r="E194" s="111">
        <f t="shared" si="2"/>
        <v>2.3134000000000001</v>
      </c>
      <c r="F194" s="150">
        <v>36.729999999999997</v>
      </c>
      <c r="G194" s="150">
        <v>53.2</v>
      </c>
      <c r="H194" s="150">
        <v>55.7</v>
      </c>
      <c r="I194" s="150">
        <v>9.86</v>
      </c>
      <c r="J194" s="150">
        <v>13.1</v>
      </c>
      <c r="K194" s="150">
        <v>8.16</v>
      </c>
      <c r="L194" s="150">
        <v>7.0000000000000007E-2</v>
      </c>
      <c r="M194" s="150">
        <v>-0.05</v>
      </c>
      <c r="N194" s="150">
        <v>0.06</v>
      </c>
      <c r="O194" s="150">
        <v>0.02</v>
      </c>
      <c r="P194" s="150">
        <v>55.7</v>
      </c>
    </row>
    <row r="195" spans="1:16" x14ac:dyDescent="0.25">
      <c r="A195" s="80" t="s">
        <v>2008</v>
      </c>
      <c r="B195" s="150" t="s">
        <v>2009</v>
      </c>
      <c r="C195" s="110">
        <v>46122</v>
      </c>
      <c r="D195" s="150">
        <v>177226</v>
      </c>
      <c r="E195" s="111">
        <f t="shared" si="2"/>
        <v>1.7722599999999999</v>
      </c>
      <c r="F195" s="150">
        <v>7.42</v>
      </c>
      <c r="G195" s="150">
        <v>-4.6900000000000004</v>
      </c>
      <c r="H195" s="150">
        <v>53</v>
      </c>
      <c r="I195" s="150">
        <v>0</v>
      </c>
      <c r="J195" s="150">
        <v>0</v>
      </c>
      <c r="K195" s="150">
        <v>0.38</v>
      </c>
      <c r="L195" s="150">
        <v>1.02</v>
      </c>
      <c r="M195" s="150">
        <v>1.35</v>
      </c>
      <c r="N195" s="150">
        <v>0.88</v>
      </c>
      <c r="O195" s="150">
        <v>1.19</v>
      </c>
      <c r="P195" s="150">
        <v>13.4</v>
      </c>
    </row>
    <row r="196" spans="1:16" x14ac:dyDescent="0.25">
      <c r="A196" s="80" t="s">
        <v>2010</v>
      </c>
      <c r="B196" s="150" t="s">
        <v>2011</v>
      </c>
      <c r="C196" s="110">
        <v>46120</v>
      </c>
      <c r="D196" s="150">
        <v>137382</v>
      </c>
      <c r="E196" s="111">
        <f t="shared" si="2"/>
        <v>1.37382</v>
      </c>
      <c r="F196" s="150">
        <v>7.57</v>
      </c>
      <c r="G196" s="150">
        <v>15.1</v>
      </c>
      <c r="H196" s="150">
        <v>21.8</v>
      </c>
      <c r="I196" s="150">
        <v>0</v>
      </c>
      <c r="J196" s="150">
        <v>0.23</v>
      </c>
      <c r="K196" s="150">
        <v>0</v>
      </c>
      <c r="L196" s="150">
        <v>0.22</v>
      </c>
      <c r="M196" s="150">
        <v>0.4</v>
      </c>
      <c r="N196" s="150">
        <v>0.39</v>
      </c>
      <c r="O196" s="150">
        <v>0.3</v>
      </c>
      <c r="P196" s="150">
        <v>18.100000000000001</v>
      </c>
    </row>
    <row r="197" spans="1:16" x14ac:dyDescent="0.25">
      <c r="A197" s="80" t="s">
        <v>2012</v>
      </c>
      <c r="B197" s="150" t="s">
        <v>2013</v>
      </c>
      <c r="C197" s="110">
        <v>46122</v>
      </c>
      <c r="D197" s="150">
        <v>59677</v>
      </c>
      <c r="E197" s="111">
        <f t="shared" si="2"/>
        <v>0.59677000000000002</v>
      </c>
      <c r="F197" s="150">
        <v>23.83</v>
      </c>
      <c r="G197" s="150">
        <v>21.1</v>
      </c>
      <c r="H197" s="150">
        <v>25.85</v>
      </c>
      <c r="I197" s="150">
        <v>-0.19</v>
      </c>
      <c r="J197" s="150">
        <v>-2.27</v>
      </c>
      <c r="K197" s="150">
        <v>-1.52</v>
      </c>
      <c r="L197" s="150">
        <v>-0.01</v>
      </c>
      <c r="M197" s="150">
        <v>0.15</v>
      </c>
      <c r="N197" s="150">
        <v>-7.0000000000000007E-2</v>
      </c>
      <c r="O197" s="150">
        <v>0.3</v>
      </c>
      <c r="P197" s="150">
        <v>27.4</v>
      </c>
    </row>
    <row r="198" spans="1:16" x14ac:dyDescent="0.25">
      <c r="A198" s="80" t="s">
        <v>2014</v>
      </c>
      <c r="B198" s="150" t="s">
        <v>2015</v>
      </c>
      <c r="C198" s="110">
        <v>46120</v>
      </c>
      <c r="D198" s="150">
        <v>141377</v>
      </c>
      <c r="E198" s="111">
        <f t="shared" ref="E198:E261" si="3">D198/100000</f>
        <v>1.41377</v>
      </c>
      <c r="F198" s="150">
        <v>-20.7</v>
      </c>
      <c r="G198" s="150">
        <v>-24.14</v>
      </c>
      <c r="H198" s="150">
        <v>29.45</v>
      </c>
      <c r="I198" s="150">
        <v>0.34</v>
      </c>
      <c r="J198" s="150">
        <v>-0.67</v>
      </c>
      <c r="K198" s="150">
        <v>-1.83</v>
      </c>
      <c r="L198" s="150">
        <v>0.38</v>
      </c>
      <c r="M198" s="150">
        <v>0.62</v>
      </c>
      <c r="N198" s="150">
        <v>0.28999999999999998</v>
      </c>
      <c r="O198" s="150">
        <v>0.22</v>
      </c>
      <c r="P198" s="150">
        <v>16.399999999999999</v>
      </c>
    </row>
    <row r="199" spans="1:16" x14ac:dyDescent="0.25">
      <c r="A199" s="80" t="s">
        <v>2016</v>
      </c>
      <c r="B199" s="150" t="s">
        <v>2017</v>
      </c>
      <c r="C199" s="110">
        <v>46122</v>
      </c>
      <c r="D199" s="150">
        <v>317169</v>
      </c>
      <c r="E199" s="111">
        <f t="shared" si="3"/>
        <v>3.1716899999999999</v>
      </c>
      <c r="F199" s="150">
        <v>61.56</v>
      </c>
      <c r="G199" s="150">
        <v>5.08</v>
      </c>
      <c r="H199" s="150">
        <v>31.6</v>
      </c>
      <c r="I199" s="150">
        <v>0.48</v>
      </c>
      <c r="J199" s="150">
        <v>0.32</v>
      </c>
      <c r="K199" s="150">
        <v>0.96</v>
      </c>
      <c r="L199" s="150">
        <v>0.45</v>
      </c>
      <c r="M199" s="150">
        <v>0.59</v>
      </c>
      <c r="N199" s="150">
        <v>0.36</v>
      </c>
      <c r="O199" s="150">
        <v>0.44</v>
      </c>
      <c r="P199" s="150">
        <v>15.8</v>
      </c>
    </row>
    <row r="200" spans="1:16" x14ac:dyDescent="0.25">
      <c r="A200" s="80" t="s">
        <v>2018</v>
      </c>
      <c r="B200" s="150" t="s">
        <v>2019</v>
      </c>
      <c r="C200" s="110">
        <v>46120</v>
      </c>
      <c r="D200" s="150">
        <v>262636</v>
      </c>
      <c r="E200" s="111">
        <f t="shared" si="3"/>
        <v>2.62636</v>
      </c>
      <c r="F200" s="150">
        <v>130.24</v>
      </c>
      <c r="G200" s="150">
        <v>11.36</v>
      </c>
      <c r="H200" s="150">
        <v>27.5</v>
      </c>
      <c r="I200" s="150">
        <v>10</v>
      </c>
      <c r="J200" s="150">
        <v>7.84</v>
      </c>
      <c r="K200" s="150">
        <v>4.17</v>
      </c>
      <c r="L200" s="150">
        <v>0.25</v>
      </c>
      <c r="M200" s="150">
        <v>0.17</v>
      </c>
      <c r="N200" s="150">
        <v>-0.17</v>
      </c>
      <c r="O200" s="150">
        <v>0.2</v>
      </c>
      <c r="P200" s="150">
        <v>32.5</v>
      </c>
    </row>
    <row r="201" spans="1:16" x14ac:dyDescent="0.25">
      <c r="A201" s="80" t="s">
        <v>2020</v>
      </c>
      <c r="B201" s="150" t="s">
        <v>1295</v>
      </c>
      <c r="C201" s="110">
        <v>46120</v>
      </c>
      <c r="D201" s="150">
        <v>4267265</v>
      </c>
      <c r="E201" s="111">
        <f t="shared" si="3"/>
        <v>42.672649999999997</v>
      </c>
      <c r="F201" s="112">
        <v>18.25</v>
      </c>
      <c r="G201" s="112">
        <v>11.5</v>
      </c>
      <c r="H201" s="150">
        <v>121</v>
      </c>
      <c r="I201" s="150">
        <v>-0.41</v>
      </c>
      <c r="J201" s="150">
        <v>-7.28</v>
      </c>
      <c r="K201" s="150">
        <v>-4.3499999999999996</v>
      </c>
      <c r="L201" s="150">
        <v>5.94</v>
      </c>
      <c r="M201" s="150">
        <v>0.91</v>
      </c>
      <c r="N201" s="150">
        <v>0.37</v>
      </c>
      <c r="O201" s="150">
        <v>2.14</v>
      </c>
      <c r="P201" s="150">
        <v>10.8</v>
      </c>
    </row>
    <row r="202" spans="1:16" x14ac:dyDescent="0.25">
      <c r="A202" s="80" t="s">
        <v>2021</v>
      </c>
      <c r="B202" s="150" t="s">
        <v>2022</v>
      </c>
      <c r="C202" s="110">
        <v>46122</v>
      </c>
      <c r="D202" s="150">
        <v>297553</v>
      </c>
      <c r="E202" s="111">
        <f t="shared" si="3"/>
        <v>2.97553</v>
      </c>
      <c r="F202" s="150">
        <v>38.54</v>
      </c>
      <c r="G202" s="150">
        <v>19.29</v>
      </c>
      <c r="H202" s="150">
        <v>32</v>
      </c>
      <c r="I202" s="150">
        <v>0.16</v>
      </c>
      <c r="J202" s="150">
        <v>0.16</v>
      </c>
      <c r="K202" s="150">
        <v>0.95</v>
      </c>
      <c r="L202" s="150">
        <v>0.38</v>
      </c>
      <c r="M202" s="150">
        <v>0.49</v>
      </c>
      <c r="N202" s="150">
        <v>0.44</v>
      </c>
      <c r="O202" s="150">
        <v>0.36</v>
      </c>
      <c r="P202" s="150">
        <v>16</v>
      </c>
    </row>
    <row r="203" spans="1:16" x14ac:dyDescent="0.25">
      <c r="A203" s="80" t="s">
        <v>2023</v>
      </c>
      <c r="B203" s="150" t="s">
        <v>2024</v>
      </c>
      <c r="C203" s="110">
        <v>46122</v>
      </c>
      <c r="D203" s="150">
        <v>7279</v>
      </c>
      <c r="E203" s="111">
        <f t="shared" si="3"/>
        <v>7.2789999999999994E-2</v>
      </c>
      <c r="F203" s="150">
        <v>79.680000000000007</v>
      </c>
      <c r="G203" s="150">
        <v>-50.76</v>
      </c>
      <c r="H203" s="150">
        <v>16.3</v>
      </c>
      <c r="I203" s="150">
        <v>-0.31</v>
      </c>
      <c r="J203" s="150">
        <v>-0.31</v>
      </c>
      <c r="K203" s="150">
        <v>-4.68</v>
      </c>
      <c r="L203" s="150">
        <v>-0.33</v>
      </c>
      <c r="M203" s="150">
        <v>-0.14000000000000001</v>
      </c>
      <c r="N203" s="150">
        <v>-0.57999999999999996</v>
      </c>
      <c r="O203" s="150">
        <v>-0.15</v>
      </c>
      <c r="P203" s="150"/>
    </row>
    <row r="204" spans="1:16" x14ac:dyDescent="0.25">
      <c r="A204" s="80" t="s">
        <v>2025</v>
      </c>
      <c r="B204" s="150" t="s">
        <v>2026</v>
      </c>
      <c r="C204" s="110">
        <v>46122</v>
      </c>
      <c r="D204" s="150">
        <v>161779</v>
      </c>
      <c r="E204" s="111">
        <f t="shared" si="3"/>
        <v>1.6177900000000001</v>
      </c>
      <c r="F204" s="150">
        <v>3.7</v>
      </c>
      <c r="G204" s="150">
        <v>-14.2</v>
      </c>
      <c r="H204" s="150">
        <v>35.75</v>
      </c>
      <c r="I204" s="150">
        <v>0.14000000000000001</v>
      </c>
      <c r="J204" s="150">
        <v>-0.56000000000000005</v>
      </c>
      <c r="K204" s="150">
        <v>-1.1100000000000001</v>
      </c>
      <c r="L204" s="150">
        <v>0.86</v>
      </c>
      <c r="M204" s="150">
        <v>0.71</v>
      </c>
      <c r="N204" s="150">
        <v>0.51</v>
      </c>
      <c r="O204" s="150">
        <v>0.46</v>
      </c>
      <c r="P204" s="150">
        <v>14.4</v>
      </c>
    </row>
    <row r="205" spans="1:16" x14ac:dyDescent="0.25">
      <c r="A205" s="80" t="s">
        <v>3233</v>
      </c>
      <c r="B205" s="150" t="s">
        <v>3241</v>
      </c>
      <c r="C205" s="110">
        <v>46121</v>
      </c>
      <c r="D205" s="150">
        <v>149829</v>
      </c>
      <c r="E205" s="111">
        <f t="shared" si="3"/>
        <v>1.4982899999999999</v>
      </c>
      <c r="F205" s="150">
        <v>-35.6</v>
      </c>
      <c r="G205" s="150">
        <v>17.13</v>
      </c>
      <c r="H205" s="150">
        <v>64</v>
      </c>
      <c r="I205" s="150">
        <v>-0.31</v>
      </c>
      <c r="J205" s="150">
        <v>0.79</v>
      </c>
      <c r="K205" s="150">
        <v>0.47</v>
      </c>
      <c r="L205" s="150">
        <v>0.38</v>
      </c>
      <c r="M205" s="150">
        <v>0.33</v>
      </c>
      <c r="N205" s="150">
        <v>0.44</v>
      </c>
      <c r="O205" s="150">
        <v>0.88</v>
      </c>
      <c r="P205" s="150">
        <v>26.1</v>
      </c>
    </row>
    <row r="206" spans="1:16" x14ac:dyDescent="0.25">
      <c r="A206" s="80" t="s">
        <v>855</v>
      </c>
      <c r="B206" s="150" t="s">
        <v>1296</v>
      </c>
      <c r="C206" s="110">
        <v>46122</v>
      </c>
      <c r="D206" s="150">
        <v>131435</v>
      </c>
      <c r="E206" s="111">
        <f t="shared" si="3"/>
        <v>1.3143499999999999</v>
      </c>
      <c r="F206" s="150">
        <v>27.75</v>
      </c>
      <c r="G206" s="150">
        <v>108.85</v>
      </c>
      <c r="H206" s="150">
        <v>27.6</v>
      </c>
      <c r="I206" s="150">
        <v>0</v>
      </c>
      <c r="J206" s="150">
        <v>-3.83</v>
      </c>
      <c r="K206" s="150">
        <v>-6.44</v>
      </c>
      <c r="L206" s="150">
        <v>0</v>
      </c>
      <c r="M206" s="150">
        <v>0.1</v>
      </c>
      <c r="N206" s="150">
        <v>-0.88</v>
      </c>
      <c r="O206" s="150">
        <v>-0.55000000000000004</v>
      </c>
      <c r="P206" s="150"/>
    </row>
    <row r="207" spans="1:16" x14ac:dyDescent="0.25">
      <c r="A207" s="80" t="s">
        <v>2027</v>
      </c>
      <c r="B207" s="150" t="s">
        <v>2028</v>
      </c>
      <c r="C207" s="110">
        <v>46120</v>
      </c>
      <c r="D207" s="150">
        <v>1122280</v>
      </c>
      <c r="E207" s="111">
        <f t="shared" si="3"/>
        <v>11.222799999999999</v>
      </c>
      <c r="F207" s="150">
        <v>24.31</v>
      </c>
      <c r="G207" s="150">
        <v>17.14</v>
      </c>
      <c r="H207" s="150">
        <v>152</v>
      </c>
      <c r="I207" s="150">
        <v>-1.3</v>
      </c>
      <c r="J207" s="150">
        <v>7.42</v>
      </c>
      <c r="K207" s="150">
        <v>4.47</v>
      </c>
      <c r="L207" s="150">
        <v>1.85</v>
      </c>
      <c r="M207" s="150">
        <v>1.58</v>
      </c>
      <c r="N207" s="150">
        <v>1.59</v>
      </c>
      <c r="O207" s="150">
        <v>1.83</v>
      </c>
      <c r="P207" s="150">
        <v>20.5</v>
      </c>
    </row>
    <row r="208" spans="1:16" x14ac:dyDescent="0.25">
      <c r="A208" s="80" t="s">
        <v>2964</v>
      </c>
      <c r="B208" s="150" t="s">
        <v>2967</v>
      </c>
      <c r="C208" s="110">
        <v>46122</v>
      </c>
      <c r="D208" s="150">
        <v>128484</v>
      </c>
      <c r="E208" s="111">
        <f t="shared" si="3"/>
        <v>1.28484</v>
      </c>
      <c r="F208" s="150">
        <v>130.87</v>
      </c>
      <c r="G208" s="150">
        <v>17.75</v>
      </c>
      <c r="H208" s="150">
        <v>15.85</v>
      </c>
      <c r="I208" s="150">
        <v>0</v>
      </c>
      <c r="J208" s="150">
        <v>0</v>
      </c>
      <c r="K208" s="150">
        <v>0.63</v>
      </c>
      <c r="L208" s="150">
        <v>0.13</v>
      </c>
      <c r="M208" s="150">
        <v>0.14000000000000001</v>
      </c>
      <c r="N208" s="150">
        <v>-0.12</v>
      </c>
      <c r="O208" s="150">
        <v>0.02</v>
      </c>
      <c r="P208" s="150">
        <v>47.6</v>
      </c>
    </row>
    <row r="209" spans="1:16" x14ac:dyDescent="0.25">
      <c r="A209" s="80" t="s">
        <v>2029</v>
      </c>
      <c r="B209" s="150" t="s">
        <v>2030</v>
      </c>
      <c r="C209" s="110">
        <v>46119</v>
      </c>
      <c r="D209" s="150">
        <v>87311</v>
      </c>
      <c r="E209" s="111">
        <f t="shared" si="3"/>
        <v>0.87311000000000005</v>
      </c>
      <c r="F209" s="150">
        <v>-14.03</v>
      </c>
      <c r="G209" s="150">
        <v>3.89</v>
      </c>
      <c r="H209" s="150">
        <v>71.3</v>
      </c>
      <c r="I209" s="150">
        <v>-0.42</v>
      </c>
      <c r="J209" s="150">
        <v>-1.1100000000000001</v>
      </c>
      <c r="K209" s="150">
        <v>-1.52</v>
      </c>
      <c r="L209" s="150">
        <v>2.0499999999999998</v>
      </c>
      <c r="M209" s="150">
        <v>1.7</v>
      </c>
      <c r="N209" s="150">
        <v>0.37</v>
      </c>
      <c r="O209" s="150">
        <v>1.73</v>
      </c>
      <c r="P209" s="150">
        <v>10.3</v>
      </c>
    </row>
    <row r="210" spans="1:16" x14ac:dyDescent="0.25">
      <c r="A210" s="80" t="s">
        <v>2031</v>
      </c>
      <c r="B210" s="150" t="s">
        <v>1297</v>
      </c>
      <c r="C210" s="110">
        <v>46121</v>
      </c>
      <c r="D210" s="150">
        <v>27473</v>
      </c>
      <c r="E210" s="111">
        <f t="shared" si="3"/>
        <v>0.27472999999999997</v>
      </c>
      <c r="F210" s="150">
        <v>-15.2</v>
      </c>
      <c r="G210" s="150">
        <v>-30.44</v>
      </c>
      <c r="H210" s="150">
        <v>11.9</v>
      </c>
      <c r="I210" s="150">
        <v>-0.83</v>
      </c>
      <c r="J210" s="150">
        <v>-2.46</v>
      </c>
      <c r="K210" s="150">
        <v>-2.46</v>
      </c>
      <c r="L210" s="150">
        <v>0.15</v>
      </c>
      <c r="M210" s="150">
        <v>0.12</v>
      </c>
      <c r="N210" s="150">
        <v>-0.86</v>
      </c>
      <c r="O210" s="150">
        <v>-0.38</v>
      </c>
      <c r="P210" s="150"/>
    </row>
    <row r="211" spans="1:16" x14ac:dyDescent="0.25">
      <c r="A211" s="80" t="s">
        <v>1640</v>
      </c>
      <c r="B211" s="150" t="s">
        <v>1653</v>
      </c>
      <c r="C211" s="110">
        <v>46118</v>
      </c>
      <c r="D211" s="150">
        <v>69939</v>
      </c>
      <c r="E211" s="111">
        <f t="shared" si="3"/>
        <v>0.69938999999999996</v>
      </c>
      <c r="F211" s="150">
        <v>45.81</v>
      </c>
      <c r="G211" s="150">
        <v>0.06</v>
      </c>
      <c r="H211" s="150">
        <v>42.6</v>
      </c>
      <c r="I211" s="150">
        <v>-0.12</v>
      </c>
      <c r="J211" s="150">
        <v>-1.27</v>
      </c>
      <c r="K211" s="150">
        <v>-2.1800000000000002</v>
      </c>
      <c r="L211" s="150">
        <v>0.59</v>
      </c>
      <c r="M211" s="150">
        <v>0.52</v>
      </c>
      <c r="N211" s="150">
        <v>0.66</v>
      </c>
      <c r="O211" s="150">
        <v>0.84</v>
      </c>
      <c r="P211" s="150">
        <v>12.7</v>
      </c>
    </row>
    <row r="212" spans="1:16" x14ac:dyDescent="0.25">
      <c r="A212" s="80" t="s">
        <v>2032</v>
      </c>
      <c r="B212" s="150" t="s">
        <v>2033</v>
      </c>
      <c r="C212" s="110">
        <v>46122</v>
      </c>
      <c r="D212" s="150">
        <v>127172</v>
      </c>
      <c r="E212" s="111">
        <f t="shared" si="3"/>
        <v>1.27172</v>
      </c>
      <c r="F212" s="150">
        <v>57.57</v>
      </c>
      <c r="G212" s="150">
        <v>14.65</v>
      </c>
      <c r="H212" s="150">
        <v>78.5</v>
      </c>
      <c r="I212" s="150">
        <v>0</v>
      </c>
      <c r="J212" s="150">
        <v>0.51</v>
      </c>
      <c r="K212" s="150">
        <v>-4.2699999999999996</v>
      </c>
      <c r="L212" s="150">
        <v>0.62</v>
      </c>
      <c r="M212" s="150">
        <v>0.28000000000000003</v>
      </c>
      <c r="N212" s="150">
        <v>0.21</v>
      </c>
      <c r="O212" s="150">
        <v>0.19</v>
      </c>
      <c r="P212" s="150">
        <v>54.8</v>
      </c>
    </row>
    <row r="213" spans="1:16" x14ac:dyDescent="0.25">
      <c r="A213" s="80" t="s">
        <v>2034</v>
      </c>
      <c r="B213" s="150" t="s">
        <v>2035</v>
      </c>
      <c r="C213" s="110">
        <v>46121</v>
      </c>
      <c r="D213" s="150">
        <v>5956286</v>
      </c>
      <c r="E213" s="111">
        <f t="shared" si="3"/>
        <v>59.562860000000001</v>
      </c>
      <c r="F213" s="112">
        <v>51.19</v>
      </c>
      <c r="G213" s="112">
        <v>95.58</v>
      </c>
      <c r="H213" s="150">
        <v>115.5</v>
      </c>
      <c r="I213" s="150">
        <v>10</v>
      </c>
      <c r="J213" s="150">
        <v>25.68</v>
      </c>
      <c r="K213" s="150">
        <v>25.82</v>
      </c>
      <c r="L213" s="150">
        <v>1.0900000000000001</v>
      </c>
      <c r="M213" s="150">
        <v>0.6</v>
      </c>
      <c r="N213" s="150">
        <v>-0.5</v>
      </c>
      <c r="O213" s="150">
        <v>1.1599999999999999</v>
      </c>
      <c r="P213" s="150">
        <v>13.7</v>
      </c>
    </row>
    <row r="214" spans="1:16" x14ac:dyDescent="0.25">
      <c r="A214" s="80" t="s">
        <v>1664</v>
      </c>
      <c r="B214" s="150" t="s">
        <v>1665</v>
      </c>
      <c r="C214" s="110">
        <v>46120</v>
      </c>
      <c r="D214" s="150">
        <v>74827</v>
      </c>
      <c r="E214" s="111">
        <f t="shared" si="3"/>
        <v>0.74826999999999999</v>
      </c>
      <c r="F214" s="150">
        <v>35.799999999999997</v>
      </c>
      <c r="G214" s="150">
        <v>0.8</v>
      </c>
      <c r="H214" s="150">
        <v>60</v>
      </c>
      <c r="I214" s="150">
        <v>1.18</v>
      </c>
      <c r="J214" s="150">
        <v>1.01</v>
      </c>
      <c r="K214" s="150">
        <v>-8.1199999999999992</v>
      </c>
      <c r="L214" s="150">
        <v>0.91</v>
      </c>
      <c r="M214" s="150">
        <v>0.76</v>
      </c>
      <c r="N214" s="150">
        <v>-0.21</v>
      </c>
      <c r="O214" s="150">
        <v>0.78</v>
      </c>
      <c r="P214" s="150">
        <v>16.600000000000001</v>
      </c>
    </row>
    <row r="215" spans="1:16" x14ac:dyDescent="0.25">
      <c r="A215" s="80" t="s">
        <v>2036</v>
      </c>
      <c r="B215" s="150" t="s">
        <v>909</v>
      </c>
      <c r="C215" s="110">
        <v>46121</v>
      </c>
      <c r="D215" s="150">
        <v>391987</v>
      </c>
      <c r="E215" s="111">
        <f t="shared" si="3"/>
        <v>3.91987</v>
      </c>
      <c r="F215" s="112">
        <v>17.97</v>
      </c>
      <c r="G215" s="112">
        <v>6.01</v>
      </c>
      <c r="H215" s="150">
        <v>136.5</v>
      </c>
      <c r="I215" s="150">
        <v>0</v>
      </c>
      <c r="J215" s="150">
        <v>0</v>
      </c>
      <c r="K215" s="150">
        <v>0</v>
      </c>
      <c r="L215" s="150">
        <v>1.62</v>
      </c>
      <c r="M215" s="150">
        <v>1.9</v>
      </c>
      <c r="N215" s="150">
        <v>2.21</v>
      </c>
      <c r="O215" s="150">
        <v>2.13</v>
      </c>
      <c r="P215" s="150">
        <v>16</v>
      </c>
    </row>
    <row r="216" spans="1:16" x14ac:dyDescent="0.25">
      <c r="A216" s="80" t="s">
        <v>1123</v>
      </c>
      <c r="B216" s="150" t="s">
        <v>1199</v>
      </c>
      <c r="C216" s="110">
        <v>46121</v>
      </c>
      <c r="D216" s="150">
        <v>325247</v>
      </c>
      <c r="E216" s="111">
        <f t="shared" si="3"/>
        <v>3.2524700000000002</v>
      </c>
      <c r="F216" s="150">
        <v>56.78</v>
      </c>
      <c r="G216" s="150">
        <v>3.39</v>
      </c>
      <c r="H216" s="150">
        <v>21.15</v>
      </c>
      <c r="I216" s="150">
        <v>0.24</v>
      </c>
      <c r="J216" s="150">
        <v>-2.5299999999999998</v>
      </c>
      <c r="K216" s="150">
        <v>0.71</v>
      </c>
      <c r="L216" s="150">
        <v>0.12</v>
      </c>
      <c r="M216" s="150">
        <v>0.06</v>
      </c>
      <c r="N216" s="150">
        <v>0.04</v>
      </c>
      <c r="O216" s="150">
        <v>0.02</v>
      </c>
      <c r="P216" s="150">
        <v>104.5</v>
      </c>
    </row>
    <row r="217" spans="1:16" x14ac:dyDescent="0.25">
      <c r="A217" s="80" t="s">
        <v>2037</v>
      </c>
      <c r="B217" s="150" t="s">
        <v>2038</v>
      </c>
      <c r="C217" s="110">
        <v>46122</v>
      </c>
      <c r="D217" s="150">
        <v>4354277</v>
      </c>
      <c r="E217" s="111">
        <f t="shared" si="3"/>
        <v>43.542769999999997</v>
      </c>
      <c r="F217" s="150">
        <v>94.55</v>
      </c>
      <c r="G217" s="150">
        <v>173.56</v>
      </c>
      <c r="H217" s="150">
        <v>215.5</v>
      </c>
      <c r="I217" s="150">
        <v>1.17</v>
      </c>
      <c r="J217" s="150">
        <v>0.7</v>
      </c>
      <c r="K217" s="150">
        <v>1.65</v>
      </c>
      <c r="L217" s="150">
        <v>4.26</v>
      </c>
      <c r="M217" s="150">
        <v>5.38</v>
      </c>
      <c r="N217" s="150">
        <v>2.73</v>
      </c>
      <c r="O217" s="150">
        <v>5.38</v>
      </c>
      <c r="P217" s="150">
        <v>11.4</v>
      </c>
    </row>
    <row r="218" spans="1:16" x14ac:dyDescent="0.25">
      <c r="A218" s="80" t="s">
        <v>3234</v>
      </c>
      <c r="B218" s="150" t="s">
        <v>3242</v>
      </c>
      <c r="C218" s="110">
        <v>46121</v>
      </c>
      <c r="D218" s="150">
        <v>52751</v>
      </c>
      <c r="E218" s="111">
        <f t="shared" si="3"/>
        <v>0.52751000000000003</v>
      </c>
      <c r="F218" s="150">
        <v>14.59</v>
      </c>
      <c r="G218" s="150">
        <v>-12.92</v>
      </c>
      <c r="H218" s="150">
        <v>39.6</v>
      </c>
      <c r="I218" s="150">
        <v>-3.65</v>
      </c>
      <c r="J218" s="150">
        <v>7.03</v>
      </c>
      <c r="K218" s="150">
        <v>6.45</v>
      </c>
      <c r="L218" s="150">
        <v>7.0000000000000007E-2</v>
      </c>
      <c r="M218" s="150">
        <v>0.16</v>
      </c>
      <c r="N218" s="150">
        <v>0.02</v>
      </c>
      <c r="O218" s="150">
        <v>0.14000000000000001</v>
      </c>
      <c r="P218" s="150">
        <v>41.1</v>
      </c>
    </row>
    <row r="219" spans="1:16" x14ac:dyDescent="0.25">
      <c r="A219" s="80" t="s">
        <v>2039</v>
      </c>
      <c r="B219" s="150" t="s">
        <v>2882</v>
      </c>
      <c r="C219" s="110">
        <v>46118</v>
      </c>
      <c r="D219" s="150">
        <v>100120</v>
      </c>
      <c r="E219" s="111">
        <f t="shared" si="3"/>
        <v>1.0012000000000001</v>
      </c>
      <c r="F219" s="150">
        <v>69.33</v>
      </c>
      <c r="G219" s="150">
        <v>30.64</v>
      </c>
      <c r="H219" s="150">
        <v>41.3</v>
      </c>
      <c r="I219" s="150">
        <v>-2.71</v>
      </c>
      <c r="J219" s="150">
        <v>10.28</v>
      </c>
      <c r="K219" s="150">
        <v>9.84</v>
      </c>
      <c r="L219" s="150">
        <v>-0.17</v>
      </c>
      <c r="M219" s="150">
        <v>0</v>
      </c>
      <c r="N219" s="150">
        <v>-0.39</v>
      </c>
      <c r="O219" s="150">
        <v>0.05</v>
      </c>
      <c r="P219" s="150"/>
    </row>
    <row r="220" spans="1:16" x14ac:dyDescent="0.25">
      <c r="A220" s="80" t="s">
        <v>2040</v>
      </c>
      <c r="B220" s="150" t="s">
        <v>2041</v>
      </c>
      <c r="C220" s="110">
        <v>46122</v>
      </c>
      <c r="D220" s="150">
        <v>4138404</v>
      </c>
      <c r="E220" s="111">
        <f t="shared" si="3"/>
        <v>41.384039999999999</v>
      </c>
      <c r="F220" s="150">
        <v>69.790000000000006</v>
      </c>
      <c r="G220" s="150">
        <v>16.36</v>
      </c>
      <c r="H220" s="150">
        <v>57.7</v>
      </c>
      <c r="I220" s="150">
        <v>-3.03</v>
      </c>
      <c r="J220" s="150">
        <v>7.05</v>
      </c>
      <c r="K220" s="150">
        <v>6.46</v>
      </c>
      <c r="L220" s="150">
        <v>-0.02</v>
      </c>
      <c r="M220" s="150">
        <v>-0.13</v>
      </c>
      <c r="N220" s="150">
        <v>-0.3</v>
      </c>
      <c r="O220" s="150">
        <v>0.1</v>
      </c>
      <c r="P220" s="150">
        <v>57.7</v>
      </c>
    </row>
    <row r="221" spans="1:16" x14ac:dyDescent="0.25">
      <c r="A221" s="80" t="s">
        <v>2042</v>
      </c>
      <c r="B221" s="150" t="s">
        <v>2043</v>
      </c>
      <c r="C221" s="110">
        <v>46120</v>
      </c>
      <c r="D221" s="150">
        <v>103470</v>
      </c>
      <c r="E221" s="111">
        <f t="shared" si="3"/>
        <v>1.0347</v>
      </c>
      <c r="F221" s="150">
        <v>94826.61</v>
      </c>
      <c r="G221" s="150">
        <v>67527.45</v>
      </c>
      <c r="H221" s="150">
        <v>10.8</v>
      </c>
      <c r="I221" s="150">
        <v>0</v>
      </c>
      <c r="J221" s="150">
        <v>5.88</v>
      </c>
      <c r="K221" s="150">
        <v>-1.82</v>
      </c>
      <c r="L221" s="150">
        <v>1.64</v>
      </c>
      <c r="M221" s="150">
        <v>0.2</v>
      </c>
      <c r="N221" s="150">
        <v>-7.0000000000000007E-2</v>
      </c>
      <c r="O221" s="150">
        <v>-7.0000000000000007E-2</v>
      </c>
      <c r="P221" s="150">
        <v>145.80000000000001</v>
      </c>
    </row>
    <row r="222" spans="1:16" x14ac:dyDescent="0.25">
      <c r="A222" s="80" t="s">
        <v>2044</v>
      </c>
      <c r="B222" s="150" t="s">
        <v>2045</v>
      </c>
      <c r="C222" s="110">
        <v>46120</v>
      </c>
      <c r="D222" s="150">
        <v>254553</v>
      </c>
      <c r="E222" s="111">
        <f t="shared" si="3"/>
        <v>2.5455299999999998</v>
      </c>
      <c r="F222" s="150">
        <v>110.12</v>
      </c>
      <c r="G222" s="150">
        <v>-16.64</v>
      </c>
      <c r="H222" s="150">
        <v>8.31</v>
      </c>
      <c r="I222" s="150">
        <v>0.24</v>
      </c>
      <c r="J222" s="150">
        <v>-2.35</v>
      </c>
      <c r="K222" s="150">
        <v>-3.03</v>
      </c>
      <c r="L222" s="150">
        <v>0.09</v>
      </c>
      <c r="M222" s="150">
        <v>0.04</v>
      </c>
      <c r="N222" s="150">
        <v>0.03</v>
      </c>
      <c r="O222" s="150">
        <v>0.15</v>
      </c>
      <c r="P222" s="150">
        <v>27</v>
      </c>
    </row>
    <row r="223" spans="1:16" x14ac:dyDescent="0.25">
      <c r="A223" s="80" t="s">
        <v>2046</v>
      </c>
      <c r="B223" s="150" t="s">
        <v>1200</v>
      </c>
      <c r="C223" s="110">
        <v>46122</v>
      </c>
      <c r="D223" s="150">
        <v>2201874</v>
      </c>
      <c r="E223" s="111">
        <f t="shared" si="3"/>
        <v>22.018740000000001</v>
      </c>
      <c r="F223" s="150">
        <v>33.25</v>
      </c>
      <c r="G223" s="150">
        <v>68259.95</v>
      </c>
      <c r="H223" s="150">
        <v>30.9</v>
      </c>
      <c r="I223" s="150">
        <v>1.64</v>
      </c>
      <c r="J223" s="150">
        <v>0.16</v>
      </c>
      <c r="K223" s="150">
        <v>-1.28</v>
      </c>
      <c r="L223" s="150">
        <v>-0.25</v>
      </c>
      <c r="M223" s="150">
        <v>-0.17</v>
      </c>
      <c r="N223" s="150">
        <v>-0.09</v>
      </c>
      <c r="O223" s="150">
        <v>-0.15</v>
      </c>
      <c r="P223" s="150">
        <v>5</v>
      </c>
    </row>
    <row r="224" spans="1:16" x14ac:dyDescent="0.25">
      <c r="A224" s="80" t="s">
        <v>2047</v>
      </c>
      <c r="B224" s="150" t="s">
        <v>2048</v>
      </c>
      <c r="C224" s="110">
        <v>46122</v>
      </c>
      <c r="D224" s="150">
        <v>189863</v>
      </c>
      <c r="E224" s="111">
        <f t="shared" si="3"/>
        <v>1.89863</v>
      </c>
      <c r="F224" s="150">
        <v>11.22</v>
      </c>
      <c r="G224" s="150">
        <v>-14.75</v>
      </c>
      <c r="H224" s="150">
        <v>25.55</v>
      </c>
      <c r="I224" s="150">
        <v>-1.73</v>
      </c>
      <c r="J224" s="150">
        <v>-1.92</v>
      </c>
      <c r="K224" s="150">
        <v>-8.42</v>
      </c>
      <c r="L224" s="150">
        <v>0.06</v>
      </c>
      <c r="M224" s="150">
        <v>0.05</v>
      </c>
      <c r="N224" s="150">
        <v>0.04</v>
      </c>
      <c r="O224" s="150">
        <v>0.03</v>
      </c>
      <c r="P224" s="150">
        <v>85.3</v>
      </c>
    </row>
    <row r="225" spans="1:16" x14ac:dyDescent="0.25">
      <c r="A225" s="80" t="s">
        <v>2049</v>
      </c>
      <c r="B225" s="150" t="s">
        <v>2050</v>
      </c>
      <c r="C225" s="110">
        <v>46122</v>
      </c>
      <c r="D225" s="150">
        <v>365439</v>
      </c>
      <c r="E225" s="111">
        <f t="shared" si="3"/>
        <v>3.6543899999999998</v>
      </c>
      <c r="F225" s="150">
        <v>30.73</v>
      </c>
      <c r="G225" s="150">
        <v>-11.97</v>
      </c>
      <c r="H225" s="150">
        <v>17.350000000000001</v>
      </c>
      <c r="I225" s="150">
        <v>0.57999999999999996</v>
      </c>
      <c r="J225" s="150">
        <v>0</v>
      </c>
      <c r="K225" s="150">
        <v>-2.5299999999999998</v>
      </c>
      <c r="L225" s="150">
        <v>0.01</v>
      </c>
      <c r="M225" s="150">
        <v>-0.09</v>
      </c>
      <c r="N225" s="150">
        <v>0.1</v>
      </c>
      <c r="O225" s="150">
        <v>0.03</v>
      </c>
      <c r="P225" s="150">
        <v>174.8</v>
      </c>
    </row>
    <row r="226" spans="1:16" x14ac:dyDescent="0.25">
      <c r="A226" s="80" t="s">
        <v>2051</v>
      </c>
      <c r="B226" s="150" t="s">
        <v>2052</v>
      </c>
      <c r="C226" s="110">
        <v>46122</v>
      </c>
      <c r="D226" s="150">
        <v>26742</v>
      </c>
      <c r="E226" s="111">
        <f t="shared" si="3"/>
        <v>0.26741999999999999</v>
      </c>
      <c r="F226" s="150">
        <v>41.05</v>
      </c>
      <c r="G226" s="150">
        <v>-13.57</v>
      </c>
      <c r="H226" s="150">
        <v>13.35</v>
      </c>
      <c r="I226" s="150">
        <v>-0.37</v>
      </c>
      <c r="J226" s="150">
        <v>-0.74</v>
      </c>
      <c r="K226" s="150">
        <v>-1.1100000000000001</v>
      </c>
      <c r="L226" s="150">
        <v>-0.57999999999999996</v>
      </c>
      <c r="M226" s="150">
        <v>0.01</v>
      </c>
      <c r="N226" s="150">
        <v>-1.05</v>
      </c>
      <c r="O226" s="150">
        <v>0.11</v>
      </c>
      <c r="P226" s="150"/>
    </row>
    <row r="227" spans="1:16" x14ac:dyDescent="0.25">
      <c r="A227" s="80" t="s">
        <v>2053</v>
      </c>
      <c r="B227" s="150" t="s">
        <v>2054</v>
      </c>
      <c r="C227" s="110">
        <v>46121</v>
      </c>
      <c r="D227" s="150">
        <v>681209</v>
      </c>
      <c r="E227" s="111">
        <f t="shared" si="3"/>
        <v>6.8120900000000004</v>
      </c>
      <c r="F227" s="150">
        <v>8.23</v>
      </c>
      <c r="G227" s="150">
        <v>33.01</v>
      </c>
      <c r="H227" s="150">
        <v>110</v>
      </c>
      <c r="I227" s="150">
        <v>-9.4700000000000006</v>
      </c>
      <c r="J227" s="150">
        <v>11.45</v>
      </c>
      <c r="K227" s="150">
        <v>1.85</v>
      </c>
      <c r="L227" s="150">
        <v>0.27</v>
      </c>
      <c r="M227" s="150">
        <v>0.28999999999999998</v>
      </c>
      <c r="N227" s="150">
        <v>-0.06</v>
      </c>
      <c r="O227" s="150">
        <v>0.49</v>
      </c>
      <c r="P227" s="150">
        <v>22.2</v>
      </c>
    </row>
    <row r="228" spans="1:16" x14ac:dyDescent="0.25">
      <c r="A228" s="80" t="s">
        <v>1632</v>
      </c>
      <c r="B228" s="150" t="s">
        <v>1635</v>
      </c>
      <c r="C228" s="110">
        <v>46122</v>
      </c>
      <c r="D228" s="150">
        <v>227749</v>
      </c>
      <c r="E228" s="111">
        <f t="shared" si="3"/>
        <v>2.2774899999999998</v>
      </c>
      <c r="F228" s="150">
        <v>77.56</v>
      </c>
      <c r="G228" s="150">
        <v>-11.06</v>
      </c>
      <c r="H228" s="150">
        <v>39</v>
      </c>
      <c r="I228" s="150">
        <v>0</v>
      </c>
      <c r="J228" s="150">
        <v>0.91</v>
      </c>
      <c r="K228" s="150">
        <v>0.65</v>
      </c>
      <c r="L228" s="150">
        <v>1.31</v>
      </c>
      <c r="M228" s="150">
        <v>0.63</v>
      </c>
      <c r="N228" s="150">
        <v>0.91</v>
      </c>
      <c r="O228" s="150">
        <v>1.21</v>
      </c>
      <c r="P228" s="150">
        <v>10.9</v>
      </c>
    </row>
    <row r="229" spans="1:16" x14ac:dyDescent="0.25">
      <c r="A229" s="80" t="s">
        <v>2055</v>
      </c>
      <c r="B229" s="150" t="s">
        <v>2056</v>
      </c>
      <c r="C229" s="110">
        <v>46122</v>
      </c>
      <c r="D229" s="150">
        <v>13935</v>
      </c>
      <c r="E229" s="111">
        <f t="shared" si="3"/>
        <v>0.13935</v>
      </c>
      <c r="F229" s="150">
        <v>14.85</v>
      </c>
      <c r="G229" s="150">
        <v>8.3699999999999992</v>
      </c>
      <c r="H229" s="150">
        <v>50.3</v>
      </c>
      <c r="I229" s="150">
        <v>0.6</v>
      </c>
      <c r="J229" s="150">
        <v>0.2</v>
      </c>
      <c r="K229" s="150">
        <v>1.21</v>
      </c>
      <c r="L229" s="150">
        <v>-0.08</v>
      </c>
      <c r="M229" s="150">
        <v>-7.0000000000000007E-2</v>
      </c>
      <c r="N229" s="150">
        <v>-0.15</v>
      </c>
      <c r="O229" s="150">
        <v>0.75</v>
      </c>
      <c r="P229" s="150">
        <v>33.5</v>
      </c>
    </row>
    <row r="230" spans="1:16" x14ac:dyDescent="0.25">
      <c r="A230" s="80" t="s">
        <v>2057</v>
      </c>
      <c r="B230" s="150" t="s">
        <v>2058</v>
      </c>
      <c r="C230" s="110">
        <v>46121</v>
      </c>
      <c r="D230" s="150">
        <v>4148502</v>
      </c>
      <c r="E230" s="111">
        <f t="shared" si="3"/>
        <v>41.485019999999999</v>
      </c>
      <c r="F230" s="150">
        <v>60.26</v>
      </c>
      <c r="G230" s="150">
        <v>10.34</v>
      </c>
      <c r="H230" s="150">
        <v>19.05</v>
      </c>
      <c r="I230" s="150">
        <v>1.87</v>
      </c>
      <c r="J230" s="150">
        <v>1.33</v>
      </c>
      <c r="K230" s="150">
        <v>1.33</v>
      </c>
      <c r="L230" s="150">
        <v>0.11</v>
      </c>
      <c r="M230" s="150">
        <v>0.08</v>
      </c>
      <c r="N230" s="150">
        <v>-0.05</v>
      </c>
      <c r="O230" s="150">
        <v>0.14000000000000001</v>
      </c>
      <c r="P230" s="150">
        <v>54.1</v>
      </c>
    </row>
    <row r="231" spans="1:16" x14ac:dyDescent="0.25">
      <c r="A231" s="80" t="s">
        <v>2059</v>
      </c>
      <c r="B231" s="150" t="s">
        <v>2060</v>
      </c>
      <c r="C231" s="110">
        <v>46122</v>
      </c>
      <c r="D231" s="150">
        <v>1837262</v>
      </c>
      <c r="E231" s="111">
        <f t="shared" si="3"/>
        <v>18.372620000000001</v>
      </c>
      <c r="F231" s="150">
        <v>81.8</v>
      </c>
      <c r="G231" s="150">
        <v>4.28</v>
      </c>
      <c r="H231" s="150">
        <v>14.3</v>
      </c>
      <c r="I231" s="150">
        <v>-1.04</v>
      </c>
      <c r="J231" s="150">
        <v>-14.37</v>
      </c>
      <c r="K231" s="150">
        <v>12.16</v>
      </c>
      <c r="L231" s="150">
        <v>-0.17</v>
      </c>
      <c r="M231" s="150">
        <v>-0.31</v>
      </c>
      <c r="N231" s="150">
        <v>-0.25</v>
      </c>
      <c r="O231" s="150">
        <v>-0.28000000000000003</v>
      </c>
      <c r="P231" s="150"/>
    </row>
    <row r="232" spans="1:16" x14ac:dyDescent="0.25">
      <c r="A232" s="80" t="s">
        <v>2061</v>
      </c>
      <c r="B232" s="150" t="s">
        <v>2062</v>
      </c>
      <c r="C232" s="110">
        <v>46120</v>
      </c>
      <c r="D232" s="150">
        <v>357786</v>
      </c>
      <c r="E232" s="111">
        <f t="shared" si="3"/>
        <v>3.5778599999999998</v>
      </c>
      <c r="F232" s="150">
        <v>93.8</v>
      </c>
      <c r="G232" s="150">
        <v>50.07</v>
      </c>
      <c r="H232" s="150">
        <v>11.7</v>
      </c>
      <c r="I232" s="150">
        <v>-1.68</v>
      </c>
      <c r="J232" s="150">
        <v>-7.87</v>
      </c>
      <c r="K232" s="150">
        <v>5.88</v>
      </c>
      <c r="L232" s="150">
        <v>0.27</v>
      </c>
      <c r="M232" s="150">
        <v>-0.01</v>
      </c>
      <c r="N232" s="150">
        <v>-0.37</v>
      </c>
      <c r="O232" s="150">
        <v>0.23</v>
      </c>
      <c r="P232" s="150">
        <v>88.3</v>
      </c>
    </row>
    <row r="233" spans="1:16" x14ac:dyDescent="0.25">
      <c r="A233" s="80" t="s">
        <v>2063</v>
      </c>
      <c r="B233" s="150" t="s">
        <v>2064</v>
      </c>
      <c r="C233" s="110">
        <v>46122</v>
      </c>
      <c r="D233" s="150">
        <v>7031644</v>
      </c>
      <c r="E233" s="111">
        <f t="shared" si="3"/>
        <v>70.31644</v>
      </c>
      <c r="F233" s="150">
        <v>59</v>
      </c>
      <c r="G233" s="150">
        <v>5.17</v>
      </c>
      <c r="H233" s="150">
        <v>25.85</v>
      </c>
      <c r="I233" s="150">
        <v>0</v>
      </c>
      <c r="J233" s="150">
        <v>-2.27</v>
      </c>
      <c r="K233" s="150">
        <v>3.82</v>
      </c>
      <c r="L233" s="150">
        <v>0.34</v>
      </c>
      <c r="M233" s="150">
        <v>-0.09</v>
      </c>
      <c r="N233" s="150">
        <v>0.04</v>
      </c>
      <c r="O233" s="150">
        <v>0.91</v>
      </c>
      <c r="P233" s="150">
        <v>19.899999999999999</v>
      </c>
    </row>
    <row r="234" spans="1:16" x14ac:dyDescent="0.25">
      <c r="A234" s="80" t="s">
        <v>2065</v>
      </c>
      <c r="B234" s="150" t="s">
        <v>2066</v>
      </c>
      <c r="C234" s="110">
        <v>46120</v>
      </c>
      <c r="D234" s="150">
        <v>4144858</v>
      </c>
      <c r="E234" s="111">
        <f t="shared" si="3"/>
        <v>41.44858</v>
      </c>
      <c r="F234" s="150">
        <v>68.66</v>
      </c>
      <c r="G234" s="150">
        <v>2.09</v>
      </c>
      <c r="H234" s="150">
        <v>9.8000000000000007</v>
      </c>
      <c r="I234" s="150">
        <v>0.62</v>
      </c>
      <c r="J234" s="150">
        <v>-3.45</v>
      </c>
      <c r="K234" s="150">
        <v>2.73</v>
      </c>
      <c r="L234" s="150">
        <v>-0.18</v>
      </c>
      <c r="M234" s="150">
        <v>-0.1</v>
      </c>
      <c r="N234" s="150">
        <v>-0.33</v>
      </c>
      <c r="O234" s="150">
        <v>-0.11</v>
      </c>
      <c r="P234" s="150">
        <v>48.2</v>
      </c>
    </row>
    <row r="235" spans="1:16" x14ac:dyDescent="0.25">
      <c r="A235" s="80" t="s">
        <v>2067</v>
      </c>
      <c r="B235" s="150" t="s">
        <v>2068</v>
      </c>
      <c r="C235" s="110">
        <v>46122</v>
      </c>
      <c r="D235" s="150">
        <v>28622383</v>
      </c>
      <c r="E235" s="111">
        <f t="shared" si="3"/>
        <v>286.22383000000002</v>
      </c>
      <c r="F235" s="150">
        <v>16.73</v>
      </c>
      <c r="G235" s="150">
        <v>-2.2999999999999998</v>
      </c>
      <c r="H235" s="150">
        <v>20.05</v>
      </c>
      <c r="I235" s="150">
        <v>-0.74</v>
      </c>
      <c r="J235" s="150">
        <v>2.82</v>
      </c>
      <c r="K235" s="150">
        <v>3.89</v>
      </c>
      <c r="L235" s="150">
        <v>0.01</v>
      </c>
      <c r="M235" s="150">
        <v>0.02</v>
      </c>
      <c r="N235" s="150">
        <v>-0.12</v>
      </c>
      <c r="O235" s="150">
        <v>-0.16</v>
      </c>
      <c r="P235" s="150">
        <v>169.2</v>
      </c>
    </row>
    <row r="236" spans="1:16" x14ac:dyDescent="0.25">
      <c r="A236" s="80" t="s">
        <v>2069</v>
      </c>
      <c r="B236" s="150" t="s">
        <v>2984</v>
      </c>
      <c r="C236" s="110">
        <v>46120</v>
      </c>
      <c r="D236" s="150">
        <v>5359720</v>
      </c>
      <c r="E236" s="111">
        <f t="shared" si="3"/>
        <v>53.597200000000001</v>
      </c>
      <c r="F236" s="112">
        <v>63.38</v>
      </c>
      <c r="G236" s="112">
        <v>-0.43</v>
      </c>
      <c r="H236" s="150">
        <v>71</v>
      </c>
      <c r="I236" s="150">
        <v>-0.98</v>
      </c>
      <c r="J236" s="150">
        <v>3.5</v>
      </c>
      <c r="K236" s="150">
        <v>-1.8</v>
      </c>
      <c r="L236" s="150">
        <v>1.57</v>
      </c>
      <c r="M236" s="150">
        <v>1.5</v>
      </c>
      <c r="N236" s="150">
        <v>1.51</v>
      </c>
      <c r="O236" s="150">
        <v>1.54</v>
      </c>
      <c r="P236" s="150">
        <v>11.1</v>
      </c>
    </row>
    <row r="237" spans="1:16" x14ac:dyDescent="0.25">
      <c r="A237" s="80" t="s">
        <v>2070</v>
      </c>
      <c r="B237" s="150" t="s">
        <v>2071</v>
      </c>
      <c r="C237" s="110">
        <v>46121</v>
      </c>
      <c r="D237" s="150">
        <v>369466</v>
      </c>
      <c r="E237" s="111">
        <f t="shared" si="3"/>
        <v>3.6946599999999998</v>
      </c>
      <c r="F237" s="150">
        <v>36.64</v>
      </c>
      <c r="G237" s="150">
        <v>-29.02</v>
      </c>
      <c r="H237" s="150">
        <v>8.07</v>
      </c>
      <c r="I237" s="150">
        <v>0.62</v>
      </c>
      <c r="J237" s="150">
        <v>-0.37</v>
      </c>
      <c r="K237" s="150">
        <v>-5.0599999999999996</v>
      </c>
      <c r="L237" s="150">
        <v>-0.51</v>
      </c>
      <c r="M237" s="150">
        <v>-0.38</v>
      </c>
      <c r="N237" s="150">
        <v>-0.6</v>
      </c>
      <c r="O237" s="150">
        <v>-0.56999999999999995</v>
      </c>
      <c r="P237" s="150"/>
    </row>
    <row r="238" spans="1:16" x14ac:dyDescent="0.25">
      <c r="A238" s="80" t="s">
        <v>2072</v>
      </c>
      <c r="B238" s="150" t="s">
        <v>2073</v>
      </c>
      <c r="C238" s="110">
        <v>46121</v>
      </c>
      <c r="D238" s="150">
        <v>129339</v>
      </c>
      <c r="E238" s="111">
        <f t="shared" si="3"/>
        <v>1.29339</v>
      </c>
      <c r="F238" s="150">
        <v>28.83</v>
      </c>
      <c r="G238" s="150">
        <v>-29.99</v>
      </c>
      <c r="H238" s="150">
        <v>27.95</v>
      </c>
      <c r="I238" s="150">
        <v>-0.53</v>
      </c>
      <c r="J238" s="150">
        <v>2.76</v>
      </c>
      <c r="K238" s="150">
        <v>0.54</v>
      </c>
      <c r="L238" s="150">
        <v>-0.08</v>
      </c>
      <c r="M238" s="150">
        <v>0.06</v>
      </c>
      <c r="N238" s="150">
        <v>0.33</v>
      </c>
      <c r="O238" s="150">
        <v>0.3</v>
      </c>
      <c r="P238" s="150">
        <v>41</v>
      </c>
    </row>
    <row r="239" spans="1:16" x14ac:dyDescent="0.25">
      <c r="A239" s="80" t="s">
        <v>2074</v>
      </c>
      <c r="B239" s="150" t="s">
        <v>1298</v>
      </c>
      <c r="C239" s="110">
        <v>46122</v>
      </c>
      <c r="D239" s="150">
        <v>271253</v>
      </c>
      <c r="E239" s="111">
        <f t="shared" si="3"/>
        <v>2.7125300000000001</v>
      </c>
      <c r="F239" s="150">
        <v>1.55</v>
      </c>
      <c r="G239" s="150">
        <v>3.49</v>
      </c>
      <c r="H239" s="150">
        <v>40.5</v>
      </c>
      <c r="I239" s="150">
        <v>1.5</v>
      </c>
      <c r="J239" s="150">
        <v>-0.86</v>
      </c>
      <c r="K239" s="150">
        <v>-1.1000000000000001</v>
      </c>
      <c r="L239" s="150">
        <v>-0.01</v>
      </c>
      <c r="M239" s="150">
        <v>-0.02</v>
      </c>
      <c r="N239" s="150">
        <v>-0.19</v>
      </c>
      <c r="O239" s="150">
        <v>0.54</v>
      </c>
      <c r="P239" s="150">
        <v>80.900000000000006</v>
      </c>
    </row>
    <row r="240" spans="1:16" x14ac:dyDescent="0.25">
      <c r="A240" s="80" t="s">
        <v>2075</v>
      </c>
      <c r="B240" s="150" t="s">
        <v>2076</v>
      </c>
      <c r="C240" s="110">
        <v>46121</v>
      </c>
      <c r="D240" s="150">
        <v>2377195</v>
      </c>
      <c r="E240" s="111">
        <f t="shared" si="3"/>
        <v>23.77195</v>
      </c>
      <c r="F240" s="150">
        <v>22.69</v>
      </c>
      <c r="G240" s="150">
        <v>15.8</v>
      </c>
      <c r="H240" s="150">
        <v>25.25</v>
      </c>
      <c r="I240" s="150">
        <v>1.2</v>
      </c>
      <c r="J240" s="150">
        <v>0.2</v>
      </c>
      <c r="K240" s="150">
        <v>-2.13</v>
      </c>
      <c r="L240" s="150">
        <v>0.49</v>
      </c>
      <c r="M240" s="150">
        <v>0.56000000000000005</v>
      </c>
      <c r="N240" s="150">
        <v>0.6</v>
      </c>
      <c r="O240" s="150">
        <v>0.56999999999999995</v>
      </c>
      <c r="P240" s="150">
        <v>10.6</v>
      </c>
    </row>
    <row r="241" spans="1:16" x14ac:dyDescent="0.25">
      <c r="A241" s="80" t="s">
        <v>2077</v>
      </c>
      <c r="B241" s="150" t="s">
        <v>2078</v>
      </c>
      <c r="C241" s="110">
        <v>46122</v>
      </c>
      <c r="D241" s="150">
        <v>592460</v>
      </c>
      <c r="E241" s="111">
        <f t="shared" si="3"/>
        <v>5.9245999999999999</v>
      </c>
      <c r="F241" s="150">
        <v>17</v>
      </c>
      <c r="G241" s="150">
        <v>-12.03</v>
      </c>
      <c r="H241" s="150">
        <v>15.8</v>
      </c>
      <c r="I241" s="150">
        <v>-0.32</v>
      </c>
      <c r="J241" s="150">
        <v>0.64</v>
      </c>
      <c r="K241" s="150">
        <v>-0.32</v>
      </c>
      <c r="L241" s="150">
        <v>0.09</v>
      </c>
      <c r="M241" s="150">
        <v>0.09</v>
      </c>
      <c r="N241" s="150">
        <v>0.04</v>
      </c>
      <c r="O241" s="150">
        <v>0.11</v>
      </c>
      <c r="P241" s="150">
        <v>159.19999999999999</v>
      </c>
    </row>
    <row r="242" spans="1:16" x14ac:dyDescent="0.25">
      <c r="A242" s="80" t="s">
        <v>2079</v>
      </c>
      <c r="B242" s="150" t="s">
        <v>2080</v>
      </c>
      <c r="C242" s="110">
        <v>46122</v>
      </c>
      <c r="D242" s="150">
        <v>1480588</v>
      </c>
      <c r="E242" s="111">
        <f t="shared" si="3"/>
        <v>14.80588</v>
      </c>
      <c r="F242" s="150">
        <v>2.72</v>
      </c>
      <c r="G242" s="150">
        <v>-13.58</v>
      </c>
      <c r="H242" s="150">
        <v>44.5</v>
      </c>
      <c r="I242" s="150">
        <v>0.45</v>
      </c>
      <c r="J242" s="150">
        <v>1.02</v>
      </c>
      <c r="K242" s="150">
        <v>-1.44</v>
      </c>
      <c r="L242" s="150">
        <v>0.7</v>
      </c>
      <c r="M242" s="150">
        <v>0.63</v>
      </c>
      <c r="N242" s="150">
        <v>0.74</v>
      </c>
      <c r="O242" s="150">
        <v>0.9</v>
      </c>
      <c r="P242" s="150">
        <v>13.5</v>
      </c>
    </row>
    <row r="243" spans="1:16" x14ac:dyDescent="0.25">
      <c r="A243" s="80" t="s">
        <v>2081</v>
      </c>
      <c r="B243" s="150" t="s">
        <v>2082</v>
      </c>
      <c r="C243" s="110">
        <v>46121</v>
      </c>
      <c r="D243" s="150">
        <v>1681022</v>
      </c>
      <c r="E243" s="111">
        <f t="shared" si="3"/>
        <v>16.810220000000001</v>
      </c>
      <c r="F243" s="150">
        <v>20.100000000000001</v>
      </c>
      <c r="G243" s="150">
        <v>-24.74</v>
      </c>
      <c r="H243" s="150">
        <v>18.55</v>
      </c>
      <c r="I243" s="150">
        <v>-1.85</v>
      </c>
      <c r="J243" s="150">
        <v>1.37</v>
      </c>
      <c r="K243" s="150">
        <v>-1.07</v>
      </c>
      <c r="L243" s="150">
        <v>-0.05</v>
      </c>
      <c r="M243" s="150">
        <v>-0.15</v>
      </c>
      <c r="N243" s="150">
        <v>-0.57999999999999996</v>
      </c>
      <c r="O243" s="150">
        <v>-0.37</v>
      </c>
      <c r="P243" s="150">
        <v>201.7</v>
      </c>
    </row>
    <row r="244" spans="1:16" x14ac:dyDescent="0.25">
      <c r="A244" s="80" t="s">
        <v>2083</v>
      </c>
      <c r="B244" s="150" t="s">
        <v>1299</v>
      </c>
      <c r="C244" s="110">
        <v>46122</v>
      </c>
      <c r="D244" s="150">
        <v>2646353</v>
      </c>
      <c r="E244" s="111">
        <f t="shared" si="3"/>
        <v>26.463529999999999</v>
      </c>
      <c r="F244" s="150">
        <v>90.57</v>
      </c>
      <c r="G244" s="150">
        <v>-10.119999999999999</v>
      </c>
      <c r="H244" s="150">
        <v>63.1</v>
      </c>
      <c r="I244" s="150">
        <v>-1.25</v>
      </c>
      <c r="J244" s="150">
        <v>1.61</v>
      </c>
      <c r="K244" s="150">
        <v>-2.62</v>
      </c>
      <c r="L244" s="150">
        <v>1.1100000000000001</v>
      </c>
      <c r="M244" s="150">
        <v>0.81</v>
      </c>
      <c r="N244" s="150">
        <v>1.1499999999999999</v>
      </c>
      <c r="O244" s="150">
        <v>0.98</v>
      </c>
      <c r="P244" s="150">
        <v>16.2</v>
      </c>
    </row>
    <row r="245" spans="1:16" x14ac:dyDescent="0.25">
      <c r="A245" s="80" t="s">
        <v>2084</v>
      </c>
      <c r="B245" s="150" t="s">
        <v>2085</v>
      </c>
      <c r="C245" s="110">
        <v>46122</v>
      </c>
      <c r="D245" s="150">
        <v>223070</v>
      </c>
      <c r="E245" s="111">
        <f t="shared" si="3"/>
        <v>2.2307000000000001</v>
      </c>
      <c r="F245" s="150">
        <v>2.88</v>
      </c>
      <c r="G245" s="150">
        <v>-16.809999999999999</v>
      </c>
      <c r="H245" s="150">
        <v>9.7200000000000006</v>
      </c>
      <c r="I245" s="150">
        <v>-0.82</v>
      </c>
      <c r="J245" s="150">
        <v>-2.31</v>
      </c>
      <c r="K245" s="150">
        <v>-4.71</v>
      </c>
      <c r="L245" s="150">
        <v>-0.21</v>
      </c>
      <c r="M245" s="150">
        <v>-0.11</v>
      </c>
      <c r="N245" s="150">
        <v>0.04</v>
      </c>
      <c r="O245" s="150">
        <v>-0.22</v>
      </c>
      <c r="P245" s="150"/>
    </row>
    <row r="246" spans="1:16" x14ac:dyDescent="0.25">
      <c r="A246" s="80" t="s">
        <v>2086</v>
      </c>
      <c r="B246" s="150" t="s">
        <v>2087</v>
      </c>
      <c r="C246" s="110">
        <v>46122</v>
      </c>
      <c r="D246" s="150">
        <v>352254</v>
      </c>
      <c r="E246" s="111">
        <f t="shared" si="3"/>
        <v>3.5225399999999998</v>
      </c>
      <c r="F246" s="150">
        <v>51.86</v>
      </c>
      <c r="G246" s="150">
        <v>-16.77</v>
      </c>
      <c r="H246" s="150">
        <v>25.4</v>
      </c>
      <c r="I246" s="150">
        <v>-0.59</v>
      </c>
      <c r="J246" s="150">
        <v>1.8</v>
      </c>
      <c r="K246" s="150">
        <v>3.89</v>
      </c>
      <c r="L246" s="150">
        <v>0.25</v>
      </c>
      <c r="M246" s="150">
        <v>0.59</v>
      </c>
      <c r="N246" s="150">
        <v>0.48</v>
      </c>
      <c r="O246" s="150">
        <v>0.59</v>
      </c>
      <c r="P246" s="150">
        <v>12.1</v>
      </c>
    </row>
    <row r="247" spans="1:16" x14ac:dyDescent="0.25">
      <c r="A247" s="80" t="s">
        <v>2088</v>
      </c>
      <c r="B247" s="150" t="s">
        <v>2089</v>
      </c>
      <c r="C247" s="110">
        <v>46121</v>
      </c>
      <c r="D247" s="150">
        <v>1239005</v>
      </c>
      <c r="E247" s="111">
        <f t="shared" si="3"/>
        <v>12.39005</v>
      </c>
      <c r="F247" s="150">
        <v>16.43</v>
      </c>
      <c r="G247" s="150">
        <v>52.5</v>
      </c>
      <c r="H247" s="150">
        <v>9.1300000000000008</v>
      </c>
      <c r="I247" s="150">
        <v>-0.44</v>
      </c>
      <c r="J247" s="150">
        <v>1.44</v>
      </c>
      <c r="K247" s="150">
        <v>-1.83</v>
      </c>
      <c r="L247" s="150">
        <v>-0.37</v>
      </c>
      <c r="M247" s="150">
        <v>-0.01</v>
      </c>
      <c r="N247" s="150">
        <v>-0.02</v>
      </c>
      <c r="O247" s="150">
        <v>0.04</v>
      </c>
      <c r="P247" s="150">
        <v>44</v>
      </c>
    </row>
    <row r="248" spans="1:16" x14ac:dyDescent="0.25">
      <c r="A248" s="80" t="s">
        <v>2090</v>
      </c>
      <c r="B248" s="150" t="s">
        <v>2091</v>
      </c>
      <c r="C248" s="110">
        <v>46121</v>
      </c>
      <c r="D248" s="150">
        <v>6178135</v>
      </c>
      <c r="E248" s="111">
        <f t="shared" si="3"/>
        <v>61.781350000000003</v>
      </c>
      <c r="F248" s="150">
        <v>40.99</v>
      </c>
      <c r="G248" s="150">
        <v>-8.5</v>
      </c>
      <c r="H248" s="150">
        <v>14</v>
      </c>
      <c r="I248" s="150">
        <v>-0.36</v>
      </c>
      <c r="J248" s="150">
        <v>-3.11</v>
      </c>
      <c r="K248" s="150">
        <v>-3.45</v>
      </c>
      <c r="L248" s="150">
        <v>-0.39</v>
      </c>
      <c r="M248" s="150">
        <v>-0.16</v>
      </c>
      <c r="N248" s="150">
        <v>-0.72</v>
      </c>
      <c r="O248" s="150">
        <v>-0.55000000000000004</v>
      </c>
      <c r="P248" s="150"/>
    </row>
    <row r="249" spans="1:16" x14ac:dyDescent="0.25">
      <c r="A249" s="80" t="s">
        <v>2092</v>
      </c>
      <c r="B249" s="150" t="s">
        <v>2093</v>
      </c>
      <c r="C249" s="110">
        <v>46122</v>
      </c>
      <c r="D249" s="150">
        <v>96273</v>
      </c>
      <c r="E249" s="111">
        <f t="shared" si="3"/>
        <v>0.96272999999999997</v>
      </c>
      <c r="F249" s="150">
        <v>85.56</v>
      </c>
      <c r="G249" s="150">
        <v>2.37</v>
      </c>
      <c r="H249" s="150">
        <v>14.6</v>
      </c>
      <c r="I249" s="150">
        <v>0</v>
      </c>
      <c r="J249" s="150">
        <v>-0.68</v>
      </c>
      <c r="K249" s="150">
        <v>-1.35</v>
      </c>
      <c r="L249" s="150">
        <v>0.12</v>
      </c>
      <c r="M249" s="150">
        <v>0.03</v>
      </c>
      <c r="N249" s="150">
        <v>-0.11</v>
      </c>
      <c r="O249" s="150">
        <v>-0.06</v>
      </c>
      <c r="P249" s="150"/>
    </row>
    <row r="250" spans="1:16" x14ac:dyDescent="0.25">
      <c r="A250" s="80" t="s">
        <v>2094</v>
      </c>
      <c r="B250" s="150" t="s">
        <v>2095</v>
      </c>
      <c r="C250" s="110">
        <v>46120</v>
      </c>
      <c r="D250" s="150">
        <v>162182</v>
      </c>
      <c r="E250" s="111">
        <f t="shared" si="3"/>
        <v>1.62182</v>
      </c>
      <c r="F250" s="150">
        <v>216.7</v>
      </c>
      <c r="G250" s="150">
        <v>127.24</v>
      </c>
      <c r="H250" s="150">
        <v>11.4</v>
      </c>
      <c r="I250" s="150">
        <v>0</v>
      </c>
      <c r="J250" s="150">
        <v>0</v>
      </c>
      <c r="K250" s="150">
        <v>-1.3</v>
      </c>
      <c r="L250" s="150">
        <v>-0.31</v>
      </c>
      <c r="M250" s="150">
        <v>0.13</v>
      </c>
      <c r="N250" s="150">
        <v>-0.84</v>
      </c>
      <c r="O250" s="150">
        <v>0.31</v>
      </c>
      <c r="P250" s="150">
        <v>21.9</v>
      </c>
    </row>
    <row r="251" spans="1:16" x14ac:dyDescent="0.25">
      <c r="A251" s="80" t="s">
        <v>2096</v>
      </c>
      <c r="B251" s="150" t="s">
        <v>2097</v>
      </c>
      <c r="C251" s="110">
        <v>46120</v>
      </c>
      <c r="D251" s="150">
        <v>11376755</v>
      </c>
      <c r="E251" s="111">
        <f t="shared" si="3"/>
        <v>113.76755</v>
      </c>
      <c r="F251" s="150">
        <v>14.04</v>
      </c>
      <c r="G251" s="150">
        <v>25.12</v>
      </c>
      <c r="H251" s="150">
        <v>37.75</v>
      </c>
      <c r="I251" s="150">
        <v>-1.95</v>
      </c>
      <c r="J251" s="150">
        <v>2.17</v>
      </c>
      <c r="K251" s="150">
        <v>2.17</v>
      </c>
      <c r="L251" s="150">
        <v>0.51</v>
      </c>
      <c r="M251" s="150">
        <v>0.6</v>
      </c>
      <c r="N251" s="150">
        <v>0.37</v>
      </c>
      <c r="O251" s="150">
        <v>0.9</v>
      </c>
      <c r="P251" s="150">
        <v>9.6</v>
      </c>
    </row>
    <row r="252" spans="1:16" x14ac:dyDescent="0.25">
      <c r="A252" s="80" t="s">
        <v>2098</v>
      </c>
      <c r="B252" s="150" t="s">
        <v>3110</v>
      </c>
      <c r="C252" s="110">
        <v>46120</v>
      </c>
      <c r="D252" s="150">
        <v>997107</v>
      </c>
      <c r="E252" s="111">
        <f t="shared" si="3"/>
        <v>9.9710699999999992</v>
      </c>
      <c r="F252" s="112">
        <v>105.99</v>
      </c>
      <c r="G252" s="112">
        <v>15.8</v>
      </c>
      <c r="H252" s="150">
        <v>18.25</v>
      </c>
      <c r="I252" s="150">
        <v>0.27</v>
      </c>
      <c r="J252" s="150">
        <v>-0.27</v>
      </c>
      <c r="K252" s="150">
        <v>-1.88</v>
      </c>
      <c r="L252" s="150">
        <v>0.14000000000000001</v>
      </c>
      <c r="M252" s="150">
        <v>7.0000000000000007E-2</v>
      </c>
      <c r="N252" s="150">
        <v>0.15</v>
      </c>
      <c r="O252" s="150">
        <v>-0.12</v>
      </c>
      <c r="P252" s="150"/>
    </row>
    <row r="253" spans="1:16" x14ac:dyDescent="0.25">
      <c r="A253" s="80" t="s">
        <v>2099</v>
      </c>
      <c r="B253" s="150" t="s">
        <v>2100</v>
      </c>
      <c r="C253" s="110">
        <v>46121</v>
      </c>
      <c r="D253" s="150">
        <v>1247752</v>
      </c>
      <c r="E253" s="111">
        <f t="shared" si="3"/>
        <v>12.47752</v>
      </c>
      <c r="F253" s="112">
        <v>49.86</v>
      </c>
      <c r="G253" s="112">
        <v>-7.13</v>
      </c>
      <c r="H253" s="150">
        <v>20.5</v>
      </c>
      <c r="I253" s="150">
        <v>0</v>
      </c>
      <c r="J253" s="150">
        <v>-0.73</v>
      </c>
      <c r="K253" s="150">
        <v>0</v>
      </c>
      <c r="L253" s="150">
        <v>0.57999999999999996</v>
      </c>
      <c r="M253" s="150">
        <v>0.54</v>
      </c>
      <c r="N253" s="150">
        <v>-0.02</v>
      </c>
      <c r="O253" s="150">
        <v>-0.05</v>
      </c>
      <c r="P253" s="150">
        <v>20.6</v>
      </c>
    </row>
    <row r="254" spans="1:16" x14ac:dyDescent="0.25">
      <c r="A254" s="80" t="s">
        <v>2101</v>
      </c>
      <c r="B254" s="150" t="s">
        <v>2102</v>
      </c>
      <c r="C254" s="110">
        <v>46119</v>
      </c>
      <c r="D254" s="150">
        <v>983657</v>
      </c>
      <c r="E254" s="111">
        <f t="shared" si="3"/>
        <v>9.83657</v>
      </c>
      <c r="F254" s="150">
        <v>28.84</v>
      </c>
      <c r="G254" s="150">
        <v>-3.16</v>
      </c>
      <c r="H254" s="150">
        <v>15.95</v>
      </c>
      <c r="I254" s="150">
        <v>-0.93</v>
      </c>
      <c r="J254" s="150">
        <v>-0.31</v>
      </c>
      <c r="K254" s="150">
        <v>-2.4500000000000002</v>
      </c>
      <c r="L254" s="150">
        <v>0.18</v>
      </c>
      <c r="M254" s="150">
        <v>0.28999999999999998</v>
      </c>
      <c r="N254" s="150">
        <v>-0.24</v>
      </c>
      <c r="O254" s="150">
        <v>7.0000000000000007E-2</v>
      </c>
      <c r="P254" s="150">
        <v>20.6</v>
      </c>
    </row>
    <row r="255" spans="1:16" x14ac:dyDescent="0.25">
      <c r="A255" s="80" t="s">
        <v>2103</v>
      </c>
      <c r="B255" s="150" t="s">
        <v>2104</v>
      </c>
      <c r="C255" s="110">
        <v>46121</v>
      </c>
      <c r="D255" s="150">
        <v>1786298</v>
      </c>
      <c r="E255" s="111">
        <f t="shared" si="3"/>
        <v>17.86298</v>
      </c>
      <c r="F255" s="150">
        <v>47.78</v>
      </c>
      <c r="G255" s="150">
        <v>0.33</v>
      </c>
      <c r="H255" s="150">
        <v>40.85</v>
      </c>
      <c r="I255" s="150">
        <v>-0.37</v>
      </c>
      <c r="J255" s="150">
        <v>2.38</v>
      </c>
      <c r="K255" s="150">
        <v>2.13</v>
      </c>
      <c r="L255" s="150">
        <v>-0.25</v>
      </c>
      <c r="M255" s="150">
        <v>-1.06</v>
      </c>
      <c r="N255" s="150">
        <v>3.13</v>
      </c>
      <c r="O255" s="150">
        <v>0.6</v>
      </c>
      <c r="P255" s="150">
        <v>10</v>
      </c>
    </row>
    <row r="256" spans="1:16" x14ac:dyDescent="0.25">
      <c r="A256" s="80" t="s">
        <v>2105</v>
      </c>
      <c r="B256" s="150" t="s">
        <v>2106</v>
      </c>
      <c r="C256" s="110">
        <v>46120</v>
      </c>
      <c r="D256" s="150">
        <v>305186</v>
      </c>
      <c r="E256" s="111">
        <f t="shared" si="3"/>
        <v>3.05186</v>
      </c>
      <c r="F256" s="150">
        <v>59.12</v>
      </c>
      <c r="G256" s="150">
        <v>4.13</v>
      </c>
      <c r="H256" s="150">
        <v>16.95</v>
      </c>
      <c r="I256" s="150">
        <v>-0.88</v>
      </c>
      <c r="J256" s="150">
        <v>2.73</v>
      </c>
      <c r="K256" s="150">
        <v>2.11</v>
      </c>
      <c r="L256" s="150">
        <v>0.13</v>
      </c>
      <c r="M256" s="150">
        <v>0.19</v>
      </c>
      <c r="N256" s="150">
        <v>-7.0000000000000007E-2</v>
      </c>
      <c r="O256" s="150">
        <v>0.25</v>
      </c>
      <c r="P256" s="150">
        <v>22.1</v>
      </c>
    </row>
    <row r="257" spans="1:16" x14ac:dyDescent="0.25">
      <c r="A257" s="80" t="s">
        <v>2107</v>
      </c>
      <c r="B257" s="150" t="s">
        <v>1300</v>
      </c>
      <c r="C257" s="110">
        <v>46121</v>
      </c>
      <c r="D257" s="150">
        <v>67672</v>
      </c>
      <c r="E257" s="111">
        <f t="shared" si="3"/>
        <v>0.67671999999999999</v>
      </c>
      <c r="F257" s="150">
        <v>81.44</v>
      </c>
      <c r="G257" s="150">
        <v>22.54</v>
      </c>
      <c r="H257" s="150">
        <v>16.649999999999999</v>
      </c>
      <c r="I257" s="150">
        <v>0.6</v>
      </c>
      <c r="J257" s="150">
        <v>5.71</v>
      </c>
      <c r="K257" s="150">
        <v>7.42</v>
      </c>
      <c r="L257" s="150">
        <v>0.04</v>
      </c>
      <c r="M257" s="150">
        <v>0.11</v>
      </c>
      <c r="N257" s="150">
        <v>0.05</v>
      </c>
      <c r="O257" s="150">
        <v>0.09</v>
      </c>
      <c r="P257" s="150">
        <v>33.6</v>
      </c>
    </row>
    <row r="258" spans="1:16" x14ac:dyDescent="0.25">
      <c r="A258" s="80" t="s">
        <v>2108</v>
      </c>
      <c r="B258" s="150" t="s">
        <v>2109</v>
      </c>
      <c r="C258" s="110">
        <v>46120</v>
      </c>
      <c r="D258" s="150">
        <v>1113865</v>
      </c>
      <c r="E258" s="111">
        <f t="shared" si="3"/>
        <v>11.13865</v>
      </c>
      <c r="F258" s="150">
        <v>46.59</v>
      </c>
      <c r="G258" s="150">
        <v>0.13</v>
      </c>
      <c r="H258" s="150">
        <v>20.85</v>
      </c>
      <c r="I258" s="150">
        <v>0</v>
      </c>
      <c r="J258" s="150">
        <v>2.71</v>
      </c>
      <c r="K258" s="150">
        <v>2.21</v>
      </c>
      <c r="L258" s="150">
        <v>-0.35</v>
      </c>
      <c r="M258" s="150">
        <v>0.49</v>
      </c>
      <c r="N258" s="150">
        <v>-0.56999999999999995</v>
      </c>
      <c r="O258" s="150">
        <v>0.4</v>
      </c>
      <c r="P258" s="150">
        <v>73</v>
      </c>
    </row>
    <row r="259" spans="1:16" x14ac:dyDescent="0.25">
      <c r="A259" s="80" t="s">
        <v>2110</v>
      </c>
      <c r="B259" s="150" t="s">
        <v>910</v>
      </c>
      <c r="C259" s="110">
        <v>46120</v>
      </c>
      <c r="D259" s="150">
        <v>911850</v>
      </c>
      <c r="E259" s="111">
        <f t="shared" si="3"/>
        <v>9.1184999999999992</v>
      </c>
      <c r="F259" s="150">
        <v>41.59</v>
      </c>
      <c r="G259" s="150">
        <v>-8.31</v>
      </c>
      <c r="H259" s="150">
        <v>28.4</v>
      </c>
      <c r="I259" s="150">
        <v>-0.53</v>
      </c>
      <c r="J259" s="150">
        <v>0.89</v>
      </c>
      <c r="K259" s="150">
        <v>2.71</v>
      </c>
      <c r="L259" s="150">
        <v>-0.93</v>
      </c>
      <c r="M259" s="150">
        <v>-1.22</v>
      </c>
      <c r="N259" s="150">
        <v>-1.32</v>
      </c>
      <c r="O259" s="150">
        <v>-1.05</v>
      </c>
      <c r="P259" s="150"/>
    </row>
    <row r="260" spans="1:16" x14ac:dyDescent="0.25">
      <c r="A260" s="80" t="s">
        <v>2111</v>
      </c>
      <c r="B260" s="150" t="s">
        <v>2112</v>
      </c>
      <c r="C260" s="110">
        <v>46122</v>
      </c>
      <c r="D260" s="150">
        <v>779684</v>
      </c>
      <c r="E260" s="111">
        <f t="shared" si="3"/>
        <v>7.7968400000000004</v>
      </c>
      <c r="F260" s="150">
        <v>109.54</v>
      </c>
      <c r="G260" s="150">
        <v>-10.78</v>
      </c>
      <c r="H260" s="150">
        <v>15.35</v>
      </c>
      <c r="I260" s="150">
        <v>-0.97</v>
      </c>
      <c r="J260" s="150">
        <v>-0.97</v>
      </c>
      <c r="K260" s="150">
        <v>-1.6</v>
      </c>
      <c r="L260" s="150">
        <v>0</v>
      </c>
      <c r="M260" s="150">
        <v>0.37</v>
      </c>
      <c r="N260" s="150">
        <v>-0.14000000000000001</v>
      </c>
      <c r="O260" s="150">
        <v>-0.35</v>
      </c>
      <c r="P260" s="150"/>
    </row>
    <row r="261" spans="1:16" x14ac:dyDescent="0.25">
      <c r="A261" s="80" t="s">
        <v>2113</v>
      </c>
      <c r="B261" s="150" t="s">
        <v>911</v>
      </c>
      <c r="C261" s="110">
        <v>46120</v>
      </c>
      <c r="D261" s="150">
        <v>2357195</v>
      </c>
      <c r="E261" s="111">
        <f t="shared" si="3"/>
        <v>23.571950000000001</v>
      </c>
      <c r="F261" s="150">
        <v>25.91</v>
      </c>
      <c r="G261" s="150">
        <v>17.399999999999999</v>
      </c>
      <c r="H261" s="150">
        <v>242</v>
      </c>
      <c r="I261" s="150">
        <v>-1.22</v>
      </c>
      <c r="J261" s="150">
        <v>3.64</v>
      </c>
      <c r="K261" s="150">
        <v>3.2</v>
      </c>
      <c r="L261" s="150">
        <v>0.93</v>
      </c>
      <c r="M261" s="150">
        <v>1.36</v>
      </c>
      <c r="N261" s="150">
        <v>0.38</v>
      </c>
      <c r="O261" s="150">
        <v>1.26</v>
      </c>
      <c r="P261" s="150">
        <v>35.9</v>
      </c>
    </row>
    <row r="262" spans="1:16" x14ac:dyDescent="0.25">
      <c r="A262" s="80" t="s">
        <v>2114</v>
      </c>
      <c r="B262" s="150" t="s">
        <v>2115</v>
      </c>
      <c r="C262" s="110">
        <v>46119</v>
      </c>
      <c r="D262" s="150">
        <v>1918166</v>
      </c>
      <c r="E262" s="111">
        <f t="shared" ref="E262:E325" si="4">D262/100000</f>
        <v>19.181660000000001</v>
      </c>
      <c r="F262" s="150">
        <v>9.18</v>
      </c>
      <c r="G262" s="150">
        <v>38.869999999999997</v>
      </c>
      <c r="H262" s="150">
        <v>3355</v>
      </c>
      <c r="I262" s="150">
        <v>2.44</v>
      </c>
      <c r="J262" s="150">
        <v>-2.89</v>
      </c>
      <c r="K262" s="150">
        <v>-7.19</v>
      </c>
      <c r="L262" s="150">
        <v>22.64</v>
      </c>
      <c r="M262" s="150">
        <v>26.35</v>
      </c>
      <c r="N262" s="150">
        <v>6.44</v>
      </c>
      <c r="O262" s="150">
        <v>33.549999999999997</v>
      </c>
      <c r="P262" s="150">
        <v>23.6</v>
      </c>
    </row>
    <row r="263" spans="1:16" x14ac:dyDescent="0.25">
      <c r="A263" s="80" t="s">
        <v>856</v>
      </c>
      <c r="B263" s="150" t="s">
        <v>912</v>
      </c>
      <c r="C263" s="110">
        <v>46121</v>
      </c>
      <c r="D263" s="150">
        <v>111717</v>
      </c>
      <c r="E263" s="111">
        <f t="shared" si="4"/>
        <v>1.11717</v>
      </c>
      <c r="F263" s="150">
        <v>53.8</v>
      </c>
      <c r="G263" s="150">
        <v>1.1200000000000001</v>
      </c>
      <c r="H263" s="150">
        <v>16.399999999999999</v>
      </c>
      <c r="I263" s="150">
        <v>-0.3</v>
      </c>
      <c r="J263" s="150">
        <v>-3.24</v>
      </c>
      <c r="K263" s="150">
        <v>-1.8</v>
      </c>
      <c r="L263" s="150">
        <v>-0.45</v>
      </c>
      <c r="M263" s="150">
        <v>-0.11</v>
      </c>
      <c r="N263" s="150">
        <v>-0.97</v>
      </c>
      <c r="O263" s="150">
        <v>0</v>
      </c>
      <c r="P263" s="150">
        <v>94.1</v>
      </c>
    </row>
    <row r="264" spans="1:16" x14ac:dyDescent="0.25">
      <c r="A264" s="80" t="s">
        <v>2116</v>
      </c>
      <c r="B264" s="150" t="s">
        <v>2117</v>
      </c>
      <c r="C264" s="110">
        <v>46121</v>
      </c>
      <c r="D264" s="150">
        <v>674472</v>
      </c>
      <c r="E264" s="111">
        <f t="shared" si="4"/>
        <v>6.74472</v>
      </c>
      <c r="F264" s="150">
        <v>75.56</v>
      </c>
      <c r="G264" s="150">
        <v>20.25</v>
      </c>
      <c r="H264" s="150">
        <v>21.85</v>
      </c>
      <c r="I264" s="150">
        <v>5.56</v>
      </c>
      <c r="J264" s="150">
        <v>6.07</v>
      </c>
      <c r="K264" s="150">
        <v>7.9</v>
      </c>
      <c r="L264" s="150">
        <v>0.55000000000000004</v>
      </c>
      <c r="M264" s="150">
        <v>0.19</v>
      </c>
      <c r="N264" s="150">
        <v>0.12</v>
      </c>
      <c r="O264" s="150">
        <v>-0.13</v>
      </c>
      <c r="P264" s="150">
        <v>20.6</v>
      </c>
    </row>
    <row r="265" spans="1:16" x14ac:dyDescent="0.25">
      <c r="A265" s="80" t="s">
        <v>857</v>
      </c>
      <c r="B265" s="150" t="s">
        <v>913</v>
      </c>
      <c r="C265" s="110">
        <v>46119</v>
      </c>
      <c r="D265" s="150">
        <v>87062</v>
      </c>
      <c r="E265" s="111">
        <f t="shared" si="4"/>
        <v>0.87061999999999995</v>
      </c>
      <c r="F265" s="150">
        <v>29.31</v>
      </c>
      <c r="G265" s="150">
        <v>-19.93</v>
      </c>
      <c r="H265" s="150">
        <v>27.2</v>
      </c>
      <c r="I265" s="150">
        <v>0.55000000000000004</v>
      </c>
      <c r="J265" s="150">
        <v>2.06</v>
      </c>
      <c r="K265" s="150">
        <v>1.1200000000000001</v>
      </c>
      <c r="L265" s="150">
        <v>0.47</v>
      </c>
      <c r="M265" s="150">
        <v>0.54</v>
      </c>
      <c r="N265" s="150">
        <v>0.2</v>
      </c>
      <c r="O265" s="150">
        <v>0.53</v>
      </c>
      <c r="P265" s="150">
        <v>13.1</v>
      </c>
    </row>
    <row r="266" spans="1:16" x14ac:dyDescent="0.25">
      <c r="A266" s="80" t="s">
        <v>2814</v>
      </c>
      <c r="B266" s="150" t="s">
        <v>2822</v>
      </c>
      <c r="C266" s="110">
        <v>46122</v>
      </c>
      <c r="D266" s="150">
        <v>172401</v>
      </c>
      <c r="E266" s="111">
        <f t="shared" si="4"/>
        <v>1.72401</v>
      </c>
      <c r="F266" s="112">
        <v>42.62</v>
      </c>
      <c r="G266" s="112">
        <v>23.65</v>
      </c>
      <c r="H266" s="150">
        <v>11.65</v>
      </c>
      <c r="I266" s="150">
        <v>-1.27</v>
      </c>
      <c r="J266" s="150">
        <v>-4.12</v>
      </c>
      <c r="K266" s="150">
        <v>-0.43</v>
      </c>
      <c r="L266" s="150">
        <v>-0.03</v>
      </c>
      <c r="M266" s="150">
        <v>-0.22</v>
      </c>
      <c r="N266" s="150">
        <v>-1.1399999999999999</v>
      </c>
      <c r="O266" s="150">
        <v>-0.15</v>
      </c>
      <c r="P266" s="150"/>
    </row>
    <row r="267" spans="1:16" x14ac:dyDescent="0.25">
      <c r="A267" s="80" t="s">
        <v>3148</v>
      </c>
      <c r="B267" s="150" t="s">
        <v>3154</v>
      </c>
      <c r="C267" s="110">
        <v>46120</v>
      </c>
      <c r="D267" s="150">
        <v>184858</v>
      </c>
      <c r="E267" s="111">
        <f t="shared" si="4"/>
        <v>1.8485799999999999</v>
      </c>
      <c r="F267" s="150">
        <v>3.24</v>
      </c>
      <c r="G267" s="150">
        <v>-0.06</v>
      </c>
      <c r="H267" s="150">
        <v>30.6</v>
      </c>
      <c r="I267" s="150">
        <v>1.32</v>
      </c>
      <c r="J267" s="150">
        <v>1.83</v>
      </c>
      <c r="K267" s="150">
        <v>-2.08</v>
      </c>
      <c r="L267" s="150">
        <v>0.6</v>
      </c>
      <c r="M267" s="150">
        <v>0.81</v>
      </c>
      <c r="N267" s="150">
        <v>-1.24</v>
      </c>
      <c r="O267" s="150">
        <v>0.81</v>
      </c>
      <c r="P267" s="150">
        <v>10.199999999999999</v>
      </c>
    </row>
    <row r="268" spans="1:16" x14ac:dyDescent="0.25">
      <c r="A268" s="80" t="s">
        <v>1601</v>
      </c>
      <c r="B268" s="150" t="s">
        <v>1605</v>
      </c>
      <c r="C268" s="110">
        <v>46122</v>
      </c>
      <c r="D268" s="150">
        <v>254162</v>
      </c>
      <c r="E268" s="111">
        <f t="shared" si="4"/>
        <v>2.54162</v>
      </c>
      <c r="F268" s="150">
        <v>6.86</v>
      </c>
      <c r="G268" s="150">
        <v>2.34</v>
      </c>
      <c r="H268" s="150">
        <v>49.35</v>
      </c>
      <c r="I268" s="150">
        <v>-0.9</v>
      </c>
      <c r="J268" s="150">
        <v>0.51</v>
      </c>
      <c r="K268" s="150">
        <v>-0.9</v>
      </c>
      <c r="L268" s="150">
        <v>0.1</v>
      </c>
      <c r="M268" s="150">
        <v>2.0299999999999998</v>
      </c>
      <c r="N268" s="150">
        <v>-1.42</v>
      </c>
      <c r="O268" s="150">
        <v>0.73</v>
      </c>
      <c r="P268" s="150">
        <v>24.3</v>
      </c>
    </row>
    <row r="269" spans="1:16" x14ac:dyDescent="0.25">
      <c r="A269" s="80" t="s">
        <v>149</v>
      </c>
      <c r="B269" s="150" t="s">
        <v>151</v>
      </c>
      <c r="C269" s="110">
        <v>46120</v>
      </c>
      <c r="D269" s="150">
        <v>87921</v>
      </c>
      <c r="E269" s="111">
        <f t="shared" si="4"/>
        <v>0.87921000000000005</v>
      </c>
      <c r="F269" s="150">
        <v>62.05</v>
      </c>
      <c r="G269" s="150">
        <v>-14.14</v>
      </c>
      <c r="H269" s="150">
        <v>7.35</v>
      </c>
      <c r="I269" s="150">
        <v>-3.29</v>
      </c>
      <c r="J269" s="150">
        <v>-7.78</v>
      </c>
      <c r="K269" s="150">
        <v>-8.01</v>
      </c>
      <c r="L269" s="150">
        <v>-0.66</v>
      </c>
      <c r="M269" s="150">
        <v>-0.63</v>
      </c>
      <c r="N269" s="150">
        <v>-0.83</v>
      </c>
      <c r="O269" s="150">
        <v>-1.03</v>
      </c>
      <c r="P269" s="150"/>
    </row>
    <row r="270" spans="1:16" x14ac:dyDescent="0.25">
      <c r="A270" s="80" t="s">
        <v>2948</v>
      </c>
      <c r="B270" s="150" t="s">
        <v>2957</v>
      </c>
      <c r="C270" s="110">
        <v>46120</v>
      </c>
      <c r="D270" s="150">
        <v>881050</v>
      </c>
      <c r="E270" s="111">
        <f t="shared" si="4"/>
        <v>8.8104999999999993</v>
      </c>
      <c r="F270" s="150">
        <v>25.31</v>
      </c>
      <c r="G270" s="150">
        <v>-12.73</v>
      </c>
      <c r="H270" s="150">
        <v>18.55</v>
      </c>
      <c r="I270" s="150">
        <v>-1.07</v>
      </c>
      <c r="J270" s="150">
        <v>0</v>
      </c>
      <c r="K270" s="150">
        <v>-1.59</v>
      </c>
      <c r="L270" s="150">
        <v>0.49</v>
      </c>
      <c r="M270" s="150">
        <v>0.42</v>
      </c>
      <c r="N270" s="150">
        <v>0.3</v>
      </c>
      <c r="O270" s="150">
        <v>0.38</v>
      </c>
      <c r="P270" s="150">
        <v>11.4</v>
      </c>
    </row>
    <row r="271" spans="1:16" x14ac:dyDescent="0.25">
      <c r="A271" s="80" t="s">
        <v>3350</v>
      </c>
      <c r="B271" s="150" t="s">
        <v>3356</v>
      </c>
      <c r="C271" s="110">
        <v>46119</v>
      </c>
      <c r="D271" s="150">
        <v>75686</v>
      </c>
      <c r="E271" s="111">
        <f t="shared" si="4"/>
        <v>0.75685999999999998</v>
      </c>
      <c r="F271" s="112">
        <v>108.6</v>
      </c>
      <c r="G271" s="112">
        <v>22.84</v>
      </c>
      <c r="H271" s="112">
        <v>39.35</v>
      </c>
      <c r="I271" s="112">
        <v>-0.38</v>
      </c>
      <c r="J271" s="112">
        <v>4.13</v>
      </c>
      <c r="K271" s="112">
        <v>2.13</v>
      </c>
      <c r="L271" s="150">
        <v>0.7</v>
      </c>
      <c r="M271" s="150">
        <v>0.44</v>
      </c>
      <c r="N271" s="150">
        <v>7.0000000000000007E-2</v>
      </c>
      <c r="O271" s="150">
        <v>0.74</v>
      </c>
      <c r="P271" s="150">
        <v>12.7</v>
      </c>
    </row>
    <row r="272" spans="1:16" x14ac:dyDescent="0.25">
      <c r="A272" s="80" t="s">
        <v>4165</v>
      </c>
      <c r="B272" s="150" t="s">
        <v>4171</v>
      </c>
      <c r="C272" s="110">
        <v>46118</v>
      </c>
      <c r="D272" s="150">
        <v>1435546</v>
      </c>
      <c r="E272" s="111">
        <f t="shared" si="4"/>
        <v>14.355460000000001</v>
      </c>
      <c r="F272" s="150">
        <v>7.42</v>
      </c>
      <c r="G272" s="150">
        <v>65.78</v>
      </c>
      <c r="H272" s="150">
        <v>182.5</v>
      </c>
      <c r="I272" s="150">
        <v>-0.27</v>
      </c>
      <c r="J272" s="150">
        <v>3.59</v>
      </c>
      <c r="K272" s="150"/>
      <c r="L272" s="150">
        <v>1.33</v>
      </c>
      <c r="M272" s="150">
        <v>2.4900000000000002</v>
      </c>
      <c r="N272" s="150">
        <v>2.72</v>
      </c>
      <c r="O272" s="150">
        <v>2.35</v>
      </c>
      <c r="P272" s="150">
        <v>10.3</v>
      </c>
    </row>
    <row r="273" spans="1:16" x14ac:dyDescent="0.25">
      <c r="A273" s="80" t="s">
        <v>3742</v>
      </c>
      <c r="B273" s="150" t="s">
        <v>3744</v>
      </c>
      <c r="C273" s="110">
        <v>46121</v>
      </c>
      <c r="D273" s="150">
        <v>47670</v>
      </c>
      <c r="E273" s="111">
        <f t="shared" si="4"/>
        <v>0.47670000000000001</v>
      </c>
      <c r="F273" s="150">
        <v>82.99</v>
      </c>
      <c r="G273" s="150">
        <v>-14.95</v>
      </c>
      <c r="H273" s="150">
        <v>26.45</v>
      </c>
      <c r="I273" s="150">
        <v>-0.19</v>
      </c>
      <c r="J273" s="150">
        <v>-2.4</v>
      </c>
      <c r="K273" s="150">
        <v>-5.54</v>
      </c>
      <c r="L273" s="150">
        <v>0.25</v>
      </c>
      <c r="M273" s="150">
        <v>0.01</v>
      </c>
      <c r="N273" s="150">
        <v>-7.0000000000000007E-2</v>
      </c>
      <c r="O273" s="150">
        <v>-0.27</v>
      </c>
      <c r="P273" s="150"/>
    </row>
    <row r="274" spans="1:16" x14ac:dyDescent="0.25">
      <c r="A274" s="80" t="s">
        <v>2118</v>
      </c>
      <c r="B274" s="150" t="s">
        <v>2119</v>
      </c>
      <c r="C274" s="110">
        <v>46121</v>
      </c>
      <c r="D274" s="150">
        <v>4305990</v>
      </c>
      <c r="E274" s="111">
        <f t="shared" si="4"/>
        <v>43.059899999999999</v>
      </c>
      <c r="F274" s="150">
        <v>753.55</v>
      </c>
      <c r="G274" s="150">
        <v>438.11</v>
      </c>
      <c r="H274" s="150">
        <v>35.700000000000003</v>
      </c>
      <c r="I274" s="150">
        <v>-2.46</v>
      </c>
      <c r="J274" s="150">
        <v>-0.7</v>
      </c>
      <c r="K274" s="150">
        <v>3.48</v>
      </c>
      <c r="L274" s="150">
        <v>-0.24</v>
      </c>
      <c r="M274" s="150">
        <v>-0.12</v>
      </c>
      <c r="N274" s="150">
        <v>-0.4</v>
      </c>
      <c r="O274" s="150">
        <v>0.11</v>
      </c>
      <c r="P274" s="150">
        <v>11.1</v>
      </c>
    </row>
    <row r="275" spans="1:16" x14ac:dyDescent="0.25">
      <c r="A275" s="80" t="s">
        <v>2120</v>
      </c>
      <c r="B275" s="150" t="s">
        <v>2121</v>
      </c>
      <c r="C275" s="110">
        <v>46120</v>
      </c>
      <c r="D275" s="150">
        <v>14243</v>
      </c>
      <c r="E275" s="111">
        <f t="shared" si="4"/>
        <v>0.14243</v>
      </c>
      <c r="F275" s="150">
        <v>33.47</v>
      </c>
      <c r="G275" s="150">
        <v>-50.74</v>
      </c>
      <c r="H275" s="150">
        <v>20</v>
      </c>
      <c r="I275" s="150">
        <v>0</v>
      </c>
      <c r="J275" s="150">
        <v>0</v>
      </c>
      <c r="K275" s="150">
        <v>3.9</v>
      </c>
      <c r="L275" s="150">
        <v>-0.38</v>
      </c>
      <c r="M275" s="150">
        <v>-0.18</v>
      </c>
      <c r="N275" s="150">
        <v>-2.13</v>
      </c>
      <c r="O275" s="150">
        <v>0.15</v>
      </c>
      <c r="P275" s="150"/>
    </row>
    <row r="276" spans="1:16" x14ac:dyDescent="0.25">
      <c r="A276" s="80" t="s">
        <v>2122</v>
      </c>
      <c r="B276" s="150" t="s">
        <v>2123</v>
      </c>
      <c r="C276" s="110">
        <v>46120</v>
      </c>
      <c r="D276" s="150">
        <v>3832448</v>
      </c>
      <c r="E276" s="111">
        <f t="shared" si="4"/>
        <v>38.324480000000001</v>
      </c>
      <c r="F276" s="150">
        <v>36.93</v>
      </c>
      <c r="G276" s="150">
        <v>4.1500000000000004</v>
      </c>
      <c r="H276" s="150">
        <v>19.55</v>
      </c>
      <c r="I276" s="150">
        <v>0</v>
      </c>
      <c r="J276" s="150">
        <v>0.77</v>
      </c>
      <c r="K276" s="150">
        <v>1.82</v>
      </c>
      <c r="L276" s="150">
        <v>-0.09</v>
      </c>
      <c r="M276" s="150">
        <v>0.4</v>
      </c>
      <c r="N276" s="150">
        <v>-0.08</v>
      </c>
      <c r="O276" s="150">
        <v>-0.1</v>
      </c>
      <c r="P276" s="150">
        <v>27.8</v>
      </c>
    </row>
    <row r="277" spans="1:16" x14ac:dyDescent="0.25">
      <c r="A277" s="80" t="s">
        <v>2124</v>
      </c>
      <c r="B277" s="150" t="s">
        <v>3341</v>
      </c>
      <c r="C277" s="110">
        <v>46122</v>
      </c>
      <c r="D277" s="150">
        <v>990784</v>
      </c>
      <c r="E277" s="111">
        <f t="shared" si="4"/>
        <v>9.9078400000000002</v>
      </c>
      <c r="F277" s="150">
        <v>-12.86</v>
      </c>
      <c r="G277" s="150">
        <v>-12.01</v>
      </c>
      <c r="H277" s="150">
        <v>11.65</v>
      </c>
      <c r="I277" s="150">
        <v>-2.5099999999999998</v>
      </c>
      <c r="J277" s="150">
        <v>-4.9000000000000004</v>
      </c>
      <c r="K277" s="150">
        <v>-3.32</v>
      </c>
      <c r="L277" s="150">
        <v>-1.08</v>
      </c>
      <c r="M277" s="150">
        <v>-0.24</v>
      </c>
      <c r="N277" s="150">
        <v>-0.28000000000000003</v>
      </c>
      <c r="O277" s="150">
        <v>-2.82</v>
      </c>
      <c r="P277" s="150"/>
    </row>
    <row r="278" spans="1:16" x14ac:dyDescent="0.25">
      <c r="A278" s="80" t="s">
        <v>2125</v>
      </c>
      <c r="B278" s="150" t="s">
        <v>2126</v>
      </c>
      <c r="C278" s="110">
        <v>46120</v>
      </c>
      <c r="D278" s="150">
        <v>9270169</v>
      </c>
      <c r="E278" s="111">
        <f t="shared" si="4"/>
        <v>92.701689999999999</v>
      </c>
      <c r="F278" s="150">
        <v>52.25</v>
      </c>
      <c r="G278" s="150">
        <v>7.24</v>
      </c>
      <c r="H278" s="150">
        <v>31.65</v>
      </c>
      <c r="I278" s="150">
        <v>-0.94</v>
      </c>
      <c r="J278" s="150">
        <v>-0.31</v>
      </c>
      <c r="K278" s="150">
        <v>6.39</v>
      </c>
      <c r="L278" s="150">
        <v>0.34</v>
      </c>
      <c r="M278" s="150">
        <v>0.45</v>
      </c>
      <c r="N278" s="150">
        <v>0.28000000000000003</v>
      </c>
      <c r="O278" s="150">
        <v>0.5</v>
      </c>
      <c r="P278" s="150">
        <v>14.9</v>
      </c>
    </row>
    <row r="279" spans="1:16" x14ac:dyDescent="0.25">
      <c r="A279" s="80" t="s">
        <v>2127</v>
      </c>
      <c r="B279" s="150" t="s">
        <v>2128</v>
      </c>
      <c r="C279" s="110">
        <v>46122</v>
      </c>
      <c r="D279" s="150">
        <v>3478936</v>
      </c>
      <c r="E279" s="111">
        <f t="shared" si="4"/>
        <v>34.789360000000002</v>
      </c>
      <c r="F279" s="150">
        <v>47.89</v>
      </c>
      <c r="G279" s="150">
        <v>8.01</v>
      </c>
      <c r="H279" s="150">
        <v>18.149999999999999</v>
      </c>
      <c r="I279" s="150">
        <v>-1.0900000000000001</v>
      </c>
      <c r="J279" s="150">
        <v>-2.42</v>
      </c>
      <c r="K279" s="150">
        <v>2.54</v>
      </c>
      <c r="L279" s="150">
        <v>0.21</v>
      </c>
      <c r="M279" s="150">
        <v>7.0000000000000007E-2</v>
      </c>
      <c r="N279" s="150">
        <v>-0.09</v>
      </c>
      <c r="O279" s="150">
        <v>0.08</v>
      </c>
      <c r="P279" s="150">
        <v>36.1</v>
      </c>
    </row>
    <row r="280" spans="1:16" x14ac:dyDescent="0.25">
      <c r="A280" s="80" t="s">
        <v>2129</v>
      </c>
      <c r="B280" s="150" t="s">
        <v>2130</v>
      </c>
      <c r="C280" s="110">
        <v>46121</v>
      </c>
      <c r="D280" s="150">
        <v>127933</v>
      </c>
      <c r="E280" s="111">
        <f t="shared" si="4"/>
        <v>1.2793300000000001</v>
      </c>
      <c r="F280" s="150">
        <v>30.38</v>
      </c>
      <c r="G280" s="150">
        <v>3.88</v>
      </c>
      <c r="H280" s="150">
        <v>25.6</v>
      </c>
      <c r="I280" s="150">
        <v>0</v>
      </c>
      <c r="J280" s="150">
        <v>0.99</v>
      </c>
      <c r="K280" s="150">
        <v>1.39</v>
      </c>
      <c r="L280" s="150">
        <v>0.1</v>
      </c>
      <c r="M280" s="150">
        <v>0.47</v>
      </c>
      <c r="N280" s="150">
        <v>0.46</v>
      </c>
      <c r="O280" s="150">
        <v>0.59</v>
      </c>
      <c r="P280" s="150">
        <v>16.899999999999999</v>
      </c>
    </row>
    <row r="281" spans="1:16" x14ac:dyDescent="0.25">
      <c r="A281" s="80" t="s">
        <v>2131</v>
      </c>
      <c r="B281" s="150" t="s">
        <v>2132</v>
      </c>
      <c r="C281" s="110">
        <v>46120</v>
      </c>
      <c r="D281" s="150">
        <v>981324</v>
      </c>
      <c r="E281" s="111">
        <f t="shared" si="4"/>
        <v>9.8132400000000004</v>
      </c>
      <c r="F281" s="150">
        <v>31.73</v>
      </c>
      <c r="G281" s="150">
        <v>23.83</v>
      </c>
      <c r="H281" s="150">
        <v>26.15</v>
      </c>
      <c r="I281" s="150">
        <v>-0.56999999999999995</v>
      </c>
      <c r="J281" s="150">
        <v>0.97</v>
      </c>
      <c r="K281" s="150">
        <v>7.39</v>
      </c>
      <c r="L281" s="150">
        <v>0.35</v>
      </c>
      <c r="M281" s="150">
        <v>0.31</v>
      </c>
      <c r="N281" s="150">
        <v>0.03</v>
      </c>
      <c r="O281" s="150">
        <v>0.24</v>
      </c>
      <c r="P281" s="150">
        <v>23.8</v>
      </c>
    </row>
    <row r="282" spans="1:16" x14ac:dyDescent="0.25">
      <c r="A282" s="80" t="s">
        <v>2133</v>
      </c>
      <c r="B282" s="150" t="s">
        <v>2134</v>
      </c>
      <c r="C282" s="110">
        <v>46122</v>
      </c>
      <c r="D282" s="150">
        <v>368540</v>
      </c>
      <c r="E282" s="111">
        <f t="shared" si="4"/>
        <v>3.6854</v>
      </c>
      <c r="F282" s="112">
        <v>10.029999999999999</v>
      </c>
      <c r="G282" s="112">
        <v>-4.29</v>
      </c>
      <c r="H282" s="150">
        <v>14.7</v>
      </c>
      <c r="I282" s="150">
        <v>0</v>
      </c>
      <c r="J282" s="150">
        <v>0</v>
      </c>
      <c r="K282" s="150">
        <v>0.34</v>
      </c>
      <c r="L282" s="150">
        <v>0.48</v>
      </c>
      <c r="M282" s="150">
        <v>0.37</v>
      </c>
      <c r="N282" s="150">
        <v>0.14000000000000001</v>
      </c>
      <c r="O282" s="150">
        <v>0.27</v>
      </c>
      <c r="P282" s="150">
        <v>11.4</v>
      </c>
    </row>
    <row r="283" spans="1:16" x14ac:dyDescent="0.25">
      <c r="A283" s="80" t="s">
        <v>2135</v>
      </c>
      <c r="B283" s="150" t="s">
        <v>2136</v>
      </c>
      <c r="C283" s="110">
        <v>46120</v>
      </c>
      <c r="D283" s="150">
        <v>140423</v>
      </c>
      <c r="E283" s="111">
        <f t="shared" si="4"/>
        <v>1.4042300000000001</v>
      </c>
      <c r="F283" s="150">
        <v>32.590000000000003</v>
      </c>
      <c r="G283" s="150">
        <v>7.55</v>
      </c>
      <c r="H283" s="150">
        <v>88.6</v>
      </c>
      <c r="I283" s="150">
        <v>-0.45</v>
      </c>
      <c r="J283" s="150">
        <v>0.8</v>
      </c>
      <c r="K283" s="150">
        <v>0.11</v>
      </c>
      <c r="L283" s="150">
        <v>1.33</v>
      </c>
      <c r="M283" s="150">
        <v>1.45</v>
      </c>
      <c r="N283" s="150">
        <v>1.1499999999999999</v>
      </c>
      <c r="O283" s="150">
        <v>1.55</v>
      </c>
      <c r="P283" s="150">
        <v>14.4</v>
      </c>
    </row>
    <row r="284" spans="1:16" x14ac:dyDescent="0.25">
      <c r="A284" s="80" t="s">
        <v>1641</v>
      </c>
      <c r="B284" s="150" t="s">
        <v>2985</v>
      </c>
      <c r="C284" s="110">
        <v>46120</v>
      </c>
      <c r="D284" s="150">
        <v>285566</v>
      </c>
      <c r="E284" s="111">
        <f t="shared" si="4"/>
        <v>2.8556599999999999</v>
      </c>
      <c r="F284" s="150">
        <v>40.33</v>
      </c>
      <c r="G284" s="147">
        <v>-1.98</v>
      </c>
      <c r="H284" s="150">
        <v>21.45</v>
      </c>
      <c r="I284" s="150">
        <v>-0.23</v>
      </c>
      <c r="J284" s="150">
        <v>-0.92</v>
      </c>
      <c r="K284" s="150">
        <v>-0.23</v>
      </c>
      <c r="L284" s="150">
        <v>0.54</v>
      </c>
      <c r="M284" s="150">
        <v>0.57999999999999996</v>
      </c>
      <c r="N284" s="150">
        <v>0.66</v>
      </c>
      <c r="O284" s="150">
        <v>0.24</v>
      </c>
      <c r="P284" s="150">
        <v>22.4</v>
      </c>
    </row>
    <row r="285" spans="1:16" x14ac:dyDescent="0.25">
      <c r="A285" s="80" t="s">
        <v>2137</v>
      </c>
      <c r="B285" s="150" t="s">
        <v>1301</v>
      </c>
      <c r="C285" s="110">
        <v>46122</v>
      </c>
      <c r="D285" s="150">
        <v>5975814</v>
      </c>
      <c r="E285" s="111">
        <f t="shared" si="4"/>
        <v>59.758139999999997</v>
      </c>
      <c r="F285" s="150">
        <v>13.52</v>
      </c>
      <c r="G285" s="150">
        <v>-6.57</v>
      </c>
      <c r="H285" s="150">
        <v>26.35</v>
      </c>
      <c r="I285" s="150">
        <v>-2.23</v>
      </c>
      <c r="J285" s="150">
        <v>-4.87</v>
      </c>
      <c r="K285" s="150">
        <v>-5.05</v>
      </c>
      <c r="L285" s="150">
        <v>0.56000000000000005</v>
      </c>
      <c r="M285" s="150">
        <v>0.41</v>
      </c>
      <c r="N285" s="150">
        <v>0.11</v>
      </c>
      <c r="O285" s="150">
        <v>0.24</v>
      </c>
      <c r="P285" s="150">
        <v>15.3</v>
      </c>
    </row>
    <row r="286" spans="1:16" x14ac:dyDescent="0.25">
      <c r="A286" s="80" t="s">
        <v>2138</v>
      </c>
      <c r="B286" s="150" t="s">
        <v>2139</v>
      </c>
      <c r="C286" s="110">
        <v>46122</v>
      </c>
      <c r="D286" s="150">
        <v>3183264</v>
      </c>
      <c r="E286" s="111">
        <f t="shared" si="4"/>
        <v>31.832640000000001</v>
      </c>
      <c r="F286" s="150">
        <v>37.11</v>
      </c>
      <c r="G286" s="150">
        <v>4.1399999999999997</v>
      </c>
      <c r="H286" s="150">
        <v>54.2</v>
      </c>
      <c r="I286" s="150">
        <v>0</v>
      </c>
      <c r="J286" s="150">
        <v>-4.07</v>
      </c>
      <c r="K286" s="150">
        <v>-1.0900000000000001</v>
      </c>
      <c r="L286" s="150">
        <v>1.34</v>
      </c>
      <c r="M286" s="150">
        <v>1.1399999999999999</v>
      </c>
      <c r="N286" s="150">
        <v>1.26</v>
      </c>
      <c r="O286" s="150">
        <v>1.45</v>
      </c>
      <c r="P286" s="150">
        <v>9</v>
      </c>
    </row>
    <row r="287" spans="1:16" x14ac:dyDescent="0.25">
      <c r="A287" s="80" t="s">
        <v>2140</v>
      </c>
      <c r="B287" s="150" t="s">
        <v>2986</v>
      </c>
      <c r="C287" s="110">
        <v>46122</v>
      </c>
      <c r="D287" s="150">
        <v>5571938</v>
      </c>
      <c r="E287" s="111">
        <f t="shared" si="4"/>
        <v>55.719380000000001</v>
      </c>
      <c r="F287" s="150">
        <v>36.33</v>
      </c>
      <c r="G287" s="150">
        <v>-5.65</v>
      </c>
      <c r="H287" s="150">
        <v>59.5</v>
      </c>
      <c r="I287" s="150">
        <v>0.34</v>
      </c>
      <c r="J287" s="150">
        <v>0.34</v>
      </c>
      <c r="K287" s="150">
        <v>2.41</v>
      </c>
      <c r="L287" s="150">
        <v>1.32</v>
      </c>
      <c r="M287" s="150">
        <v>1.54</v>
      </c>
      <c r="N287" s="150">
        <v>1.51</v>
      </c>
      <c r="O287" s="150">
        <v>1.52</v>
      </c>
      <c r="P287" s="150">
        <v>10.199999999999999</v>
      </c>
    </row>
    <row r="288" spans="1:16" x14ac:dyDescent="0.25">
      <c r="A288" s="80" t="s">
        <v>2141</v>
      </c>
      <c r="B288" s="150" t="s">
        <v>2142</v>
      </c>
      <c r="C288" s="110">
        <v>46122</v>
      </c>
      <c r="D288" s="150">
        <v>24126307</v>
      </c>
      <c r="E288" s="111">
        <f t="shared" si="4"/>
        <v>241.26307</v>
      </c>
      <c r="F288" s="150">
        <v>28.45</v>
      </c>
      <c r="G288" s="150">
        <v>0.86</v>
      </c>
      <c r="H288" s="150">
        <v>508</v>
      </c>
      <c r="I288" s="150">
        <v>2.11</v>
      </c>
      <c r="J288" s="150">
        <v>3.36</v>
      </c>
      <c r="K288" s="150">
        <v>1.8</v>
      </c>
      <c r="L288" s="150">
        <v>7.95</v>
      </c>
      <c r="M288" s="150">
        <v>7.73</v>
      </c>
      <c r="N288" s="150">
        <v>7.1</v>
      </c>
      <c r="O288" s="150">
        <v>10.02</v>
      </c>
      <c r="P288" s="150">
        <v>14.2</v>
      </c>
    </row>
    <row r="289" spans="1:16" x14ac:dyDescent="0.25">
      <c r="A289" s="80" t="s">
        <v>2143</v>
      </c>
      <c r="B289" s="150" t="s">
        <v>1302</v>
      </c>
      <c r="C289" s="110">
        <v>46122</v>
      </c>
      <c r="D289" s="150">
        <v>1328236</v>
      </c>
      <c r="E289" s="111">
        <f t="shared" si="4"/>
        <v>13.282360000000001</v>
      </c>
      <c r="F289" s="112">
        <v>13.67</v>
      </c>
      <c r="G289" s="112">
        <v>-25.36</v>
      </c>
      <c r="H289" s="150">
        <v>20.45</v>
      </c>
      <c r="I289" s="150">
        <v>-0.49</v>
      </c>
      <c r="J289" s="150">
        <v>0.25</v>
      </c>
      <c r="K289" s="150">
        <v>-7.47</v>
      </c>
      <c r="L289" s="150">
        <v>-1.19</v>
      </c>
      <c r="M289" s="150">
        <v>-0.65</v>
      </c>
      <c r="N289" s="150">
        <v>-1.33</v>
      </c>
      <c r="O289" s="150">
        <v>0.05</v>
      </c>
      <c r="P289" s="150">
        <v>200.5</v>
      </c>
    </row>
    <row r="290" spans="1:16" x14ac:dyDescent="0.25">
      <c r="A290" s="80" t="s">
        <v>3465</v>
      </c>
      <c r="B290" s="150" t="s">
        <v>3499</v>
      </c>
      <c r="C290" s="110">
        <v>46122</v>
      </c>
      <c r="D290" s="150">
        <v>1333276</v>
      </c>
      <c r="E290" s="111">
        <f t="shared" si="4"/>
        <v>13.33276</v>
      </c>
      <c r="F290" s="150">
        <v>33.99</v>
      </c>
      <c r="G290" s="150">
        <v>15.69</v>
      </c>
      <c r="H290" s="150">
        <v>100</v>
      </c>
      <c r="I290" s="150">
        <v>0</v>
      </c>
      <c r="J290" s="150">
        <v>0</v>
      </c>
      <c r="K290" s="150">
        <v>-1.96</v>
      </c>
      <c r="L290" s="150">
        <v>1.1100000000000001</v>
      </c>
      <c r="M290" s="150">
        <v>1.49</v>
      </c>
      <c r="N290" s="150">
        <v>2.99</v>
      </c>
      <c r="O290" s="150">
        <v>2.87</v>
      </c>
      <c r="P290" s="150">
        <v>10.6</v>
      </c>
    </row>
    <row r="291" spans="1:16" x14ac:dyDescent="0.25">
      <c r="A291" s="80" t="s">
        <v>2144</v>
      </c>
      <c r="B291" s="150" t="s">
        <v>2145</v>
      </c>
      <c r="C291" s="110">
        <v>46122</v>
      </c>
      <c r="D291" s="150">
        <v>131210</v>
      </c>
      <c r="E291" s="111">
        <f t="shared" si="4"/>
        <v>1.3121</v>
      </c>
      <c r="F291" s="150">
        <v>22.54</v>
      </c>
      <c r="G291" s="150">
        <v>-3.62</v>
      </c>
      <c r="H291" s="150">
        <v>32.5</v>
      </c>
      <c r="I291" s="150">
        <v>-1.96</v>
      </c>
      <c r="J291" s="150">
        <v>4.84</v>
      </c>
      <c r="K291" s="150">
        <v>5.69</v>
      </c>
      <c r="L291" s="150">
        <v>0.68</v>
      </c>
      <c r="M291" s="150">
        <v>0.65</v>
      </c>
      <c r="N291" s="150">
        <v>0.49</v>
      </c>
      <c r="O291" s="150">
        <v>0.56999999999999995</v>
      </c>
      <c r="P291" s="150">
        <v>13.7</v>
      </c>
    </row>
    <row r="292" spans="1:16" x14ac:dyDescent="0.25">
      <c r="A292" s="80" t="s">
        <v>2146</v>
      </c>
      <c r="B292" s="150" t="s">
        <v>2147</v>
      </c>
      <c r="C292" s="110">
        <v>46122</v>
      </c>
      <c r="D292" s="150">
        <v>1188777</v>
      </c>
      <c r="E292" s="111">
        <f t="shared" si="4"/>
        <v>11.88777</v>
      </c>
      <c r="F292" s="150">
        <v>73.959999999999994</v>
      </c>
      <c r="G292" s="150">
        <v>-19.02</v>
      </c>
      <c r="H292" s="150">
        <v>50.8</v>
      </c>
      <c r="I292" s="150">
        <v>0</v>
      </c>
      <c r="J292" s="150">
        <v>2.73</v>
      </c>
      <c r="K292" s="150">
        <v>0.4</v>
      </c>
      <c r="L292" s="150">
        <v>1.95</v>
      </c>
      <c r="M292" s="150">
        <v>-0.52</v>
      </c>
      <c r="N292" s="150">
        <v>-0.55000000000000004</v>
      </c>
      <c r="O292" s="150">
        <v>0.82</v>
      </c>
      <c r="P292" s="150">
        <v>16.899999999999999</v>
      </c>
    </row>
    <row r="293" spans="1:16" x14ac:dyDescent="0.25">
      <c r="A293" s="80" t="s">
        <v>1666</v>
      </c>
      <c r="B293" s="150" t="s">
        <v>1688</v>
      </c>
      <c r="C293" s="110">
        <v>46122</v>
      </c>
      <c r="D293" s="150">
        <v>445588</v>
      </c>
      <c r="E293" s="111">
        <f t="shared" si="4"/>
        <v>4.4558799999999996</v>
      </c>
      <c r="F293" s="150">
        <v>25.22</v>
      </c>
      <c r="G293" s="150">
        <v>-2.0499999999999998</v>
      </c>
      <c r="H293" s="150">
        <v>90.2</v>
      </c>
      <c r="I293" s="150">
        <v>-1.1000000000000001</v>
      </c>
      <c r="J293" s="150">
        <v>2.62</v>
      </c>
      <c r="K293" s="150">
        <v>1.46</v>
      </c>
      <c r="L293" s="150">
        <v>2.74</v>
      </c>
      <c r="M293" s="150">
        <v>1.83</v>
      </c>
      <c r="N293" s="150">
        <v>1.0900000000000001</v>
      </c>
      <c r="O293" s="150">
        <v>1.1200000000000001</v>
      </c>
      <c r="P293" s="150">
        <v>15</v>
      </c>
    </row>
    <row r="294" spans="1:16" x14ac:dyDescent="0.25">
      <c r="A294" s="80" t="s">
        <v>1408</v>
      </c>
      <c r="B294" s="150" t="s">
        <v>1415</v>
      </c>
      <c r="C294" s="110">
        <v>46121</v>
      </c>
      <c r="D294" s="150">
        <v>222286</v>
      </c>
      <c r="E294" s="111">
        <f t="shared" si="4"/>
        <v>2.2228599999999998</v>
      </c>
      <c r="F294" s="150">
        <v>-12.21</v>
      </c>
      <c r="G294" s="150">
        <v>186.45</v>
      </c>
      <c r="H294" s="150">
        <v>30.2</v>
      </c>
      <c r="I294" s="150">
        <v>-1.1499999999999999</v>
      </c>
      <c r="J294" s="150">
        <v>-5.33</v>
      </c>
      <c r="K294" s="150">
        <v>-8.2100000000000009</v>
      </c>
      <c r="L294" s="150">
        <v>0.95</v>
      </c>
      <c r="M294" s="150">
        <v>0.14000000000000001</v>
      </c>
      <c r="N294" s="150">
        <v>-0.32</v>
      </c>
      <c r="O294" s="150">
        <v>-0.02</v>
      </c>
      <c r="P294" s="150"/>
    </row>
    <row r="295" spans="1:16" x14ac:dyDescent="0.25">
      <c r="A295" s="80" t="s">
        <v>2148</v>
      </c>
      <c r="B295" s="150" t="s">
        <v>2149</v>
      </c>
      <c r="C295" s="110">
        <v>46118</v>
      </c>
      <c r="D295" s="150">
        <v>244066</v>
      </c>
      <c r="E295" s="111">
        <f t="shared" si="4"/>
        <v>2.4406599999999998</v>
      </c>
      <c r="F295" s="150">
        <v>23.52</v>
      </c>
      <c r="G295" s="150">
        <v>-26.94</v>
      </c>
      <c r="H295" s="150">
        <v>122</v>
      </c>
      <c r="I295" s="150">
        <v>6.09</v>
      </c>
      <c r="J295" s="150">
        <v>0.83</v>
      </c>
      <c r="K295" s="150">
        <v>17.309999999999999</v>
      </c>
      <c r="L295" s="150">
        <v>1.72</v>
      </c>
      <c r="M295" s="150">
        <v>0.72</v>
      </c>
      <c r="N295" s="150">
        <v>-1.06</v>
      </c>
      <c r="O295" s="150">
        <v>0.28000000000000003</v>
      </c>
      <c r="P295" s="150">
        <v>552.70000000000005</v>
      </c>
    </row>
    <row r="296" spans="1:16" x14ac:dyDescent="0.25">
      <c r="A296" s="80" t="s">
        <v>1124</v>
      </c>
      <c r="B296" s="150" t="s">
        <v>1201</v>
      </c>
      <c r="C296" s="110">
        <v>46121</v>
      </c>
      <c r="D296" s="150">
        <v>302918</v>
      </c>
      <c r="E296" s="111">
        <f t="shared" si="4"/>
        <v>3.0291800000000002</v>
      </c>
      <c r="F296" s="150">
        <v>27.19</v>
      </c>
      <c r="G296" s="150">
        <v>2.9</v>
      </c>
      <c r="H296" s="150">
        <v>213</v>
      </c>
      <c r="I296" s="150">
        <v>0.24</v>
      </c>
      <c r="J296" s="150">
        <v>-5.54</v>
      </c>
      <c r="K296" s="150">
        <v>-8.39</v>
      </c>
      <c r="L296" s="150">
        <v>2.36</v>
      </c>
      <c r="M296" s="150">
        <v>2.02</v>
      </c>
      <c r="N296" s="150">
        <v>1.28</v>
      </c>
      <c r="O296" s="150">
        <v>1.71</v>
      </c>
      <c r="P296" s="150">
        <v>27.6</v>
      </c>
    </row>
    <row r="297" spans="1:16" x14ac:dyDescent="0.25">
      <c r="A297" s="80" t="s">
        <v>2815</v>
      </c>
      <c r="B297" s="150" t="s">
        <v>2823</v>
      </c>
      <c r="C297" s="110">
        <v>46122</v>
      </c>
      <c r="D297" s="150">
        <v>50651</v>
      </c>
      <c r="E297" s="111">
        <f t="shared" si="4"/>
        <v>0.50651000000000002</v>
      </c>
      <c r="F297" s="150">
        <v>22.45</v>
      </c>
      <c r="G297" s="150">
        <v>-23.06</v>
      </c>
      <c r="H297" s="150">
        <v>33.1</v>
      </c>
      <c r="I297" s="150">
        <v>-2.65</v>
      </c>
      <c r="J297" s="150">
        <v>0</v>
      </c>
      <c r="K297" s="150">
        <v>-2.0699999999999998</v>
      </c>
      <c r="L297" s="150">
        <v>0.62</v>
      </c>
      <c r="M297" s="150">
        <v>0.52</v>
      </c>
      <c r="N297" s="150">
        <v>-0.46</v>
      </c>
      <c r="O297" s="150">
        <v>0.55000000000000004</v>
      </c>
      <c r="P297" s="150">
        <v>19.8</v>
      </c>
    </row>
    <row r="298" spans="1:16" x14ac:dyDescent="0.25">
      <c r="A298" s="80" t="s">
        <v>2860</v>
      </c>
      <c r="B298" s="150" t="s">
        <v>2987</v>
      </c>
      <c r="C298" s="110">
        <v>46122</v>
      </c>
      <c r="D298" s="150">
        <v>958419</v>
      </c>
      <c r="E298" s="111">
        <f t="shared" si="4"/>
        <v>9.5841899999999995</v>
      </c>
      <c r="F298" s="150">
        <v>18.420000000000002</v>
      </c>
      <c r="G298" s="150">
        <v>68.55</v>
      </c>
      <c r="H298" s="150">
        <v>115.5</v>
      </c>
      <c r="I298" s="150">
        <v>-0.86</v>
      </c>
      <c r="J298" s="150">
        <v>3.13</v>
      </c>
      <c r="K298" s="150">
        <v>4.05</v>
      </c>
      <c r="L298" s="150">
        <v>8.34</v>
      </c>
      <c r="M298" s="150">
        <v>0.87</v>
      </c>
      <c r="N298" s="150">
        <v>-0.24</v>
      </c>
      <c r="O298" s="150">
        <v>-2.96</v>
      </c>
      <c r="P298" s="150">
        <v>39.299999999999997</v>
      </c>
    </row>
    <row r="299" spans="1:16" x14ac:dyDescent="0.25">
      <c r="A299" s="80" t="s">
        <v>2945</v>
      </c>
      <c r="B299" s="150" t="s">
        <v>2988</v>
      </c>
      <c r="C299" s="110">
        <v>46122</v>
      </c>
      <c r="D299" s="150">
        <v>1150314</v>
      </c>
      <c r="E299" s="111">
        <f t="shared" si="4"/>
        <v>11.50314</v>
      </c>
      <c r="F299" s="150">
        <v>-15.42</v>
      </c>
      <c r="G299" s="150">
        <v>-16.96</v>
      </c>
      <c r="H299" s="150">
        <v>22.9</v>
      </c>
      <c r="I299" s="150">
        <v>-0.65</v>
      </c>
      <c r="J299" s="150">
        <v>-3.98</v>
      </c>
      <c r="K299" s="150">
        <v>1.78</v>
      </c>
      <c r="L299" s="150">
        <v>0.44</v>
      </c>
      <c r="M299" s="150">
        <v>-3.48</v>
      </c>
      <c r="N299" s="150">
        <v>0.95</v>
      </c>
      <c r="O299" s="150">
        <v>-2.21</v>
      </c>
      <c r="P299" s="150"/>
    </row>
    <row r="300" spans="1:16" x14ac:dyDescent="0.25">
      <c r="A300" s="80" t="s">
        <v>3466</v>
      </c>
      <c r="B300" s="150" t="s">
        <v>3500</v>
      </c>
      <c r="C300" s="110">
        <v>46114</v>
      </c>
      <c r="D300" s="150">
        <v>69468</v>
      </c>
      <c r="E300" s="111">
        <f t="shared" si="4"/>
        <v>0.69467999999999996</v>
      </c>
      <c r="F300" s="150">
        <v>-10.37</v>
      </c>
      <c r="G300" s="150">
        <v>3.53</v>
      </c>
      <c r="H300" s="150">
        <v>27.55</v>
      </c>
      <c r="I300" s="150">
        <v>1.66</v>
      </c>
      <c r="J300" s="150">
        <v>-5</v>
      </c>
      <c r="K300" s="150">
        <v>-9.3800000000000008</v>
      </c>
      <c r="L300" s="150">
        <v>-0.84</v>
      </c>
      <c r="M300" s="150">
        <v>-0.23</v>
      </c>
      <c r="N300" s="150">
        <v>-0.13</v>
      </c>
      <c r="O300" s="150">
        <v>-0.24</v>
      </c>
      <c r="P300" s="150"/>
    </row>
    <row r="301" spans="1:16" x14ac:dyDescent="0.25">
      <c r="A301" s="80" t="s">
        <v>3184</v>
      </c>
      <c r="B301" s="150" t="s">
        <v>3189</v>
      </c>
      <c r="C301" s="110">
        <v>46121</v>
      </c>
      <c r="D301" s="150">
        <v>148591</v>
      </c>
      <c r="E301" s="111">
        <f t="shared" si="4"/>
        <v>1.4859100000000001</v>
      </c>
      <c r="F301" s="150">
        <v>-45.46</v>
      </c>
      <c r="G301" s="150">
        <v>52.47</v>
      </c>
      <c r="H301" s="150">
        <v>22.45</v>
      </c>
      <c r="I301" s="150">
        <v>-0.88</v>
      </c>
      <c r="J301" s="150">
        <v>1.81</v>
      </c>
      <c r="K301" s="150">
        <v>8.19</v>
      </c>
      <c r="L301" s="150">
        <v>0.42</v>
      </c>
      <c r="M301" s="150">
        <v>-0.61</v>
      </c>
      <c r="N301" s="150">
        <v>0.99</v>
      </c>
      <c r="O301" s="150">
        <v>-0.49</v>
      </c>
      <c r="P301" s="150">
        <v>9.1999999999999993</v>
      </c>
    </row>
    <row r="302" spans="1:16" x14ac:dyDescent="0.25">
      <c r="A302" s="80" t="s">
        <v>3467</v>
      </c>
      <c r="B302" s="150" t="s">
        <v>3501</v>
      </c>
      <c r="C302" s="110">
        <v>46122</v>
      </c>
      <c r="D302" s="150">
        <v>2851918</v>
      </c>
      <c r="E302" s="111">
        <f t="shared" si="4"/>
        <v>28.519179999999999</v>
      </c>
      <c r="F302" s="150">
        <v>45.64</v>
      </c>
      <c r="G302" s="150">
        <v>-32.18</v>
      </c>
      <c r="H302" s="150">
        <v>242.5</v>
      </c>
      <c r="I302" s="150">
        <v>1.46</v>
      </c>
      <c r="J302" s="150">
        <v>2.75</v>
      </c>
      <c r="K302" s="150">
        <v>1.25</v>
      </c>
      <c r="L302" s="150">
        <v>5.71</v>
      </c>
      <c r="M302" s="150">
        <v>4.79</v>
      </c>
      <c r="N302" s="150">
        <v>6.21</v>
      </c>
      <c r="O302" s="150">
        <v>3.86</v>
      </c>
      <c r="P302" s="150">
        <v>13.5</v>
      </c>
    </row>
    <row r="303" spans="1:16" x14ac:dyDescent="0.25">
      <c r="A303" s="80" t="s">
        <v>3981</v>
      </c>
      <c r="B303" s="150" t="s">
        <v>3986</v>
      </c>
      <c r="C303" s="110">
        <v>46122</v>
      </c>
      <c r="D303" s="150">
        <v>256118</v>
      </c>
      <c r="E303" s="111">
        <f t="shared" si="4"/>
        <v>2.5611799999999998</v>
      </c>
      <c r="F303" s="150">
        <v>78.099999999999994</v>
      </c>
      <c r="G303" s="150">
        <v>64.47</v>
      </c>
      <c r="H303" s="150">
        <v>48.5</v>
      </c>
      <c r="I303" s="150">
        <v>-1.22</v>
      </c>
      <c r="J303" s="150">
        <v>-0.31</v>
      </c>
      <c r="K303" s="150">
        <v>-1.62</v>
      </c>
      <c r="L303" s="150">
        <v>1.74</v>
      </c>
      <c r="M303" s="150">
        <v>1.1499999999999999</v>
      </c>
      <c r="N303" s="150">
        <v>0.87</v>
      </c>
      <c r="O303" s="150">
        <v>1.24</v>
      </c>
      <c r="P303" s="150">
        <v>8.9</v>
      </c>
    </row>
    <row r="304" spans="1:16" x14ac:dyDescent="0.25">
      <c r="A304" s="80" t="s">
        <v>3468</v>
      </c>
      <c r="B304" s="150" t="s">
        <v>3502</v>
      </c>
      <c r="C304" s="110">
        <v>46122</v>
      </c>
      <c r="D304" s="150">
        <v>274890</v>
      </c>
      <c r="E304" s="111">
        <f t="shared" si="4"/>
        <v>2.7488999999999999</v>
      </c>
      <c r="F304" s="150">
        <v>16.440000000000001</v>
      </c>
      <c r="G304" s="150">
        <v>-7.94</v>
      </c>
      <c r="H304" s="150">
        <v>61.6</v>
      </c>
      <c r="I304" s="150">
        <v>-0.96</v>
      </c>
      <c r="J304" s="150">
        <v>1.32</v>
      </c>
      <c r="K304" s="150">
        <v>-4.2</v>
      </c>
      <c r="L304" s="150">
        <v>0.95</v>
      </c>
      <c r="M304" s="150">
        <v>1.0900000000000001</v>
      </c>
      <c r="N304" s="150">
        <v>0.97</v>
      </c>
      <c r="O304" s="150">
        <v>0.95</v>
      </c>
      <c r="P304" s="150">
        <v>14.9</v>
      </c>
    </row>
    <row r="305" spans="1:16" x14ac:dyDescent="0.25">
      <c r="A305" s="80" t="s">
        <v>3764</v>
      </c>
      <c r="B305" s="150" t="s">
        <v>3771</v>
      </c>
      <c r="C305" s="110">
        <v>46119</v>
      </c>
      <c r="D305" s="150">
        <v>13584</v>
      </c>
      <c r="E305" s="111">
        <f t="shared" si="4"/>
        <v>0.13583999999999999</v>
      </c>
      <c r="F305" s="150">
        <v>140.97999999999999</v>
      </c>
      <c r="G305" s="150">
        <v>-77.900000000000006</v>
      </c>
      <c r="H305" s="150">
        <v>68.8</v>
      </c>
      <c r="I305" s="150">
        <v>1.18</v>
      </c>
      <c r="J305" s="150">
        <v>-1.85</v>
      </c>
      <c r="K305" s="150">
        <v>-2.41</v>
      </c>
      <c r="L305" s="150">
        <v>-0.36</v>
      </c>
      <c r="M305" s="150">
        <v>0.13</v>
      </c>
      <c r="N305" s="150">
        <v>0.05</v>
      </c>
      <c r="O305" s="150">
        <v>-0.28999999999999998</v>
      </c>
      <c r="P305" s="150"/>
    </row>
    <row r="306" spans="1:16" x14ac:dyDescent="0.25">
      <c r="A306" s="80" t="s">
        <v>3778</v>
      </c>
      <c r="B306" s="150" t="s">
        <v>3785</v>
      </c>
      <c r="C306" s="110">
        <v>46117</v>
      </c>
      <c r="D306" s="150">
        <v>415849</v>
      </c>
      <c r="E306" s="111">
        <f t="shared" si="4"/>
        <v>4.1584899999999996</v>
      </c>
      <c r="F306" s="112">
        <v>5.99</v>
      </c>
      <c r="G306" s="112">
        <v>-14.21</v>
      </c>
      <c r="H306" s="150">
        <v>27.75</v>
      </c>
      <c r="I306" s="150">
        <v>2.78</v>
      </c>
      <c r="J306" s="150">
        <v>1.65</v>
      </c>
      <c r="K306" s="150">
        <v>-9.02</v>
      </c>
      <c r="L306" s="150">
        <v>-0.49</v>
      </c>
      <c r="M306" s="150">
        <v>-0.3</v>
      </c>
      <c r="N306" s="150">
        <v>-0.37</v>
      </c>
      <c r="O306" s="150">
        <v>-0.61</v>
      </c>
      <c r="P306" s="150"/>
    </row>
    <row r="307" spans="1:16" x14ac:dyDescent="0.25">
      <c r="A307" s="80" t="s">
        <v>2150</v>
      </c>
      <c r="B307" s="150" t="s">
        <v>1303</v>
      </c>
      <c r="C307" s="110">
        <v>46122</v>
      </c>
      <c r="D307" s="150">
        <v>16483767</v>
      </c>
      <c r="E307" s="111">
        <f t="shared" si="4"/>
        <v>164.83767</v>
      </c>
      <c r="F307" s="150">
        <v>28.66</v>
      </c>
      <c r="G307" s="150">
        <v>23.45</v>
      </c>
      <c r="H307" s="150">
        <v>161.5</v>
      </c>
      <c r="I307" s="150">
        <v>4.1900000000000004</v>
      </c>
      <c r="J307" s="150">
        <v>9.49</v>
      </c>
      <c r="K307" s="150">
        <v>2.54</v>
      </c>
      <c r="L307" s="150">
        <v>1.3</v>
      </c>
      <c r="M307" s="150">
        <v>1.49</v>
      </c>
      <c r="N307" s="150">
        <v>1.36</v>
      </c>
      <c r="O307" s="150">
        <v>2.0099999999999998</v>
      </c>
      <c r="P307" s="150">
        <v>19.3</v>
      </c>
    </row>
    <row r="308" spans="1:16" x14ac:dyDescent="0.25">
      <c r="A308" s="80" t="s">
        <v>2151</v>
      </c>
      <c r="B308" s="150" t="s">
        <v>2152</v>
      </c>
      <c r="C308" s="110">
        <v>46122</v>
      </c>
      <c r="D308" s="150">
        <v>72005</v>
      </c>
      <c r="E308" s="111">
        <f t="shared" si="4"/>
        <v>0.72004999999999997</v>
      </c>
      <c r="F308" s="150">
        <v>1.83</v>
      </c>
      <c r="G308" s="150">
        <v>5.05</v>
      </c>
      <c r="H308" s="150">
        <v>18</v>
      </c>
      <c r="I308" s="150">
        <v>-0.83</v>
      </c>
      <c r="J308" s="150">
        <v>1.69</v>
      </c>
      <c r="K308" s="150">
        <v>-3.74</v>
      </c>
      <c r="L308" s="150">
        <v>0.37</v>
      </c>
      <c r="M308" s="150">
        <v>-0.05</v>
      </c>
      <c r="N308" s="150">
        <v>7.0000000000000007E-2</v>
      </c>
      <c r="O308" s="150">
        <v>0.37</v>
      </c>
      <c r="P308" s="150">
        <v>24.9</v>
      </c>
    </row>
    <row r="309" spans="1:16" x14ac:dyDescent="0.25">
      <c r="A309" s="80" t="s">
        <v>2153</v>
      </c>
      <c r="B309" s="150" t="s">
        <v>2154</v>
      </c>
      <c r="C309" s="110">
        <v>46120</v>
      </c>
      <c r="D309" s="150">
        <v>20830626</v>
      </c>
      <c r="E309" s="111">
        <f t="shared" si="4"/>
        <v>208.30626000000001</v>
      </c>
      <c r="F309" s="150">
        <v>7.68</v>
      </c>
      <c r="G309" s="150">
        <v>4.8899999999999997</v>
      </c>
      <c r="H309" s="150">
        <v>62</v>
      </c>
      <c r="I309" s="150">
        <v>3.33</v>
      </c>
      <c r="J309" s="150">
        <v>8.01</v>
      </c>
      <c r="K309" s="150">
        <v>4.91</v>
      </c>
      <c r="L309" s="150">
        <v>0.68</v>
      </c>
      <c r="M309" s="150">
        <v>0.62</v>
      </c>
      <c r="N309" s="150">
        <v>0.71</v>
      </c>
      <c r="O309" s="150">
        <v>1.19</v>
      </c>
      <c r="P309" s="150">
        <v>16</v>
      </c>
    </row>
    <row r="310" spans="1:16" x14ac:dyDescent="0.25">
      <c r="A310" s="80" t="s">
        <v>2155</v>
      </c>
      <c r="B310" s="150" t="s">
        <v>2156</v>
      </c>
      <c r="C310" s="110">
        <v>46121</v>
      </c>
      <c r="D310" s="150">
        <v>89472</v>
      </c>
      <c r="E310" s="111">
        <f t="shared" si="4"/>
        <v>0.89471999999999996</v>
      </c>
      <c r="F310" s="150">
        <v>9.89</v>
      </c>
      <c r="G310" s="150">
        <v>74.930000000000007</v>
      </c>
      <c r="H310" s="150">
        <v>18.100000000000001</v>
      </c>
      <c r="I310" s="150">
        <v>2.5499999999999998</v>
      </c>
      <c r="J310" s="150">
        <v>13.84</v>
      </c>
      <c r="K310" s="150">
        <v>23.13</v>
      </c>
      <c r="L310" s="150">
        <v>-0.06</v>
      </c>
      <c r="M310" s="150">
        <v>0.09</v>
      </c>
      <c r="N310" s="150">
        <v>-0.2</v>
      </c>
      <c r="O310" s="150">
        <v>0.13</v>
      </c>
      <c r="P310" s="150">
        <v>37.200000000000003</v>
      </c>
    </row>
    <row r="311" spans="1:16" x14ac:dyDescent="0.25">
      <c r="A311" s="80" t="s">
        <v>2157</v>
      </c>
      <c r="B311" s="150" t="s">
        <v>2158</v>
      </c>
      <c r="C311" s="110">
        <v>46121</v>
      </c>
      <c r="D311" s="150">
        <v>59779988</v>
      </c>
      <c r="E311" s="111">
        <f t="shared" si="4"/>
        <v>597.79988000000003</v>
      </c>
      <c r="F311" s="150">
        <v>19.809999999999999</v>
      </c>
      <c r="G311" s="150">
        <v>37.6</v>
      </c>
      <c r="H311" s="150">
        <v>1735</v>
      </c>
      <c r="I311" s="150">
        <v>5.47</v>
      </c>
      <c r="J311" s="150">
        <v>17.63</v>
      </c>
      <c r="K311" s="150">
        <v>11.94</v>
      </c>
      <c r="L311" s="150">
        <v>2.76</v>
      </c>
      <c r="M311" s="150">
        <v>3.94</v>
      </c>
      <c r="N311" s="150">
        <v>5.37</v>
      </c>
      <c r="O311" s="150">
        <v>7.16</v>
      </c>
      <c r="P311" s="150">
        <v>46.8</v>
      </c>
    </row>
    <row r="312" spans="1:16" x14ac:dyDescent="0.25">
      <c r="A312" s="80" t="s">
        <v>2159</v>
      </c>
      <c r="B312" s="150" t="s">
        <v>2160</v>
      </c>
      <c r="C312" s="110">
        <v>46121</v>
      </c>
      <c r="D312" s="150">
        <v>11817993</v>
      </c>
      <c r="E312" s="111">
        <f t="shared" si="4"/>
        <v>118.17993</v>
      </c>
      <c r="F312" s="150">
        <v>9.91</v>
      </c>
      <c r="G312" s="150">
        <v>-13.07</v>
      </c>
      <c r="H312" s="150">
        <v>22.45</v>
      </c>
      <c r="I312" s="150">
        <v>-1.54</v>
      </c>
      <c r="J312" s="150">
        <v>1.35</v>
      </c>
      <c r="K312" s="150">
        <v>-2.6</v>
      </c>
      <c r="L312" s="150">
        <v>0.15</v>
      </c>
      <c r="M312" s="150">
        <v>0.35</v>
      </c>
      <c r="N312" s="150">
        <v>0.2</v>
      </c>
      <c r="O312" s="150">
        <v>0.3</v>
      </c>
      <c r="P312" s="150">
        <v>22.4</v>
      </c>
    </row>
    <row r="313" spans="1:16" x14ac:dyDescent="0.25">
      <c r="A313" s="80" t="s">
        <v>2161</v>
      </c>
      <c r="B313" s="150" t="s">
        <v>2162</v>
      </c>
      <c r="C313" s="110">
        <v>46119</v>
      </c>
      <c r="D313" s="150">
        <v>6943219</v>
      </c>
      <c r="E313" s="111">
        <f t="shared" si="4"/>
        <v>69.432190000000006</v>
      </c>
      <c r="F313" s="150">
        <v>33.49</v>
      </c>
      <c r="G313" s="150">
        <v>11.12</v>
      </c>
      <c r="H313" s="150">
        <v>286</v>
      </c>
      <c r="I313" s="150">
        <v>1.6</v>
      </c>
      <c r="J313" s="150">
        <v>7.52</v>
      </c>
      <c r="K313" s="150">
        <v>24.35</v>
      </c>
      <c r="L313" s="150">
        <v>1.39</v>
      </c>
      <c r="M313" s="150">
        <v>1.1000000000000001</v>
      </c>
      <c r="N313" s="150">
        <v>0.7</v>
      </c>
      <c r="O313" s="150">
        <v>1.81</v>
      </c>
      <c r="P313" s="150">
        <v>38</v>
      </c>
    </row>
    <row r="314" spans="1:16" x14ac:dyDescent="0.25">
      <c r="A314" s="80" t="s">
        <v>2163</v>
      </c>
      <c r="B314" s="150" t="s">
        <v>2164</v>
      </c>
      <c r="C314" s="110">
        <v>46121</v>
      </c>
      <c r="D314" s="150">
        <v>158726</v>
      </c>
      <c r="E314" s="111">
        <f t="shared" si="4"/>
        <v>1.5872599999999999</v>
      </c>
      <c r="F314" s="150">
        <v>106.53</v>
      </c>
      <c r="G314" s="150">
        <v>98.12</v>
      </c>
      <c r="H314" s="150">
        <v>13.65</v>
      </c>
      <c r="I314" s="150">
        <v>9.64</v>
      </c>
      <c r="J314" s="150">
        <v>-27.39</v>
      </c>
      <c r="K314" s="150">
        <v>-21.78</v>
      </c>
      <c r="L314" s="150">
        <v>-1.98</v>
      </c>
      <c r="M314" s="150">
        <v>-2.11</v>
      </c>
      <c r="N314" s="150">
        <v>-0.98</v>
      </c>
      <c r="O314" s="150">
        <v>-1.62</v>
      </c>
      <c r="P314" s="150"/>
    </row>
    <row r="315" spans="1:16" x14ac:dyDescent="0.25">
      <c r="A315" s="80" t="s">
        <v>2165</v>
      </c>
      <c r="B315" s="150" t="s">
        <v>2166</v>
      </c>
      <c r="C315" s="110">
        <v>46122</v>
      </c>
      <c r="D315" s="150">
        <v>403900</v>
      </c>
      <c r="E315" s="111">
        <f t="shared" si="4"/>
        <v>4.0389999999999997</v>
      </c>
      <c r="F315" s="112">
        <v>68.89</v>
      </c>
      <c r="G315" s="112">
        <v>16.489999999999998</v>
      </c>
      <c r="H315" s="150">
        <v>118</v>
      </c>
      <c r="I315" s="150">
        <v>9.77</v>
      </c>
      <c r="J315" s="150">
        <v>18.59</v>
      </c>
      <c r="K315" s="150">
        <v>14.56</v>
      </c>
      <c r="L315" s="150">
        <v>1.28</v>
      </c>
      <c r="M315" s="150">
        <v>1.45</v>
      </c>
      <c r="N315" s="150">
        <v>4.12</v>
      </c>
      <c r="O315" s="150">
        <v>5.15</v>
      </c>
      <c r="P315" s="150">
        <v>15.7</v>
      </c>
    </row>
    <row r="316" spans="1:16" x14ac:dyDescent="0.25">
      <c r="A316" s="80" t="s">
        <v>2167</v>
      </c>
      <c r="B316" s="150" t="s">
        <v>2168</v>
      </c>
      <c r="C316" s="110">
        <v>46117</v>
      </c>
      <c r="D316" s="150">
        <v>803737716</v>
      </c>
      <c r="E316" s="111">
        <f t="shared" si="4"/>
        <v>8037.37716</v>
      </c>
      <c r="F316" s="150">
        <v>34.9</v>
      </c>
      <c r="G316" s="150">
        <v>45.57</v>
      </c>
      <c r="H316" s="150">
        <v>200.5</v>
      </c>
      <c r="I316" s="150">
        <v>0.25</v>
      </c>
      <c r="J316" s="150">
        <v>1.78</v>
      </c>
      <c r="K316" s="150">
        <v>0.25</v>
      </c>
      <c r="L316" s="150">
        <v>3.33</v>
      </c>
      <c r="M316" s="150">
        <v>3.02</v>
      </c>
      <c r="N316" s="150">
        <v>3.18</v>
      </c>
      <c r="O316" s="150">
        <v>4.13</v>
      </c>
      <c r="P316" s="150">
        <v>11.6</v>
      </c>
    </row>
    <row r="317" spans="1:16" x14ac:dyDescent="0.25">
      <c r="A317" s="80" t="s">
        <v>2169</v>
      </c>
      <c r="B317" s="150" t="s">
        <v>2170</v>
      </c>
      <c r="C317" s="110">
        <v>46121</v>
      </c>
      <c r="D317" s="150">
        <v>68358</v>
      </c>
      <c r="E317" s="111">
        <f t="shared" si="4"/>
        <v>0.68357999999999997</v>
      </c>
      <c r="F317" s="150">
        <v>45.31</v>
      </c>
      <c r="G317" s="150">
        <v>12.88</v>
      </c>
      <c r="H317" s="150">
        <v>13.7</v>
      </c>
      <c r="I317" s="150">
        <v>0</v>
      </c>
      <c r="J317" s="150">
        <v>-7.12</v>
      </c>
      <c r="K317" s="150">
        <v>-7.12</v>
      </c>
      <c r="L317" s="150">
        <v>-0.12</v>
      </c>
      <c r="M317" s="150">
        <v>-0.22</v>
      </c>
      <c r="N317" s="150">
        <v>0.05</v>
      </c>
      <c r="O317" s="150">
        <v>0.05</v>
      </c>
      <c r="P317" s="150"/>
    </row>
    <row r="318" spans="1:16" x14ac:dyDescent="0.25">
      <c r="A318" s="80" t="s">
        <v>2171</v>
      </c>
      <c r="B318" s="150" t="s">
        <v>2172</v>
      </c>
      <c r="C318" s="110">
        <v>46122</v>
      </c>
      <c r="D318" s="150">
        <v>655415</v>
      </c>
      <c r="E318" s="111">
        <f t="shared" si="4"/>
        <v>6.5541499999999999</v>
      </c>
      <c r="F318" s="150">
        <v>-0.9</v>
      </c>
      <c r="G318" s="150">
        <v>6.41</v>
      </c>
      <c r="H318" s="150">
        <v>10.85</v>
      </c>
      <c r="I318" s="150">
        <v>0</v>
      </c>
      <c r="J318" s="150">
        <v>-1.81</v>
      </c>
      <c r="K318" s="150">
        <v>-8.44</v>
      </c>
      <c r="L318" s="150">
        <v>-0.64</v>
      </c>
      <c r="M318" s="150">
        <v>-1.01</v>
      </c>
      <c r="N318" s="150">
        <v>0.55000000000000004</v>
      </c>
      <c r="O318" s="150">
        <v>0.83</v>
      </c>
      <c r="P318" s="150">
        <v>18.2</v>
      </c>
    </row>
    <row r="319" spans="1:16" x14ac:dyDescent="0.25">
      <c r="A319" s="80" t="s">
        <v>2173</v>
      </c>
      <c r="B319" s="150" t="s">
        <v>2174</v>
      </c>
      <c r="C319" s="110">
        <v>46121</v>
      </c>
      <c r="D319" s="150">
        <v>89197731</v>
      </c>
      <c r="E319" s="111">
        <f t="shared" si="4"/>
        <v>891.97730999999999</v>
      </c>
      <c r="F319" s="150">
        <v>69.13</v>
      </c>
      <c r="G319" s="150">
        <v>17.02</v>
      </c>
      <c r="H319" s="150">
        <v>28.2</v>
      </c>
      <c r="I319" s="150">
        <v>3.3</v>
      </c>
      <c r="J319" s="150">
        <v>2.73</v>
      </c>
      <c r="K319" s="150">
        <v>-7.24</v>
      </c>
      <c r="L319" s="150">
        <v>0.44</v>
      </c>
      <c r="M319" s="150">
        <v>0.5</v>
      </c>
      <c r="N319" s="150">
        <v>0.11</v>
      </c>
      <c r="O319" s="150">
        <v>0.44</v>
      </c>
      <c r="P319" s="150">
        <v>15.5</v>
      </c>
    </row>
    <row r="320" spans="1:16" x14ac:dyDescent="0.25">
      <c r="A320" s="80" t="s">
        <v>2175</v>
      </c>
      <c r="B320" s="150" t="s">
        <v>4062</v>
      </c>
      <c r="C320" s="110">
        <v>46120</v>
      </c>
      <c r="D320" s="150">
        <v>13630196</v>
      </c>
      <c r="E320" s="111">
        <f t="shared" si="4"/>
        <v>136.30196000000001</v>
      </c>
      <c r="F320" s="150">
        <v>18.47</v>
      </c>
      <c r="G320" s="150">
        <v>22.78</v>
      </c>
      <c r="H320" s="150">
        <v>285</v>
      </c>
      <c r="I320" s="150">
        <v>1.24</v>
      </c>
      <c r="J320" s="150">
        <v>13.32</v>
      </c>
      <c r="K320" s="150">
        <v>9.6199999999999992</v>
      </c>
      <c r="L320" s="150">
        <v>7.15</v>
      </c>
      <c r="M320" s="150">
        <v>2.67</v>
      </c>
      <c r="N320" s="150">
        <v>2.41</v>
      </c>
      <c r="O320" s="150">
        <v>3.07</v>
      </c>
      <c r="P320" s="150">
        <v>19.899999999999999</v>
      </c>
    </row>
    <row r="321" spans="1:16" x14ac:dyDescent="0.25">
      <c r="A321" s="80" t="s">
        <v>2176</v>
      </c>
      <c r="B321" s="150" t="s">
        <v>2177</v>
      </c>
      <c r="C321" s="110">
        <v>46120</v>
      </c>
      <c r="D321" s="150">
        <v>1508652</v>
      </c>
      <c r="E321" s="111">
        <f t="shared" si="4"/>
        <v>15.08652</v>
      </c>
      <c r="F321" s="150">
        <v>27.31</v>
      </c>
      <c r="G321" s="150">
        <v>-28.45</v>
      </c>
      <c r="H321" s="150">
        <v>44.65</v>
      </c>
      <c r="I321" s="150">
        <v>0.22</v>
      </c>
      <c r="J321" s="150">
        <v>-0.78</v>
      </c>
      <c r="K321" s="150">
        <v>-1.98</v>
      </c>
      <c r="L321" s="150">
        <v>0.59</v>
      </c>
      <c r="M321" s="150">
        <v>0.42</v>
      </c>
      <c r="N321" s="150">
        <v>0.47</v>
      </c>
      <c r="O321" s="150">
        <v>0.33</v>
      </c>
      <c r="P321" s="150">
        <v>27.9</v>
      </c>
    </row>
    <row r="322" spans="1:16" x14ac:dyDescent="0.25">
      <c r="A322" s="80" t="s">
        <v>2178</v>
      </c>
      <c r="B322" s="150" t="s">
        <v>2179</v>
      </c>
      <c r="C322" s="110">
        <v>46121</v>
      </c>
      <c r="D322" s="150">
        <v>1764467</v>
      </c>
      <c r="E322" s="111">
        <f t="shared" si="4"/>
        <v>17.644670000000001</v>
      </c>
      <c r="F322" s="150">
        <v>24.48</v>
      </c>
      <c r="G322" s="150">
        <v>10.1</v>
      </c>
      <c r="H322" s="150">
        <v>54.1</v>
      </c>
      <c r="I322" s="150">
        <v>3.84</v>
      </c>
      <c r="J322" s="150">
        <v>7.13</v>
      </c>
      <c r="K322" s="150">
        <v>-1.81</v>
      </c>
      <c r="L322" s="150">
        <v>0.27</v>
      </c>
      <c r="M322" s="150">
        <v>0.28000000000000003</v>
      </c>
      <c r="N322" s="150">
        <v>0.59</v>
      </c>
      <c r="O322" s="150">
        <v>0.66</v>
      </c>
      <c r="P322" s="150">
        <v>16.100000000000001</v>
      </c>
    </row>
    <row r="323" spans="1:16" x14ac:dyDescent="0.25">
      <c r="A323" s="80" t="s">
        <v>2180</v>
      </c>
      <c r="B323" s="150" t="s">
        <v>2181</v>
      </c>
      <c r="C323" s="110">
        <v>46122</v>
      </c>
      <c r="D323" s="150">
        <v>415191699</v>
      </c>
      <c r="E323" s="111">
        <f t="shared" si="4"/>
        <v>4151.9169899999997</v>
      </c>
      <c r="F323" s="112">
        <v>30.7</v>
      </c>
      <c r="G323" s="112">
        <v>45.19</v>
      </c>
      <c r="H323" s="150">
        <v>2000</v>
      </c>
      <c r="I323" s="150">
        <v>2.2999999999999998</v>
      </c>
      <c r="J323" s="150">
        <v>7.82</v>
      </c>
      <c r="K323" s="150">
        <v>8.4</v>
      </c>
      <c r="L323" s="150">
        <v>14.45</v>
      </c>
      <c r="M323" s="150">
        <v>13.94</v>
      </c>
      <c r="N323" s="150">
        <v>15.36</v>
      </c>
      <c r="O323" s="150">
        <v>17.440000000000001</v>
      </c>
      <c r="P323" s="150">
        <v>21.5</v>
      </c>
    </row>
    <row r="324" spans="1:16" x14ac:dyDescent="0.25">
      <c r="A324" s="80" t="s">
        <v>2182</v>
      </c>
      <c r="B324" s="150" t="s">
        <v>2183</v>
      </c>
      <c r="C324" s="110">
        <v>46122</v>
      </c>
      <c r="D324" s="150">
        <v>1815423</v>
      </c>
      <c r="E324" s="111">
        <f t="shared" si="4"/>
        <v>18.154229999999998</v>
      </c>
      <c r="F324" s="150">
        <v>26.39</v>
      </c>
      <c r="G324" s="150">
        <v>30.84</v>
      </c>
      <c r="H324" s="150">
        <v>21.3</v>
      </c>
      <c r="I324" s="150">
        <v>-1.1599999999999999</v>
      </c>
      <c r="J324" s="150">
        <v>-0.7</v>
      </c>
      <c r="K324" s="150">
        <v>-5.12</v>
      </c>
      <c r="L324" s="150">
        <v>-0.24</v>
      </c>
      <c r="M324" s="150">
        <v>1.02</v>
      </c>
      <c r="N324" s="150">
        <v>-0.1</v>
      </c>
      <c r="O324" s="150">
        <v>0.51</v>
      </c>
      <c r="P324" s="150">
        <v>21.2</v>
      </c>
    </row>
    <row r="325" spans="1:16" x14ac:dyDescent="0.25">
      <c r="A325" s="80" t="s">
        <v>2184</v>
      </c>
      <c r="B325" s="150" t="s">
        <v>2185</v>
      </c>
      <c r="C325" s="110">
        <v>46122</v>
      </c>
      <c r="D325" s="150">
        <v>1214713</v>
      </c>
      <c r="E325" s="111">
        <f t="shared" si="4"/>
        <v>12.147130000000001</v>
      </c>
      <c r="F325" s="150">
        <v>9.1999999999999993</v>
      </c>
      <c r="G325" s="150">
        <v>5.17</v>
      </c>
      <c r="H325" s="150">
        <v>15</v>
      </c>
      <c r="I325" s="150">
        <v>-0.99</v>
      </c>
      <c r="J325" s="150">
        <v>-2.2799999999999998</v>
      </c>
      <c r="K325" s="150">
        <v>-1.96</v>
      </c>
      <c r="L325" s="150">
        <v>-0.18</v>
      </c>
      <c r="M325" s="150">
        <v>-0.27</v>
      </c>
      <c r="N325" s="150">
        <v>-0.23</v>
      </c>
      <c r="O325" s="150">
        <v>0.02</v>
      </c>
      <c r="P325" s="150"/>
    </row>
    <row r="326" spans="1:16" x14ac:dyDescent="0.25">
      <c r="A326" s="80" t="s">
        <v>2186</v>
      </c>
      <c r="B326" s="150" t="s">
        <v>2187</v>
      </c>
      <c r="C326" s="110">
        <v>46119</v>
      </c>
      <c r="D326" s="150">
        <v>4421909</v>
      </c>
      <c r="E326" s="111">
        <f t="shared" ref="E326:E389" si="5">D326/100000</f>
        <v>44.219090000000001</v>
      </c>
      <c r="F326" s="150">
        <v>45.94</v>
      </c>
      <c r="G326" s="150">
        <v>96.46</v>
      </c>
      <c r="H326" s="150">
        <v>146</v>
      </c>
      <c r="I326" s="150">
        <v>2.82</v>
      </c>
      <c r="J326" s="150">
        <v>14.96</v>
      </c>
      <c r="K326" s="150">
        <v>2.82</v>
      </c>
      <c r="L326" s="150">
        <v>-0.84</v>
      </c>
      <c r="M326" s="150">
        <v>-0.45</v>
      </c>
      <c r="N326" s="150">
        <v>-0.66</v>
      </c>
      <c r="O326" s="150">
        <v>-0.45</v>
      </c>
      <c r="P326" s="150">
        <v>11.8</v>
      </c>
    </row>
    <row r="327" spans="1:16" x14ac:dyDescent="0.25">
      <c r="A327" s="80" t="s">
        <v>2188</v>
      </c>
      <c r="B327" s="150" t="s">
        <v>2189</v>
      </c>
      <c r="C327" s="110">
        <v>46121</v>
      </c>
      <c r="D327" s="150">
        <v>542563</v>
      </c>
      <c r="E327" s="111">
        <f t="shared" si="5"/>
        <v>5.42563</v>
      </c>
      <c r="F327" s="150">
        <v>18.09</v>
      </c>
      <c r="G327" s="150">
        <v>-0.52</v>
      </c>
      <c r="H327" s="150">
        <v>46.35</v>
      </c>
      <c r="I327" s="150">
        <v>2.21</v>
      </c>
      <c r="J327" s="150">
        <v>6.67</v>
      </c>
      <c r="K327" s="150">
        <v>-5.0199999999999996</v>
      </c>
      <c r="L327" s="150">
        <v>-2.72</v>
      </c>
      <c r="M327" s="150">
        <v>-0.81</v>
      </c>
      <c r="N327" s="150">
        <v>-1.25</v>
      </c>
      <c r="O327" s="150">
        <v>-0.5</v>
      </c>
      <c r="P327" s="150"/>
    </row>
    <row r="328" spans="1:16" x14ac:dyDescent="0.25">
      <c r="A328" s="80" t="s">
        <v>2190</v>
      </c>
      <c r="B328" s="150" t="s">
        <v>3576</v>
      </c>
      <c r="C328" s="110">
        <v>46120</v>
      </c>
      <c r="D328" s="150">
        <v>349208</v>
      </c>
      <c r="E328" s="111">
        <f t="shared" si="5"/>
        <v>3.4920800000000001</v>
      </c>
      <c r="F328" s="150">
        <v>21.89</v>
      </c>
      <c r="G328" s="150">
        <v>-10.24</v>
      </c>
      <c r="H328" s="150">
        <v>28.25</v>
      </c>
      <c r="I328" s="150">
        <v>-5.2</v>
      </c>
      <c r="J328" s="150">
        <v>11.66</v>
      </c>
      <c r="K328" s="150">
        <v>-0.18</v>
      </c>
      <c r="L328" s="150">
        <v>-0.56999999999999995</v>
      </c>
      <c r="M328" s="150">
        <v>-0.78</v>
      </c>
      <c r="N328" s="150">
        <v>-0.86</v>
      </c>
      <c r="O328" s="150">
        <v>-0.55000000000000004</v>
      </c>
      <c r="P328" s="150"/>
    </row>
    <row r="329" spans="1:16" x14ac:dyDescent="0.25">
      <c r="A329" s="80" t="s">
        <v>2191</v>
      </c>
      <c r="B329" s="150" t="s">
        <v>2192</v>
      </c>
      <c r="C329" s="110">
        <v>46122</v>
      </c>
      <c r="D329" s="150">
        <v>164932</v>
      </c>
      <c r="E329" s="111">
        <f t="shared" si="5"/>
        <v>1.6493199999999999</v>
      </c>
      <c r="F329" s="150">
        <v>6.18</v>
      </c>
      <c r="G329" s="150">
        <v>-10.78</v>
      </c>
      <c r="H329" s="150">
        <v>29.3</v>
      </c>
      <c r="I329" s="150">
        <v>-0.17</v>
      </c>
      <c r="J329" s="150">
        <v>1.74</v>
      </c>
      <c r="K329" s="150">
        <v>-5.94</v>
      </c>
      <c r="L329" s="150">
        <v>0.26</v>
      </c>
      <c r="M329" s="150">
        <v>0.17</v>
      </c>
      <c r="N329" s="150">
        <v>-0.37</v>
      </c>
      <c r="O329" s="150">
        <v>-0.03</v>
      </c>
      <c r="P329" s="150"/>
    </row>
    <row r="330" spans="1:16" x14ac:dyDescent="0.25">
      <c r="A330" s="80" t="s">
        <v>2193</v>
      </c>
      <c r="B330" s="150" t="s">
        <v>2194</v>
      </c>
      <c r="C330" s="110">
        <v>46120</v>
      </c>
      <c r="D330" s="150">
        <v>14501399</v>
      </c>
      <c r="E330" s="111">
        <f t="shared" si="5"/>
        <v>145.01399000000001</v>
      </c>
      <c r="F330" s="150">
        <v>21.11</v>
      </c>
      <c r="G330" s="150">
        <v>91.49</v>
      </c>
      <c r="H330" s="150">
        <v>93.5</v>
      </c>
      <c r="I330" s="150">
        <v>2.75</v>
      </c>
      <c r="J330" s="150">
        <v>0.43</v>
      </c>
      <c r="K330" s="150">
        <v>-4.29</v>
      </c>
      <c r="L330" s="150">
        <v>-0.14000000000000001</v>
      </c>
      <c r="M330" s="150">
        <v>-0.24</v>
      </c>
      <c r="N330" s="150">
        <v>-0.28999999999999998</v>
      </c>
      <c r="O330" s="150">
        <v>0.65</v>
      </c>
      <c r="P330" s="150">
        <v>10.6</v>
      </c>
    </row>
    <row r="331" spans="1:16" x14ac:dyDescent="0.25">
      <c r="A331" s="80" t="s">
        <v>2195</v>
      </c>
      <c r="B331" s="150" t="s">
        <v>2196</v>
      </c>
      <c r="C331" s="110">
        <v>46119</v>
      </c>
      <c r="D331" s="150">
        <v>25010823</v>
      </c>
      <c r="E331" s="111">
        <f t="shared" si="5"/>
        <v>250.10822999999999</v>
      </c>
      <c r="F331" s="150">
        <v>6.06</v>
      </c>
      <c r="G331" s="150">
        <v>44.43</v>
      </c>
      <c r="H331" s="150">
        <v>1835</v>
      </c>
      <c r="I331" s="150">
        <v>8.58</v>
      </c>
      <c r="J331" s="150">
        <v>10.54</v>
      </c>
      <c r="K331" s="150">
        <v>8.9</v>
      </c>
      <c r="L331" s="150">
        <v>8.06</v>
      </c>
      <c r="M331" s="150">
        <v>9.14</v>
      </c>
      <c r="N331" s="150">
        <v>8.9700000000000006</v>
      </c>
      <c r="O331" s="150">
        <v>13.95</v>
      </c>
      <c r="P331" s="150">
        <v>29.8</v>
      </c>
    </row>
    <row r="332" spans="1:16" x14ac:dyDescent="0.25">
      <c r="A332" s="80" t="s">
        <v>2197</v>
      </c>
      <c r="B332" s="150" t="s">
        <v>2198</v>
      </c>
      <c r="C332" s="110">
        <v>46122</v>
      </c>
      <c r="D332" s="150">
        <v>56059078</v>
      </c>
      <c r="E332" s="111">
        <f t="shared" si="5"/>
        <v>560.59078</v>
      </c>
      <c r="F332" s="150">
        <v>88.64</v>
      </c>
      <c r="G332" s="150">
        <v>64.42</v>
      </c>
      <c r="H332" s="150">
        <v>79.3</v>
      </c>
      <c r="I332" s="150">
        <v>-2.2200000000000002</v>
      </c>
      <c r="J332" s="150">
        <v>2.3199999999999998</v>
      </c>
      <c r="K332" s="150">
        <v>-0.75</v>
      </c>
      <c r="L332" s="150">
        <v>1.76</v>
      </c>
      <c r="M332" s="150">
        <v>1.1000000000000001</v>
      </c>
      <c r="N332" s="150">
        <v>0.79</v>
      </c>
      <c r="O332" s="150">
        <v>1.54</v>
      </c>
      <c r="P332" s="150">
        <v>13.2</v>
      </c>
    </row>
    <row r="333" spans="1:16" x14ac:dyDescent="0.25">
      <c r="A333" s="80" t="s">
        <v>2199</v>
      </c>
      <c r="B333" s="150" t="s">
        <v>1416</v>
      </c>
      <c r="C333" s="110">
        <v>46119</v>
      </c>
      <c r="D333" s="150">
        <v>347356</v>
      </c>
      <c r="E333" s="111">
        <f t="shared" si="5"/>
        <v>3.47356</v>
      </c>
      <c r="F333" s="150">
        <v>-55.18</v>
      </c>
      <c r="G333" s="150">
        <v>-62.38</v>
      </c>
      <c r="H333" s="150">
        <v>76.8</v>
      </c>
      <c r="I333" s="150">
        <v>-0.13</v>
      </c>
      <c r="J333" s="150">
        <v>-3.15</v>
      </c>
      <c r="K333" s="150">
        <v>-3.76</v>
      </c>
      <c r="L333" s="150">
        <v>1</v>
      </c>
      <c r="M333" s="150">
        <v>1.96</v>
      </c>
      <c r="N333" s="150">
        <v>1.02</v>
      </c>
      <c r="O333" s="150">
        <v>0.3</v>
      </c>
      <c r="P333" s="150">
        <v>8.6</v>
      </c>
    </row>
    <row r="334" spans="1:16" x14ac:dyDescent="0.25">
      <c r="A334" s="80" t="s">
        <v>2200</v>
      </c>
      <c r="B334" s="150" t="s">
        <v>3312</v>
      </c>
      <c r="C334" s="110">
        <v>46122</v>
      </c>
      <c r="D334" s="150">
        <v>685960</v>
      </c>
      <c r="E334" s="111">
        <f t="shared" si="5"/>
        <v>6.8596000000000004</v>
      </c>
      <c r="F334" s="150">
        <v>86.73</v>
      </c>
      <c r="G334" s="150">
        <v>-7.69</v>
      </c>
      <c r="H334" s="150">
        <v>13.3</v>
      </c>
      <c r="I334" s="150">
        <v>1.1399999999999999</v>
      </c>
      <c r="J334" s="150">
        <v>1.53</v>
      </c>
      <c r="K334" s="150">
        <v>-4.32</v>
      </c>
      <c r="L334" s="150">
        <v>0.05</v>
      </c>
      <c r="M334" s="150">
        <v>0.01</v>
      </c>
      <c r="N334" s="150">
        <v>-0.23</v>
      </c>
      <c r="O334" s="150">
        <v>-0.12</v>
      </c>
      <c r="P334" s="150">
        <v>131.80000000000001</v>
      </c>
    </row>
    <row r="335" spans="1:16" x14ac:dyDescent="0.25">
      <c r="A335" s="80" t="s">
        <v>2201</v>
      </c>
      <c r="B335" s="150" t="s">
        <v>2202</v>
      </c>
      <c r="C335" s="110">
        <v>46122</v>
      </c>
      <c r="D335" s="150">
        <v>1057713</v>
      </c>
      <c r="E335" s="111">
        <f t="shared" si="5"/>
        <v>10.57713</v>
      </c>
      <c r="F335" s="112">
        <v>29.81</v>
      </c>
      <c r="G335" s="112">
        <v>13.21</v>
      </c>
      <c r="H335" s="150">
        <v>123</v>
      </c>
      <c r="I335" s="150">
        <v>5.13</v>
      </c>
      <c r="J335" s="150">
        <v>18.84</v>
      </c>
      <c r="K335" s="150">
        <v>22.39</v>
      </c>
      <c r="L335" s="150">
        <v>0.75</v>
      </c>
      <c r="M335" s="150">
        <v>0.62</v>
      </c>
      <c r="N335" s="150">
        <v>-0.23</v>
      </c>
      <c r="O335" s="150">
        <v>0.48</v>
      </c>
      <c r="P335" s="150">
        <v>29.2</v>
      </c>
    </row>
    <row r="336" spans="1:16" x14ac:dyDescent="0.25">
      <c r="A336" s="80" t="s">
        <v>2203</v>
      </c>
      <c r="B336" s="150" t="s">
        <v>2204</v>
      </c>
      <c r="C336" s="110">
        <v>46120</v>
      </c>
      <c r="D336" s="150">
        <v>19508490</v>
      </c>
      <c r="E336" s="111">
        <f t="shared" si="5"/>
        <v>195.0849</v>
      </c>
      <c r="F336" s="150">
        <v>35.53</v>
      </c>
      <c r="G336" s="150">
        <v>10.37</v>
      </c>
      <c r="H336" s="150">
        <v>24.05</v>
      </c>
      <c r="I336" s="150">
        <v>-1.23</v>
      </c>
      <c r="J336" s="150">
        <v>3.22</v>
      </c>
      <c r="K336" s="150">
        <v>1.05</v>
      </c>
      <c r="L336" s="150">
        <v>0.1</v>
      </c>
      <c r="M336" s="150">
        <v>0.31</v>
      </c>
      <c r="N336" s="150">
        <v>0.23</v>
      </c>
      <c r="O336" s="150">
        <v>0.16</v>
      </c>
      <c r="P336" s="150">
        <v>16</v>
      </c>
    </row>
    <row r="337" spans="1:16" x14ac:dyDescent="0.25">
      <c r="A337" s="80" t="s">
        <v>2205</v>
      </c>
      <c r="B337" s="150" t="s">
        <v>2206</v>
      </c>
      <c r="C337" s="110">
        <v>46121</v>
      </c>
      <c r="D337" s="150">
        <v>29896035</v>
      </c>
      <c r="E337" s="111">
        <f t="shared" si="5"/>
        <v>298.96035000000001</v>
      </c>
      <c r="F337" s="150">
        <v>39.32</v>
      </c>
      <c r="G337" s="150">
        <v>2.12</v>
      </c>
      <c r="H337" s="150">
        <v>27.2</v>
      </c>
      <c r="I337" s="150">
        <v>0.37</v>
      </c>
      <c r="J337" s="150">
        <v>-0.37</v>
      </c>
      <c r="K337" s="150">
        <v>0.37</v>
      </c>
      <c r="L337" s="150">
        <v>0.47</v>
      </c>
      <c r="M337" s="150">
        <v>0.17</v>
      </c>
      <c r="N337" s="150">
        <v>0.36</v>
      </c>
      <c r="O337" s="150">
        <v>0.36</v>
      </c>
      <c r="P337" s="150">
        <v>17.899999999999999</v>
      </c>
    </row>
    <row r="338" spans="1:16" x14ac:dyDescent="0.25">
      <c r="A338" s="80" t="s">
        <v>2207</v>
      </c>
      <c r="B338" s="150" t="s">
        <v>2208</v>
      </c>
      <c r="C338" s="110">
        <v>46117</v>
      </c>
      <c r="D338" s="150">
        <v>4689247</v>
      </c>
      <c r="E338" s="111">
        <f t="shared" si="5"/>
        <v>46.892470000000003</v>
      </c>
      <c r="F338" s="150">
        <v>-34.89</v>
      </c>
      <c r="G338" s="150">
        <v>-61.09</v>
      </c>
      <c r="H338" s="150">
        <v>50.1</v>
      </c>
      <c r="I338" s="150">
        <v>-0.99</v>
      </c>
      <c r="J338" s="150">
        <v>-4.57</v>
      </c>
      <c r="K338" s="150">
        <v>-4.3899999999999997</v>
      </c>
      <c r="L338" s="150">
        <v>0.64</v>
      </c>
      <c r="M338" s="150">
        <v>0.67</v>
      </c>
      <c r="N338" s="150">
        <v>0.38</v>
      </c>
      <c r="O338" s="150">
        <v>0.62</v>
      </c>
      <c r="P338" s="150">
        <v>14.5</v>
      </c>
    </row>
    <row r="339" spans="1:16" x14ac:dyDescent="0.25">
      <c r="A339" s="80" t="s">
        <v>2209</v>
      </c>
      <c r="B339" s="150" t="s">
        <v>2210</v>
      </c>
      <c r="C339" s="110">
        <v>46122</v>
      </c>
      <c r="D339" s="150">
        <v>1409604</v>
      </c>
      <c r="E339" s="111">
        <f t="shared" si="5"/>
        <v>14.09604</v>
      </c>
      <c r="F339" s="150">
        <v>16.57</v>
      </c>
      <c r="G339" s="150">
        <v>5.7</v>
      </c>
      <c r="H339" s="150">
        <v>53.9</v>
      </c>
      <c r="I339" s="150">
        <v>1.89</v>
      </c>
      <c r="J339" s="150">
        <v>2.08</v>
      </c>
      <c r="K339" s="150">
        <v>19.91</v>
      </c>
      <c r="L339" s="150">
        <v>0.52</v>
      </c>
      <c r="M339" s="150">
        <v>0.52</v>
      </c>
      <c r="N339" s="150">
        <v>0.25</v>
      </c>
      <c r="O339" s="150">
        <v>0.19</v>
      </c>
      <c r="P339" s="150">
        <v>24.6</v>
      </c>
    </row>
    <row r="340" spans="1:16" x14ac:dyDescent="0.25">
      <c r="A340" s="80" t="s">
        <v>2211</v>
      </c>
      <c r="B340" s="150" t="s">
        <v>2212</v>
      </c>
      <c r="C340" s="110">
        <v>46120</v>
      </c>
      <c r="D340" s="150">
        <v>87563474</v>
      </c>
      <c r="E340" s="111">
        <f t="shared" si="5"/>
        <v>875.63473999999997</v>
      </c>
      <c r="F340" s="150">
        <v>71.91</v>
      </c>
      <c r="G340" s="150">
        <v>47.11</v>
      </c>
      <c r="H340" s="150">
        <v>44.3</v>
      </c>
      <c r="I340" s="150">
        <v>1.1399999999999999</v>
      </c>
      <c r="J340" s="150">
        <v>7.79</v>
      </c>
      <c r="K340" s="150">
        <v>3.26</v>
      </c>
      <c r="L340" s="150">
        <v>0.66</v>
      </c>
      <c r="M340" s="150">
        <v>0.47</v>
      </c>
      <c r="N340" s="150">
        <v>0.61</v>
      </c>
      <c r="O340" s="150">
        <v>0.76</v>
      </c>
      <c r="P340" s="150">
        <v>15.4</v>
      </c>
    </row>
    <row r="341" spans="1:16" x14ac:dyDescent="0.25">
      <c r="A341" s="80" t="s">
        <v>2213</v>
      </c>
      <c r="B341" s="150" t="s">
        <v>2214</v>
      </c>
      <c r="C341" s="110">
        <v>46121</v>
      </c>
      <c r="D341" s="150">
        <v>86083764</v>
      </c>
      <c r="E341" s="111">
        <f t="shared" si="5"/>
        <v>860.83763999999996</v>
      </c>
      <c r="F341" s="150">
        <v>58.38</v>
      </c>
      <c r="G341" s="150">
        <v>33.85</v>
      </c>
      <c r="H341" s="150">
        <v>578</v>
      </c>
      <c r="I341" s="150">
        <v>1.76</v>
      </c>
      <c r="J341" s="150">
        <v>1.94</v>
      </c>
      <c r="K341" s="150">
        <v>2.2999999999999998</v>
      </c>
      <c r="L341" s="150">
        <v>2.21</v>
      </c>
      <c r="M341" s="150">
        <v>17.22</v>
      </c>
      <c r="N341" s="150">
        <v>13.2</v>
      </c>
      <c r="O341" s="150">
        <v>14.21</v>
      </c>
      <c r="P341" s="150">
        <v>11.7</v>
      </c>
    </row>
    <row r="342" spans="1:16" x14ac:dyDescent="0.25">
      <c r="A342" s="80" t="s">
        <v>2215</v>
      </c>
      <c r="B342" s="150" t="s">
        <v>2216</v>
      </c>
      <c r="C342" s="110">
        <v>46121</v>
      </c>
      <c r="D342" s="150">
        <v>279338</v>
      </c>
      <c r="E342" s="111">
        <f t="shared" si="5"/>
        <v>2.79338</v>
      </c>
      <c r="F342" s="150">
        <v>15.48</v>
      </c>
      <c r="G342" s="150">
        <v>-44.14</v>
      </c>
      <c r="H342" s="150">
        <v>110.5</v>
      </c>
      <c r="I342" s="150">
        <v>-1.78</v>
      </c>
      <c r="J342" s="150">
        <v>-0.45</v>
      </c>
      <c r="K342" s="150">
        <v>-4.33</v>
      </c>
      <c r="L342" s="150">
        <v>0.82</v>
      </c>
      <c r="M342" s="150">
        <v>7.0000000000000007E-2</v>
      </c>
      <c r="N342" s="150">
        <v>-1</v>
      </c>
      <c r="O342" s="150">
        <v>1.02</v>
      </c>
      <c r="P342" s="150">
        <v>37.200000000000003</v>
      </c>
    </row>
    <row r="343" spans="1:16" x14ac:dyDescent="0.25">
      <c r="A343" s="80" t="s">
        <v>2217</v>
      </c>
      <c r="B343" s="150" t="s">
        <v>2218</v>
      </c>
      <c r="C343" s="110">
        <v>46119</v>
      </c>
      <c r="D343" s="150">
        <v>4366231</v>
      </c>
      <c r="E343" s="111">
        <f t="shared" si="5"/>
        <v>43.662309999999998</v>
      </c>
      <c r="F343" s="150">
        <v>19.059999999999999</v>
      </c>
      <c r="G343" s="150">
        <v>63.49</v>
      </c>
      <c r="H343" s="150">
        <v>1785</v>
      </c>
      <c r="I343" s="150">
        <v>-2.99</v>
      </c>
      <c r="J343" s="150">
        <v>10.87</v>
      </c>
      <c r="K343" s="150">
        <v>9.85</v>
      </c>
      <c r="L343" s="150">
        <v>3.47</v>
      </c>
      <c r="M343" s="150">
        <v>4.99</v>
      </c>
      <c r="N343" s="150">
        <v>4.59</v>
      </c>
      <c r="O343" s="150">
        <v>11.92</v>
      </c>
      <c r="P343" s="150">
        <v>50</v>
      </c>
    </row>
    <row r="344" spans="1:16" x14ac:dyDescent="0.25">
      <c r="A344" s="80" t="s">
        <v>2219</v>
      </c>
      <c r="B344" s="150" t="s">
        <v>2220</v>
      </c>
      <c r="C344" s="110">
        <v>46121</v>
      </c>
      <c r="D344" s="150">
        <v>1666011</v>
      </c>
      <c r="E344" s="111">
        <f t="shared" si="5"/>
        <v>16.66011</v>
      </c>
      <c r="F344" s="150">
        <v>17.32</v>
      </c>
      <c r="G344" s="150">
        <v>3.87</v>
      </c>
      <c r="H344" s="150">
        <v>38.65</v>
      </c>
      <c r="I344" s="150">
        <v>0.65</v>
      </c>
      <c r="J344" s="150">
        <v>2.38</v>
      </c>
      <c r="K344" s="150">
        <v>0.78</v>
      </c>
      <c r="L344" s="150">
        <v>0.76</v>
      </c>
      <c r="M344" s="150">
        <v>0.4</v>
      </c>
      <c r="N344" s="150">
        <v>-0.37</v>
      </c>
      <c r="O344" s="150">
        <v>1.43</v>
      </c>
      <c r="P344" s="150">
        <v>18.399999999999999</v>
      </c>
    </row>
    <row r="345" spans="1:16" x14ac:dyDescent="0.25">
      <c r="A345" s="80" t="s">
        <v>2221</v>
      </c>
      <c r="B345" s="150" t="s">
        <v>3118</v>
      </c>
      <c r="C345" s="110">
        <v>46119</v>
      </c>
      <c r="D345" s="150">
        <v>253641</v>
      </c>
      <c r="E345" s="111">
        <f t="shared" si="5"/>
        <v>2.5364100000000001</v>
      </c>
      <c r="F345" s="150">
        <v>-31.78</v>
      </c>
      <c r="G345" s="150">
        <v>30.89</v>
      </c>
      <c r="H345" s="150">
        <v>47.2</v>
      </c>
      <c r="I345" s="150">
        <v>0.11</v>
      </c>
      <c r="J345" s="150">
        <v>-0.94</v>
      </c>
      <c r="K345" s="150">
        <v>-5.6</v>
      </c>
      <c r="L345" s="150">
        <v>-0.03</v>
      </c>
      <c r="M345" s="150">
        <v>0</v>
      </c>
      <c r="N345" s="150">
        <v>1.2</v>
      </c>
      <c r="O345" s="150">
        <v>0.26</v>
      </c>
      <c r="P345" s="150">
        <v>23.6</v>
      </c>
    </row>
    <row r="346" spans="1:16" x14ac:dyDescent="0.25">
      <c r="A346" s="80" t="s">
        <v>2222</v>
      </c>
      <c r="B346" s="150" t="s">
        <v>3091</v>
      </c>
      <c r="C346" s="110">
        <v>46121</v>
      </c>
      <c r="D346" s="150">
        <v>129447</v>
      </c>
      <c r="E346" s="111">
        <f t="shared" si="5"/>
        <v>1.29447</v>
      </c>
      <c r="F346" s="112">
        <v>42.39</v>
      </c>
      <c r="G346" s="112">
        <v>-13.45</v>
      </c>
      <c r="H346" s="150">
        <v>63.8</v>
      </c>
      <c r="I346" s="150">
        <v>-0.31</v>
      </c>
      <c r="J346" s="150">
        <v>5.98</v>
      </c>
      <c r="K346" s="150">
        <v>3.24</v>
      </c>
      <c r="L346" s="150">
        <v>0.79</v>
      </c>
      <c r="M346" s="150">
        <v>1.1200000000000001</v>
      </c>
      <c r="N346" s="150">
        <v>0.22</v>
      </c>
      <c r="O346" s="150">
        <v>1.81</v>
      </c>
      <c r="P346" s="150">
        <v>13.9</v>
      </c>
    </row>
    <row r="347" spans="1:16" x14ac:dyDescent="0.25">
      <c r="A347" s="80" t="s">
        <v>2223</v>
      </c>
      <c r="B347" s="150" t="s">
        <v>2224</v>
      </c>
      <c r="C347" s="110">
        <v>46119</v>
      </c>
      <c r="D347" s="150">
        <v>102282</v>
      </c>
      <c r="E347" s="111">
        <f t="shared" si="5"/>
        <v>1.0228200000000001</v>
      </c>
      <c r="F347" s="150">
        <v>54.21</v>
      </c>
      <c r="G347" s="150">
        <v>0.83</v>
      </c>
      <c r="H347" s="150">
        <v>31.35</v>
      </c>
      <c r="I347" s="150">
        <v>0.32</v>
      </c>
      <c r="J347" s="150">
        <v>0.48</v>
      </c>
      <c r="K347" s="150">
        <v>-6</v>
      </c>
      <c r="L347" s="150">
        <v>0.09</v>
      </c>
      <c r="M347" s="150">
        <v>7.0000000000000007E-2</v>
      </c>
      <c r="N347" s="150">
        <v>-0.04</v>
      </c>
      <c r="O347" s="150">
        <v>0.2</v>
      </c>
      <c r="P347" s="150">
        <v>173.6</v>
      </c>
    </row>
    <row r="348" spans="1:16" x14ac:dyDescent="0.25">
      <c r="A348" s="80" t="s">
        <v>2225</v>
      </c>
      <c r="B348" s="150" t="s">
        <v>2226</v>
      </c>
      <c r="C348" s="110">
        <v>46121</v>
      </c>
      <c r="D348" s="150">
        <v>1310254</v>
      </c>
      <c r="E348" s="111">
        <f t="shared" si="5"/>
        <v>13.102539999999999</v>
      </c>
      <c r="F348" s="150">
        <v>11.21</v>
      </c>
      <c r="G348" s="150">
        <v>-15.2</v>
      </c>
      <c r="H348" s="150">
        <v>75</v>
      </c>
      <c r="I348" s="150">
        <v>-3.23</v>
      </c>
      <c r="J348" s="150">
        <v>0.67</v>
      </c>
      <c r="K348" s="150">
        <v>-0.13</v>
      </c>
      <c r="L348" s="150">
        <v>0.56000000000000005</v>
      </c>
      <c r="M348" s="150">
        <v>0.61</v>
      </c>
      <c r="N348" s="150">
        <v>0.08</v>
      </c>
      <c r="O348" s="150">
        <v>0.02</v>
      </c>
      <c r="P348" s="150">
        <v>41.7</v>
      </c>
    </row>
    <row r="349" spans="1:16" x14ac:dyDescent="0.25">
      <c r="A349" s="80" t="s">
        <v>2227</v>
      </c>
      <c r="B349" s="150" t="s">
        <v>2228</v>
      </c>
      <c r="C349" s="110">
        <v>46120</v>
      </c>
      <c r="D349" s="150">
        <v>7384878</v>
      </c>
      <c r="E349" s="111">
        <f t="shared" si="5"/>
        <v>73.848780000000005</v>
      </c>
      <c r="F349" s="150">
        <v>24.29</v>
      </c>
      <c r="G349" s="150">
        <v>63.14</v>
      </c>
      <c r="H349" s="150">
        <v>1090</v>
      </c>
      <c r="I349" s="150">
        <v>-0.46</v>
      </c>
      <c r="J349" s="150">
        <v>15.22</v>
      </c>
      <c r="K349" s="150">
        <v>18.22</v>
      </c>
      <c r="L349" s="150">
        <v>2.61</v>
      </c>
      <c r="M349" s="150">
        <v>3.43</v>
      </c>
      <c r="N349" s="150">
        <v>3.32</v>
      </c>
      <c r="O349" s="150">
        <v>6.32</v>
      </c>
      <c r="P349" s="150">
        <v>33.799999999999997</v>
      </c>
    </row>
    <row r="350" spans="1:16" x14ac:dyDescent="0.25">
      <c r="A350" s="80" t="s">
        <v>2229</v>
      </c>
      <c r="B350" s="150" t="s">
        <v>2230</v>
      </c>
      <c r="C350" s="110">
        <v>46121</v>
      </c>
      <c r="D350" s="150">
        <v>595752</v>
      </c>
      <c r="E350" s="111">
        <f t="shared" si="5"/>
        <v>5.9575199999999997</v>
      </c>
      <c r="F350" s="150">
        <v>19.32</v>
      </c>
      <c r="G350" s="150">
        <v>33.36</v>
      </c>
      <c r="H350" s="150">
        <v>30.9</v>
      </c>
      <c r="I350" s="150">
        <v>1.48</v>
      </c>
      <c r="J350" s="150">
        <v>2.15</v>
      </c>
      <c r="K350" s="150">
        <v>-5.94</v>
      </c>
      <c r="L350" s="150">
        <v>-0.22</v>
      </c>
      <c r="M350" s="150">
        <v>-0.3</v>
      </c>
      <c r="N350" s="150">
        <v>-0.36</v>
      </c>
      <c r="O350" s="150">
        <v>-0.32</v>
      </c>
      <c r="P350" s="150"/>
    </row>
    <row r="351" spans="1:16" x14ac:dyDescent="0.25">
      <c r="A351" s="80" t="s">
        <v>2231</v>
      </c>
      <c r="B351" s="150" t="s">
        <v>2232</v>
      </c>
      <c r="C351" s="110">
        <v>46122</v>
      </c>
      <c r="D351" s="150">
        <v>4261004</v>
      </c>
      <c r="E351" s="111">
        <f t="shared" si="5"/>
        <v>42.610039999999998</v>
      </c>
      <c r="F351" s="150">
        <v>42.85</v>
      </c>
      <c r="G351" s="150">
        <v>8.02</v>
      </c>
      <c r="H351" s="150">
        <v>31.9</v>
      </c>
      <c r="I351" s="150">
        <v>0.31</v>
      </c>
      <c r="J351" s="150">
        <v>3.07</v>
      </c>
      <c r="K351" s="150">
        <v>2.74</v>
      </c>
      <c r="L351" s="150">
        <v>3.31</v>
      </c>
      <c r="M351" s="150">
        <v>0.14000000000000001</v>
      </c>
      <c r="N351" s="150">
        <v>0.22</v>
      </c>
      <c r="O351" s="150">
        <v>0.28000000000000003</v>
      </c>
      <c r="P351" s="150">
        <v>31.9</v>
      </c>
    </row>
    <row r="352" spans="1:16" x14ac:dyDescent="0.25">
      <c r="A352" s="80" t="s">
        <v>2233</v>
      </c>
      <c r="B352" s="150" t="s">
        <v>2234</v>
      </c>
      <c r="C352" s="110">
        <v>46122</v>
      </c>
      <c r="D352" s="150">
        <v>803534</v>
      </c>
      <c r="E352" s="111">
        <f t="shared" si="5"/>
        <v>8.0353399999999997</v>
      </c>
      <c r="F352" s="150">
        <v>23</v>
      </c>
      <c r="G352" s="150">
        <v>-10.45</v>
      </c>
      <c r="H352" s="150">
        <v>56.9</v>
      </c>
      <c r="I352" s="150">
        <v>0.71</v>
      </c>
      <c r="J352" s="150">
        <v>0.89</v>
      </c>
      <c r="K352" s="150">
        <v>0.71</v>
      </c>
      <c r="L352" s="150">
        <v>1.01</v>
      </c>
      <c r="M352" s="150">
        <v>0.68</v>
      </c>
      <c r="N352" s="150">
        <v>1.02</v>
      </c>
      <c r="O352" s="150">
        <v>0.95</v>
      </c>
      <c r="P352" s="150">
        <v>14.9</v>
      </c>
    </row>
    <row r="353" spans="1:16" x14ac:dyDescent="0.25">
      <c r="A353" s="80" t="s">
        <v>2235</v>
      </c>
      <c r="B353" s="150" t="s">
        <v>2236</v>
      </c>
      <c r="C353" s="110">
        <v>46120</v>
      </c>
      <c r="D353" s="150">
        <v>918553</v>
      </c>
      <c r="E353" s="111">
        <f t="shared" si="5"/>
        <v>9.18553</v>
      </c>
      <c r="F353" s="150">
        <v>38.380000000000003</v>
      </c>
      <c r="G353" s="150">
        <v>92.2</v>
      </c>
      <c r="H353" s="150">
        <v>70.099999999999994</v>
      </c>
      <c r="I353" s="150">
        <v>1.59</v>
      </c>
      <c r="J353" s="150">
        <v>3.24</v>
      </c>
      <c r="K353" s="150">
        <v>-2.77</v>
      </c>
      <c r="L353" s="150">
        <v>0.38</v>
      </c>
      <c r="M353" s="150">
        <v>0.27</v>
      </c>
      <c r="N353" s="150">
        <v>0.36</v>
      </c>
      <c r="O353" s="150">
        <v>0.88</v>
      </c>
      <c r="P353" s="150">
        <v>21.6</v>
      </c>
    </row>
    <row r="354" spans="1:16" x14ac:dyDescent="0.25">
      <c r="A354" s="80" t="s">
        <v>2237</v>
      </c>
      <c r="B354" s="150" t="s">
        <v>3426</v>
      </c>
      <c r="C354" s="110">
        <v>46121</v>
      </c>
      <c r="D354" s="150">
        <v>494364</v>
      </c>
      <c r="E354" s="111">
        <f t="shared" si="5"/>
        <v>4.9436400000000003</v>
      </c>
      <c r="F354" s="150">
        <v>21.53</v>
      </c>
      <c r="G354" s="150">
        <v>2.74</v>
      </c>
      <c r="H354" s="150">
        <v>77.900000000000006</v>
      </c>
      <c r="I354" s="150">
        <v>0</v>
      </c>
      <c r="J354" s="150">
        <v>2.37</v>
      </c>
      <c r="K354" s="150">
        <v>0</v>
      </c>
      <c r="L354" s="150">
        <v>1.08</v>
      </c>
      <c r="M354" s="150">
        <v>1.22</v>
      </c>
      <c r="N354" s="150">
        <v>0.19</v>
      </c>
      <c r="O354" s="150">
        <v>1.35</v>
      </c>
      <c r="P354" s="150">
        <v>17.600000000000001</v>
      </c>
    </row>
    <row r="355" spans="1:16" x14ac:dyDescent="0.25">
      <c r="A355" s="80" t="s">
        <v>2238</v>
      </c>
      <c r="B355" s="150" t="s">
        <v>2239</v>
      </c>
      <c r="C355" s="110">
        <v>46120</v>
      </c>
      <c r="D355" s="150">
        <v>39028800</v>
      </c>
      <c r="E355" s="111">
        <f t="shared" si="5"/>
        <v>390.28800000000001</v>
      </c>
      <c r="F355" s="150">
        <v>18.600000000000001</v>
      </c>
      <c r="G355" s="150">
        <v>74.84</v>
      </c>
      <c r="H355" s="150">
        <v>262.5</v>
      </c>
      <c r="I355" s="150">
        <v>4.58</v>
      </c>
      <c r="J355" s="150">
        <v>13.15</v>
      </c>
      <c r="K355" s="150">
        <v>12.18</v>
      </c>
      <c r="L355" s="150">
        <v>4.29</v>
      </c>
      <c r="M355" s="150">
        <v>4.6500000000000004</v>
      </c>
      <c r="N355" s="150">
        <v>4.55</v>
      </c>
      <c r="O355" s="150">
        <v>4.5599999999999996</v>
      </c>
      <c r="P355" s="150">
        <v>11.9</v>
      </c>
    </row>
    <row r="356" spans="1:16" x14ac:dyDescent="0.25">
      <c r="A356" s="80" t="s">
        <v>2240</v>
      </c>
      <c r="B356" s="150" t="s">
        <v>2241</v>
      </c>
      <c r="C356" s="110">
        <v>46121</v>
      </c>
      <c r="D356" s="150">
        <v>17844331</v>
      </c>
      <c r="E356" s="111">
        <f t="shared" si="5"/>
        <v>178.44331</v>
      </c>
      <c r="F356" s="150">
        <v>10.55</v>
      </c>
      <c r="G356" s="150">
        <v>-11.94</v>
      </c>
      <c r="H356" s="150">
        <v>90.8</v>
      </c>
      <c r="I356" s="150">
        <v>-0.87</v>
      </c>
      <c r="J356" s="150">
        <v>3.06</v>
      </c>
      <c r="K356" s="150">
        <v>0.11</v>
      </c>
      <c r="L356" s="150">
        <v>0.55000000000000004</v>
      </c>
      <c r="M356" s="150">
        <v>1.27</v>
      </c>
      <c r="N356" s="150">
        <v>1.59</v>
      </c>
      <c r="O356" s="150">
        <v>2.0099999999999998</v>
      </c>
      <c r="P356" s="150">
        <v>11.5</v>
      </c>
    </row>
    <row r="357" spans="1:16" x14ac:dyDescent="0.25">
      <c r="A357" s="80" t="s">
        <v>2242</v>
      </c>
      <c r="B357" s="150" t="s">
        <v>2243</v>
      </c>
      <c r="C357" s="110">
        <v>46121</v>
      </c>
      <c r="D357" s="150">
        <v>12362793</v>
      </c>
      <c r="E357" s="111">
        <f t="shared" si="5"/>
        <v>123.62793000000001</v>
      </c>
      <c r="F357" s="150">
        <v>17.940000000000001</v>
      </c>
      <c r="G357" s="150">
        <v>4.4800000000000004</v>
      </c>
      <c r="H357" s="150">
        <v>508</v>
      </c>
      <c r="I357" s="150">
        <v>-0.78</v>
      </c>
      <c r="J357" s="150">
        <v>4.8499999999999996</v>
      </c>
      <c r="K357" s="150">
        <v>3.89</v>
      </c>
      <c r="L357" s="150">
        <v>6.63</v>
      </c>
      <c r="M357" s="150">
        <v>9.24</v>
      </c>
      <c r="N357" s="150">
        <v>7.58</v>
      </c>
      <c r="O357" s="150">
        <v>6.65</v>
      </c>
      <c r="P357" s="150">
        <v>15.7</v>
      </c>
    </row>
    <row r="358" spans="1:16" x14ac:dyDescent="0.25">
      <c r="A358" s="80" t="s">
        <v>2244</v>
      </c>
      <c r="B358" s="150" t="s">
        <v>2245</v>
      </c>
      <c r="C358" s="110">
        <v>46119</v>
      </c>
      <c r="D358" s="150">
        <v>313065</v>
      </c>
      <c r="E358" s="111">
        <f t="shared" si="5"/>
        <v>3.1306500000000002</v>
      </c>
      <c r="F358" s="150">
        <v>86.94</v>
      </c>
      <c r="G358" s="150">
        <v>13.33</v>
      </c>
      <c r="H358" s="150">
        <v>5.16</v>
      </c>
      <c r="I358" s="150">
        <v>-0.96</v>
      </c>
      <c r="J358" s="150">
        <v>-11.95</v>
      </c>
      <c r="K358" s="150">
        <v>-17.170000000000002</v>
      </c>
      <c r="L358" s="150">
        <v>-0.54</v>
      </c>
      <c r="M358" s="150">
        <v>0.02</v>
      </c>
      <c r="N358" s="150">
        <v>0.71</v>
      </c>
      <c r="O358" s="150">
        <v>-0.25</v>
      </c>
      <c r="P358" s="150"/>
    </row>
    <row r="359" spans="1:16" x14ac:dyDescent="0.25">
      <c r="A359" s="80" t="s">
        <v>2246</v>
      </c>
      <c r="B359" s="150" t="s">
        <v>2247</v>
      </c>
      <c r="C359" s="110">
        <v>46120</v>
      </c>
      <c r="D359" s="150">
        <v>362803048</v>
      </c>
      <c r="E359" s="111">
        <f t="shared" si="5"/>
        <v>3628.0304799999999</v>
      </c>
      <c r="F359" s="150">
        <v>68.290000000000006</v>
      </c>
      <c r="G359" s="150">
        <v>88.42</v>
      </c>
      <c r="H359" s="150">
        <v>321.5</v>
      </c>
      <c r="I359" s="150">
        <v>2.72</v>
      </c>
      <c r="J359" s="150">
        <v>10.67</v>
      </c>
      <c r="K359" s="150">
        <v>12.81</v>
      </c>
      <c r="L359" s="150">
        <v>4.1100000000000003</v>
      </c>
      <c r="M359" s="150">
        <v>5.05</v>
      </c>
      <c r="N359" s="150">
        <v>4.37</v>
      </c>
      <c r="O359" s="150">
        <v>4.25</v>
      </c>
      <c r="P359" s="150">
        <v>14.3</v>
      </c>
    </row>
    <row r="360" spans="1:16" x14ac:dyDescent="0.25">
      <c r="A360" s="80" t="s">
        <v>2248</v>
      </c>
      <c r="B360" s="150" t="s">
        <v>2249</v>
      </c>
      <c r="C360" s="110">
        <v>46119</v>
      </c>
      <c r="D360" s="150">
        <v>12010861</v>
      </c>
      <c r="E360" s="111">
        <f t="shared" si="5"/>
        <v>120.10861</v>
      </c>
      <c r="F360" s="112">
        <v>17.829999999999998</v>
      </c>
      <c r="G360" s="112">
        <v>56.63</v>
      </c>
      <c r="H360" s="112">
        <v>3420</v>
      </c>
      <c r="I360" s="112">
        <v>6.21</v>
      </c>
      <c r="J360" s="112">
        <v>19.579999999999998</v>
      </c>
      <c r="K360" s="112">
        <v>20.21</v>
      </c>
      <c r="L360" s="150">
        <v>7.64</v>
      </c>
      <c r="M360" s="150">
        <v>9.68</v>
      </c>
      <c r="N360" s="150">
        <v>9.7100000000000009</v>
      </c>
      <c r="O360" s="150">
        <v>11.07</v>
      </c>
      <c r="P360" s="150">
        <v>47.5</v>
      </c>
    </row>
    <row r="361" spans="1:16" x14ac:dyDescent="0.25">
      <c r="A361" s="80" t="s">
        <v>2250</v>
      </c>
      <c r="B361" s="150" t="s">
        <v>2251</v>
      </c>
      <c r="C361" s="110">
        <v>46118</v>
      </c>
      <c r="D361" s="150">
        <v>8802853</v>
      </c>
      <c r="E361" s="111">
        <f t="shared" si="5"/>
        <v>88.028530000000003</v>
      </c>
      <c r="F361" s="150">
        <v>38.119999999999997</v>
      </c>
      <c r="G361" s="150">
        <v>3.89</v>
      </c>
      <c r="H361" s="150">
        <v>124.5</v>
      </c>
      <c r="I361" s="150">
        <v>0</v>
      </c>
      <c r="J361" s="150">
        <v>3.75</v>
      </c>
      <c r="K361" s="150">
        <v>1.22</v>
      </c>
      <c r="L361" s="150">
        <v>3.18</v>
      </c>
      <c r="M361" s="150">
        <v>2.1</v>
      </c>
      <c r="N361" s="150">
        <v>2.83</v>
      </c>
      <c r="O361" s="150">
        <v>2.74</v>
      </c>
      <c r="P361" s="150">
        <v>12</v>
      </c>
    </row>
    <row r="362" spans="1:16" x14ac:dyDescent="0.25">
      <c r="A362" s="80" t="s">
        <v>2252</v>
      </c>
      <c r="B362" s="150" t="s">
        <v>2253</v>
      </c>
      <c r="C362" s="110">
        <v>46121</v>
      </c>
      <c r="D362" s="150">
        <v>1707044</v>
      </c>
      <c r="E362" s="111">
        <f t="shared" si="5"/>
        <v>17.070440000000001</v>
      </c>
      <c r="F362" s="150">
        <v>67.37</v>
      </c>
      <c r="G362" s="150">
        <v>12.77</v>
      </c>
      <c r="H362" s="150">
        <v>40.6</v>
      </c>
      <c r="I362" s="150">
        <v>4.37</v>
      </c>
      <c r="J362" s="150">
        <v>1.63</v>
      </c>
      <c r="K362" s="150">
        <v>0.35</v>
      </c>
      <c r="L362" s="150">
        <v>2.5499999999999998</v>
      </c>
      <c r="M362" s="150">
        <v>1.1200000000000001</v>
      </c>
      <c r="N362" s="150">
        <v>0.04</v>
      </c>
      <c r="O362" s="150">
        <v>1.37</v>
      </c>
      <c r="P362" s="150">
        <v>11</v>
      </c>
    </row>
    <row r="363" spans="1:16" x14ac:dyDescent="0.25">
      <c r="A363" s="80" t="s">
        <v>2254</v>
      </c>
      <c r="B363" s="150" t="s">
        <v>2255</v>
      </c>
      <c r="C363" s="110">
        <v>46122</v>
      </c>
      <c r="D363" s="150">
        <v>1128407</v>
      </c>
      <c r="E363" s="111">
        <f t="shared" si="5"/>
        <v>11.28407</v>
      </c>
      <c r="F363" s="150">
        <v>89.2</v>
      </c>
      <c r="G363" s="150">
        <v>69.400000000000006</v>
      </c>
      <c r="H363" s="150">
        <v>53.5</v>
      </c>
      <c r="I363" s="150">
        <v>-1.29</v>
      </c>
      <c r="J363" s="150">
        <v>1.9</v>
      </c>
      <c r="K363" s="150">
        <v>3.08</v>
      </c>
      <c r="L363" s="150">
        <v>1.1399999999999999</v>
      </c>
      <c r="M363" s="150">
        <v>0.02</v>
      </c>
      <c r="N363" s="150">
        <v>-1.1599999999999999</v>
      </c>
      <c r="O363" s="150">
        <v>0.04</v>
      </c>
      <c r="P363" s="150">
        <v>153.19999999999999</v>
      </c>
    </row>
    <row r="364" spans="1:16" x14ac:dyDescent="0.25">
      <c r="A364" s="80" t="s">
        <v>2256</v>
      </c>
      <c r="B364" s="150" t="s">
        <v>2257</v>
      </c>
      <c r="C364" s="110">
        <v>46122</v>
      </c>
      <c r="D364" s="150">
        <v>50948</v>
      </c>
      <c r="E364" s="111">
        <f t="shared" si="5"/>
        <v>0.50948000000000004</v>
      </c>
      <c r="F364" s="150">
        <v>13.75</v>
      </c>
      <c r="G364" s="150">
        <v>-22.71</v>
      </c>
      <c r="H364" s="150">
        <v>10.1</v>
      </c>
      <c r="I364" s="150">
        <v>-0.98</v>
      </c>
      <c r="J364" s="150">
        <v>0</v>
      </c>
      <c r="K364" s="150">
        <v>-3.35</v>
      </c>
      <c r="L364" s="150">
        <v>-0.28999999999999998</v>
      </c>
      <c r="M364" s="150">
        <v>0.49</v>
      </c>
      <c r="N364" s="150">
        <v>-0.28999999999999998</v>
      </c>
      <c r="O364" s="150">
        <v>-0.13</v>
      </c>
      <c r="P364" s="150"/>
    </row>
    <row r="365" spans="1:16" x14ac:dyDescent="0.25">
      <c r="A365" s="80" t="s">
        <v>2258</v>
      </c>
      <c r="B365" s="150" t="s">
        <v>2259</v>
      </c>
      <c r="C365" s="110">
        <v>46122</v>
      </c>
      <c r="D365" s="150">
        <v>6121121</v>
      </c>
      <c r="E365" s="111">
        <f t="shared" si="5"/>
        <v>61.211210000000001</v>
      </c>
      <c r="F365" s="150">
        <v>21.28</v>
      </c>
      <c r="G365" s="150">
        <v>0.45</v>
      </c>
      <c r="H365" s="150">
        <v>34.1</v>
      </c>
      <c r="I365" s="150">
        <v>0.28999999999999998</v>
      </c>
      <c r="J365" s="150">
        <v>-4.4800000000000004</v>
      </c>
      <c r="K365" s="150">
        <v>-5.93</v>
      </c>
      <c r="L365" s="150">
        <v>0.68</v>
      </c>
      <c r="M365" s="150">
        <v>0.25</v>
      </c>
      <c r="N365" s="150">
        <v>-1.9</v>
      </c>
      <c r="O365" s="150">
        <v>-2.7</v>
      </c>
      <c r="P365" s="150"/>
    </row>
    <row r="366" spans="1:16" x14ac:dyDescent="0.25">
      <c r="A366" s="80" t="s">
        <v>2260</v>
      </c>
      <c r="B366" s="150" t="s">
        <v>2261</v>
      </c>
      <c r="C366" s="110">
        <v>46120</v>
      </c>
      <c r="D366" s="150">
        <v>1716830</v>
      </c>
      <c r="E366" s="111">
        <f t="shared" si="5"/>
        <v>17.168299999999999</v>
      </c>
      <c r="F366" s="150">
        <v>13.09</v>
      </c>
      <c r="G366" s="150">
        <v>-4.3499999999999996</v>
      </c>
      <c r="H366" s="150">
        <v>69.7</v>
      </c>
      <c r="I366" s="150">
        <v>-1.97</v>
      </c>
      <c r="J366" s="150">
        <v>2.65</v>
      </c>
      <c r="K366" s="150">
        <v>0.43</v>
      </c>
      <c r="L366" s="150">
        <v>1.87</v>
      </c>
      <c r="M366" s="150">
        <v>1.32</v>
      </c>
      <c r="N366" s="150">
        <v>0.73</v>
      </c>
      <c r="O366" s="150">
        <v>1.29</v>
      </c>
      <c r="P366" s="150">
        <v>12.7</v>
      </c>
    </row>
    <row r="367" spans="1:16" x14ac:dyDescent="0.25">
      <c r="A367" s="80" t="s">
        <v>2262</v>
      </c>
      <c r="B367" s="150" t="s">
        <v>2263</v>
      </c>
      <c r="C367" s="110">
        <v>46119</v>
      </c>
      <c r="D367" s="150">
        <v>7698968</v>
      </c>
      <c r="E367" s="111">
        <f t="shared" si="5"/>
        <v>76.989680000000007</v>
      </c>
      <c r="F367" s="150">
        <v>36.83</v>
      </c>
      <c r="G367" s="150">
        <v>21.75</v>
      </c>
      <c r="H367" s="150">
        <v>346</v>
      </c>
      <c r="I367" s="150">
        <v>-0.56999999999999995</v>
      </c>
      <c r="J367" s="150">
        <v>4.53</v>
      </c>
      <c r="K367" s="150">
        <v>3.75</v>
      </c>
      <c r="L367" s="150">
        <v>3.06</v>
      </c>
      <c r="M367" s="150">
        <v>3.16</v>
      </c>
      <c r="N367" s="150">
        <v>2.2999999999999998</v>
      </c>
      <c r="O367" s="150">
        <v>3.2</v>
      </c>
      <c r="P367" s="150">
        <v>24.6</v>
      </c>
    </row>
    <row r="368" spans="1:16" x14ac:dyDescent="0.25">
      <c r="A368" s="80" t="s">
        <v>2264</v>
      </c>
      <c r="B368" s="150" t="s">
        <v>2265</v>
      </c>
      <c r="C368" s="110">
        <v>46114</v>
      </c>
      <c r="D368" s="150">
        <v>1143374</v>
      </c>
      <c r="E368" s="111">
        <f t="shared" si="5"/>
        <v>11.43374</v>
      </c>
      <c r="F368" s="150">
        <v>44.13</v>
      </c>
      <c r="G368" s="150">
        <v>29.08</v>
      </c>
      <c r="H368" s="150">
        <v>59.1</v>
      </c>
      <c r="I368" s="150">
        <v>-1.17</v>
      </c>
      <c r="J368" s="150">
        <v>9.0399999999999991</v>
      </c>
      <c r="K368" s="150">
        <v>5.91</v>
      </c>
      <c r="L368" s="150">
        <v>1.57</v>
      </c>
      <c r="M368" s="150">
        <v>0.93</v>
      </c>
      <c r="N368" s="150">
        <v>0.89</v>
      </c>
      <c r="O368" s="150">
        <v>0.66</v>
      </c>
      <c r="P368" s="150">
        <v>19.899999999999999</v>
      </c>
    </row>
    <row r="369" spans="1:16" x14ac:dyDescent="0.25">
      <c r="A369" s="80" t="s">
        <v>2266</v>
      </c>
      <c r="B369" s="150" t="s">
        <v>2267</v>
      </c>
      <c r="C369" s="110">
        <v>46122</v>
      </c>
      <c r="D369" s="150">
        <v>132261</v>
      </c>
      <c r="E369" s="111">
        <f t="shared" si="5"/>
        <v>1.3226100000000001</v>
      </c>
      <c r="F369" s="112">
        <v>-17.510000000000002</v>
      </c>
      <c r="G369" s="112">
        <v>-21.65</v>
      </c>
      <c r="H369" s="150">
        <v>34.200000000000003</v>
      </c>
      <c r="I369" s="150">
        <v>-3.53</v>
      </c>
      <c r="J369" s="150">
        <v>7.38</v>
      </c>
      <c r="K369" s="150">
        <v>8.4</v>
      </c>
      <c r="L369" s="150">
        <v>-0.06</v>
      </c>
      <c r="M369" s="150">
        <v>0.06</v>
      </c>
      <c r="N369" s="150">
        <v>-0.34</v>
      </c>
      <c r="O369" s="150">
        <v>0.17</v>
      </c>
      <c r="P369" s="150">
        <v>50.8</v>
      </c>
    </row>
    <row r="370" spans="1:16" x14ac:dyDescent="0.25">
      <c r="A370" s="80" t="s">
        <v>2268</v>
      </c>
      <c r="B370" s="150" t="s">
        <v>2269</v>
      </c>
      <c r="C370" s="110">
        <v>46122</v>
      </c>
      <c r="D370" s="150">
        <v>724523</v>
      </c>
      <c r="E370" s="111">
        <f t="shared" si="5"/>
        <v>7.2452300000000003</v>
      </c>
      <c r="F370" s="150">
        <v>55.65</v>
      </c>
      <c r="G370" s="150">
        <v>22.14</v>
      </c>
      <c r="H370" s="150">
        <v>19.75</v>
      </c>
      <c r="I370" s="150">
        <v>-1.5</v>
      </c>
      <c r="J370" s="150">
        <v>-0.75</v>
      </c>
      <c r="K370" s="150">
        <v>-4.82</v>
      </c>
      <c r="L370" s="150">
        <v>0.03</v>
      </c>
      <c r="M370" s="150">
        <v>-0.06</v>
      </c>
      <c r="N370" s="150">
        <v>-0.06</v>
      </c>
      <c r="O370" s="150">
        <v>-0.14000000000000001</v>
      </c>
      <c r="P370" s="150"/>
    </row>
    <row r="371" spans="1:16" x14ac:dyDescent="0.25">
      <c r="A371" s="80" t="s">
        <v>2270</v>
      </c>
      <c r="B371" s="150" t="s">
        <v>2271</v>
      </c>
      <c r="C371" s="110">
        <v>46113</v>
      </c>
      <c r="D371" s="150">
        <v>1016239</v>
      </c>
      <c r="E371" s="111">
        <f t="shared" si="5"/>
        <v>10.16239</v>
      </c>
      <c r="F371" s="150">
        <v>22.58</v>
      </c>
      <c r="G371" s="150">
        <v>13.5</v>
      </c>
      <c r="H371" s="150">
        <v>61.3</v>
      </c>
      <c r="I371" s="150">
        <v>9.86</v>
      </c>
      <c r="J371" s="150">
        <v>18.8</v>
      </c>
      <c r="K371" s="150">
        <v>19.489999999999998</v>
      </c>
      <c r="L371" s="150">
        <v>0.68</v>
      </c>
      <c r="M371" s="150">
        <v>0.56999999999999995</v>
      </c>
      <c r="N371" s="150">
        <v>0.67</v>
      </c>
      <c r="O371" s="150">
        <v>0.6</v>
      </c>
      <c r="P371" s="150">
        <v>20.5</v>
      </c>
    </row>
    <row r="372" spans="1:16" x14ac:dyDescent="0.25">
      <c r="A372" s="80" t="s">
        <v>2272</v>
      </c>
      <c r="B372" s="150" t="s">
        <v>2273</v>
      </c>
      <c r="C372" s="110">
        <v>46122</v>
      </c>
      <c r="D372" s="150">
        <v>7692593</v>
      </c>
      <c r="E372" s="111">
        <f t="shared" si="5"/>
        <v>76.925929999999994</v>
      </c>
      <c r="F372" s="150">
        <v>17.07</v>
      </c>
      <c r="G372" s="150">
        <v>100.58</v>
      </c>
      <c r="H372" s="150">
        <v>926</v>
      </c>
      <c r="I372" s="150">
        <v>2.09</v>
      </c>
      <c r="J372" s="150">
        <v>11.03</v>
      </c>
      <c r="K372" s="150">
        <v>-1.8</v>
      </c>
      <c r="L372" s="150">
        <v>10.36</v>
      </c>
      <c r="M372" s="150">
        <v>10.44</v>
      </c>
      <c r="N372" s="150">
        <v>7.33</v>
      </c>
      <c r="O372" s="150">
        <v>15.94</v>
      </c>
      <c r="P372" s="150">
        <v>14</v>
      </c>
    </row>
    <row r="373" spans="1:16" x14ac:dyDescent="0.25">
      <c r="A373" s="80" t="s">
        <v>2274</v>
      </c>
      <c r="B373" s="150" t="s">
        <v>3642</v>
      </c>
      <c r="C373" s="110">
        <v>46121</v>
      </c>
      <c r="D373" s="150">
        <v>166260</v>
      </c>
      <c r="E373" s="111">
        <f t="shared" si="5"/>
        <v>1.6626000000000001</v>
      </c>
      <c r="F373" s="150">
        <v>40.5</v>
      </c>
      <c r="G373" s="150">
        <v>1.08</v>
      </c>
      <c r="H373" s="150">
        <v>15.1</v>
      </c>
      <c r="I373" s="150">
        <v>-0.66</v>
      </c>
      <c r="J373" s="150">
        <v>-1.95</v>
      </c>
      <c r="K373" s="150">
        <v>-8.76</v>
      </c>
      <c r="L373" s="150">
        <v>-0.02</v>
      </c>
      <c r="M373" s="150">
        <v>0.01</v>
      </c>
      <c r="N373" s="150">
        <v>-0.16</v>
      </c>
      <c r="O373" s="150">
        <v>0</v>
      </c>
      <c r="P373" s="150"/>
    </row>
    <row r="374" spans="1:16" x14ac:dyDescent="0.25">
      <c r="A374" s="80" t="s">
        <v>2275</v>
      </c>
      <c r="B374" s="150" t="s">
        <v>2276</v>
      </c>
      <c r="C374" s="110">
        <v>46121</v>
      </c>
      <c r="D374" s="150">
        <v>993720</v>
      </c>
      <c r="E374" s="111">
        <f t="shared" si="5"/>
        <v>9.9372000000000007</v>
      </c>
      <c r="F374" s="150">
        <v>22.54</v>
      </c>
      <c r="G374" s="150">
        <v>160.07</v>
      </c>
      <c r="H374" s="150">
        <v>32.5</v>
      </c>
      <c r="I374" s="150">
        <v>2.85</v>
      </c>
      <c r="J374" s="150">
        <v>0</v>
      </c>
      <c r="K374" s="150">
        <v>-11.2</v>
      </c>
      <c r="L374" s="150">
        <v>-0.56999999999999995</v>
      </c>
      <c r="M374" s="150">
        <v>-0.19</v>
      </c>
      <c r="N374" s="150">
        <v>-0.56999999999999995</v>
      </c>
      <c r="O374" s="150">
        <v>-0.15</v>
      </c>
      <c r="P374" s="150"/>
    </row>
    <row r="375" spans="1:16" x14ac:dyDescent="0.25">
      <c r="A375" s="80" t="s">
        <v>2277</v>
      </c>
      <c r="B375" s="150" t="s">
        <v>2778</v>
      </c>
      <c r="C375" s="110">
        <v>46114</v>
      </c>
      <c r="D375" s="150">
        <v>18169760</v>
      </c>
      <c r="E375" s="111">
        <f t="shared" si="5"/>
        <v>181.69759999999999</v>
      </c>
      <c r="F375" s="150">
        <v>16.420000000000002</v>
      </c>
      <c r="G375" s="150">
        <v>560.04</v>
      </c>
      <c r="H375" s="150">
        <v>215</v>
      </c>
      <c r="I375" s="150">
        <v>4.88</v>
      </c>
      <c r="J375" s="150">
        <v>1.9</v>
      </c>
      <c r="K375" s="150">
        <v>-5.08</v>
      </c>
      <c r="L375" s="150">
        <v>-0.51</v>
      </c>
      <c r="M375" s="150">
        <v>-0.63</v>
      </c>
      <c r="N375" s="150">
        <v>-1.32</v>
      </c>
      <c r="O375" s="150">
        <v>0.5</v>
      </c>
      <c r="P375" s="150">
        <v>7.1</v>
      </c>
    </row>
    <row r="376" spans="1:16" x14ac:dyDescent="0.25">
      <c r="A376" s="80" t="s">
        <v>2278</v>
      </c>
      <c r="B376" s="150" t="s">
        <v>2279</v>
      </c>
      <c r="C376" s="110">
        <v>46121</v>
      </c>
      <c r="D376" s="150">
        <v>26020730</v>
      </c>
      <c r="E376" s="111">
        <f t="shared" si="5"/>
        <v>260.20729999999998</v>
      </c>
      <c r="F376" s="150">
        <v>26.9</v>
      </c>
      <c r="G376" s="150">
        <v>0.65</v>
      </c>
      <c r="H376" s="150">
        <v>18.149999999999999</v>
      </c>
      <c r="I376" s="150">
        <v>-3.2</v>
      </c>
      <c r="J376" s="150">
        <v>13.79</v>
      </c>
      <c r="K376" s="150">
        <v>21</v>
      </c>
      <c r="L376" s="150">
        <v>0.21</v>
      </c>
      <c r="M376" s="150">
        <v>0.44</v>
      </c>
      <c r="N376" s="150">
        <v>0.26</v>
      </c>
      <c r="O376" s="150">
        <v>-0.17</v>
      </c>
      <c r="P376" s="150">
        <v>72.400000000000006</v>
      </c>
    </row>
    <row r="377" spans="1:16" x14ac:dyDescent="0.25">
      <c r="A377" s="80" t="s">
        <v>2280</v>
      </c>
      <c r="B377" s="150" t="s">
        <v>2281</v>
      </c>
      <c r="C377" s="110">
        <v>46122</v>
      </c>
      <c r="D377" s="150">
        <v>20788495</v>
      </c>
      <c r="E377" s="111">
        <f t="shared" si="5"/>
        <v>207.88495</v>
      </c>
      <c r="F377" s="150">
        <v>10.66</v>
      </c>
      <c r="G377" s="150">
        <v>7.55</v>
      </c>
      <c r="H377" s="150">
        <v>135.5</v>
      </c>
      <c r="I377" s="150">
        <v>0.37</v>
      </c>
      <c r="J377" s="150">
        <v>1.1200000000000001</v>
      </c>
      <c r="K377" s="150">
        <v>0.37</v>
      </c>
      <c r="L377" s="150">
        <v>1.1599999999999999</v>
      </c>
      <c r="M377" s="150">
        <v>1.26</v>
      </c>
      <c r="N377" s="150">
        <v>1.31</v>
      </c>
      <c r="O377" s="150">
        <v>1.22</v>
      </c>
      <c r="P377" s="150">
        <v>26.4</v>
      </c>
    </row>
    <row r="378" spans="1:16" x14ac:dyDescent="0.25">
      <c r="A378" s="80" t="s">
        <v>2282</v>
      </c>
      <c r="B378" s="150" t="s">
        <v>2283</v>
      </c>
      <c r="C378" s="110">
        <v>46121</v>
      </c>
      <c r="D378" s="150">
        <v>317887</v>
      </c>
      <c r="E378" s="111">
        <f t="shared" si="5"/>
        <v>3.1788699999999999</v>
      </c>
      <c r="F378" s="150">
        <v>52.11</v>
      </c>
      <c r="G378" s="150">
        <v>17.63</v>
      </c>
      <c r="H378" s="150">
        <v>53.6</v>
      </c>
      <c r="I378" s="150">
        <v>9.9499999999999993</v>
      </c>
      <c r="J378" s="150">
        <v>6.99</v>
      </c>
      <c r="K378" s="150">
        <v>-1.29</v>
      </c>
      <c r="L378" s="150">
        <v>0.22</v>
      </c>
      <c r="M378" s="150">
        <v>0.15</v>
      </c>
      <c r="N378" s="150">
        <v>-1.1000000000000001</v>
      </c>
      <c r="O378" s="150">
        <v>0.69</v>
      </c>
      <c r="P378" s="150">
        <v>27.3</v>
      </c>
    </row>
    <row r="379" spans="1:16" x14ac:dyDescent="0.25">
      <c r="A379" s="80" t="s">
        <v>2284</v>
      </c>
      <c r="B379" s="150" t="s">
        <v>2285</v>
      </c>
      <c r="C379" s="110">
        <v>46122</v>
      </c>
      <c r="D379" s="150">
        <v>3294780</v>
      </c>
      <c r="E379" s="111">
        <f t="shared" si="5"/>
        <v>32.947800000000001</v>
      </c>
      <c r="F379" s="112">
        <v>74.17</v>
      </c>
      <c r="G379" s="112">
        <v>47.28</v>
      </c>
      <c r="H379" s="150">
        <v>44.7</v>
      </c>
      <c r="I379" s="150">
        <v>3.35</v>
      </c>
      <c r="J379" s="150">
        <v>3.83</v>
      </c>
      <c r="K379" s="150">
        <v>3</v>
      </c>
      <c r="L379" s="150">
        <v>0.71</v>
      </c>
      <c r="M379" s="150">
        <v>0.82</v>
      </c>
      <c r="N379" s="150">
        <v>0.77</v>
      </c>
      <c r="O379" s="150">
        <v>0.79</v>
      </c>
      <c r="P379" s="150">
        <v>14.5</v>
      </c>
    </row>
    <row r="380" spans="1:16" x14ac:dyDescent="0.25">
      <c r="A380" s="80" t="s">
        <v>2286</v>
      </c>
      <c r="B380" s="150" t="s">
        <v>2287</v>
      </c>
      <c r="C380" s="110">
        <v>46119</v>
      </c>
      <c r="D380" s="150">
        <v>205208</v>
      </c>
      <c r="E380" s="111">
        <f t="shared" si="5"/>
        <v>2.0520800000000001</v>
      </c>
      <c r="F380" s="150">
        <v>11.09</v>
      </c>
      <c r="G380" s="150">
        <v>2.35</v>
      </c>
      <c r="H380" s="150">
        <v>28.6</v>
      </c>
      <c r="I380" s="150">
        <v>-1.04</v>
      </c>
      <c r="J380" s="150">
        <v>-4.9800000000000004</v>
      </c>
      <c r="K380" s="150">
        <v>-4.1900000000000004</v>
      </c>
      <c r="L380" s="150">
        <v>0.26</v>
      </c>
      <c r="M380" s="150">
        <v>0.24</v>
      </c>
      <c r="N380" s="150">
        <v>0.47</v>
      </c>
      <c r="O380" s="150">
        <v>0.66</v>
      </c>
      <c r="P380" s="150">
        <v>15.1</v>
      </c>
    </row>
    <row r="381" spans="1:16" x14ac:dyDescent="0.25">
      <c r="A381" s="80" t="s">
        <v>2288</v>
      </c>
      <c r="B381" s="150" t="s">
        <v>2289</v>
      </c>
      <c r="C381" s="110">
        <v>46117</v>
      </c>
      <c r="D381" s="150">
        <v>393898</v>
      </c>
      <c r="E381" s="111">
        <f t="shared" si="5"/>
        <v>3.9389799999999999</v>
      </c>
      <c r="F381" s="150">
        <v>56.27</v>
      </c>
      <c r="G381" s="150">
        <v>33</v>
      </c>
      <c r="H381" s="150">
        <v>40.200000000000003</v>
      </c>
      <c r="I381" s="150">
        <v>3.21</v>
      </c>
      <c r="J381" s="150">
        <v>16.86</v>
      </c>
      <c r="K381" s="150">
        <v>14.37</v>
      </c>
      <c r="L381" s="150">
        <v>-0.05</v>
      </c>
      <c r="M381" s="150">
        <v>-0.14000000000000001</v>
      </c>
      <c r="N381" s="150">
        <v>-0.66</v>
      </c>
      <c r="O381" s="150">
        <v>0.14000000000000001</v>
      </c>
      <c r="P381" s="150">
        <v>70.2</v>
      </c>
    </row>
    <row r="382" spans="1:16" x14ac:dyDescent="0.25">
      <c r="A382" s="80" t="s">
        <v>2290</v>
      </c>
      <c r="B382" s="150" t="s">
        <v>2291</v>
      </c>
      <c r="C382" s="110">
        <v>46114</v>
      </c>
      <c r="D382" s="150">
        <v>1007693</v>
      </c>
      <c r="E382" s="111">
        <f t="shared" si="5"/>
        <v>10.076930000000001</v>
      </c>
      <c r="F382" s="150">
        <v>100.6</v>
      </c>
      <c r="G382" s="150">
        <v>54.96</v>
      </c>
      <c r="H382" s="150">
        <v>35.85</v>
      </c>
      <c r="I382" s="150">
        <v>-2.98</v>
      </c>
      <c r="J382" s="150">
        <v>1.99</v>
      </c>
      <c r="K382" s="150">
        <v>18.510000000000002</v>
      </c>
      <c r="L382" s="150">
        <v>-0.12</v>
      </c>
      <c r="M382" s="150">
        <v>-0.05</v>
      </c>
      <c r="N382" s="150">
        <v>-0.21</v>
      </c>
      <c r="O382" s="150">
        <v>0.09</v>
      </c>
      <c r="P382" s="150"/>
    </row>
    <row r="383" spans="1:16" x14ac:dyDescent="0.25">
      <c r="A383" s="80" t="s">
        <v>2292</v>
      </c>
      <c r="B383" s="150" t="s">
        <v>2293</v>
      </c>
      <c r="C383" s="110">
        <v>46122</v>
      </c>
      <c r="D383" s="150">
        <v>203209</v>
      </c>
      <c r="E383" s="111">
        <f t="shared" si="5"/>
        <v>2.0320900000000002</v>
      </c>
      <c r="F383" s="150">
        <v>32.07</v>
      </c>
      <c r="G383" s="150">
        <v>3.16</v>
      </c>
      <c r="H383" s="150">
        <v>52.5</v>
      </c>
      <c r="I383" s="150">
        <v>0.19</v>
      </c>
      <c r="J383" s="150">
        <v>2.34</v>
      </c>
      <c r="K383" s="150">
        <v>-0.19</v>
      </c>
      <c r="L383" s="150">
        <v>0.96</v>
      </c>
      <c r="M383" s="150">
        <v>1.01</v>
      </c>
      <c r="N383" s="150">
        <v>0.74</v>
      </c>
      <c r="O383" s="150">
        <v>0.97</v>
      </c>
      <c r="P383" s="150">
        <v>12</v>
      </c>
    </row>
    <row r="384" spans="1:16" x14ac:dyDescent="0.25">
      <c r="A384" s="80" t="s">
        <v>2294</v>
      </c>
      <c r="B384" s="150" t="s">
        <v>2295</v>
      </c>
      <c r="C384" s="110">
        <v>46119</v>
      </c>
      <c r="D384" s="150">
        <v>1917719</v>
      </c>
      <c r="E384" s="111">
        <f t="shared" si="5"/>
        <v>19.17719</v>
      </c>
      <c r="F384" s="150">
        <v>44.92</v>
      </c>
      <c r="G384" s="150">
        <v>22.46</v>
      </c>
      <c r="H384" s="150">
        <v>141</v>
      </c>
      <c r="I384" s="150">
        <v>3.3</v>
      </c>
      <c r="J384" s="150">
        <v>10.16</v>
      </c>
      <c r="K384" s="150">
        <v>1.08</v>
      </c>
      <c r="L384" s="150">
        <v>1.6</v>
      </c>
      <c r="M384" s="150">
        <v>1.73</v>
      </c>
      <c r="N384" s="150">
        <v>1.37</v>
      </c>
      <c r="O384" s="150">
        <v>2.54</v>
      </c>
      <c r="P384" s="150">
        <v>13.8</v>
      </c>
    </row>
    <row r="385" spans="1:16" x14ac:dyDescent="0.25">
      <c r="A385" s="80" t="s">
        <v>2296</v>
      </c>
      <c r="B385" s="150" t="s">
        <v>2297</v>
      </c>
      <c r="C385" s="110">
        <v>46122</v>
      </c>
      <c r="D385" s="150">
        <v>368687</v>
      </c>
      <c r="E385" s="111">
        <f t="shared" si="5"/>
        <v>3.6868699999999999</v>
      </c>
      <c r="F385" s="150">
        <v>66.989999999999995</v>
      </c>
      <c r="G385" s="150">
        <v>34.83</v>
      </c>
      <c r="H385" s="150">
        <v>47.3</v>
      </c>
      <c r="I385" s="150">
        <v>-0.63</v>
      </c>
      <c r="J385" s="150">
        <v>-0.32</v>
      </c>
      <c r="K385" s="150">
        <v>-3.27</v>
      </c>
      <c r="L385" s="150">
        <v>0.84</v>
      </c>
      <c r="M385" s="150">
        <v>0.67</v>
      </c>
      <c r="N385" s="150">
        <v>0.53</v>
      </c>
      <c r="O385" s="150">
        <v>0.79</v>
      </c>
      <c r="P385" s="150">
        <v>15.2</v>
      </c>
    </row>
    <row r="386" spans="1:16" x14ac:dyDescent="0.25">
      <c r="A386" s="80" t="s">
        <v>2298</v>
      </c>
      <c r="B386" s="150" t="s">
        <v>2299</v>
      </c>
      <c r="C386" s="110">
        <v>46121</v>
      </c>
      <c r="D386" s="150">
        <v>16004</v>
      </c>
      <c r="E386" s="111">
        <f t="shared" si="5"/>
        <v>0.16003999999999999</v>
      </c>
      <c r="F386" s="150">
        <v>31.2</v>
      </c>
      <c r="G386" s="150">
        <v>-69.540000000000006</v>
      </c>
      <c r="H386" s="150">
        <v>24.5</v>
      </c>
      <c r="I386" s="150">
        <v>-5.41</v>
      </c>
      <c r="J386" s="150">
        <v>-4.3</v>
      </c>
      <c r="K386" s="150">
        <v>0.2</v>
      </c>
      <c r="L386" s="150">
        <v>-0.26</v>
      </c>
      <c r="M386" s="150">
        <v>-0.26</v>
      </c>
      <c r="N386" s="150">
        <v>-0.42</v>
      </c>
      <c r="O386" s="150">
        <v>-0.57999999999999996</v>
      </c>
      <c r="P386" s="150"/>
    </row>
    <row r="387" spans="1:16" x14ac:dyDescent="0.25">
      <c r="A387" s="80" t="s">
        <v>2300</v>
      </c>
      <c r="B387" s="150" t="s">
        <v>2301</v>
      </c>
      <c r="C387" s="110">
        <v>46122</v>
      </c>
      <c r="D387" s="150">
        <v>1539516</v>
      </c>
      <c r="E387" s="111">
        <f t="shared" si="5"/>
        <v>15.395160000000001</v>
      </c>
      <c r="F387" s="150">
        <v>65.05</v>
      </c>
      <c r="G387" s="150">
        <v>61.16</v>
      </c>
      <c r="H387" s="150">
        <v>26.8</v>
      </c>
      <c r="I387" s="150">
        <v>0.37</v>
      </c>
      <c r="J387" s="150">
        <v>0.56000000000000005</v>
      </c>
      <c r="K387" s="150">
        <v>-8.06</v>
      </c>
      <c r="L387" s="150">
        <v>0.77</v>
      </c>
      <c r="M387" s="150">
        <v>0.33</v>
      </c>
      <c r="N387" s="150">
        <v>-1.75</v>
      </c>
      <c r="O387" s="150">
        <v>0.48</v>
      </c>
      <c r="P387" s="150">
        <v>25.9</v>
      </c>
    </row>
    <row r="388" spans="1:16" x14ac:dyDescent="0.25">
      <c r="A388" s="80" t="s">
        <v>2302</v>
      </c>
      <c r="B388" s="150" t="s">
        <v>2303</v>
      </c>
      <c r="C388" s="110">
        <v>46120</v>
      </c>
      <c r="D388" s="150">
        <v>184760</v>
      </c>
      <c r="E388" s="111">
        <f t="shared" si="5"/>
        <v>1.8475999999999999</v>
      </c>
      <c r="F388" s="150">
        <v>13.23</v>
      </c>
      <c r="G388" s="150">
        <v>-14.1</v>
      </c>
      <c r="H388" s="150">
        <v>47.3</v>
      </c>
      <c r="I388" s="150">
        <v>10</v>
      </c>
      <c r="J388" s="150">
        <v>35.72</v>
      </c>
      <c r="K388" s="150">
        <v>30.66</v>
      </c>
      <c r="L388" s="150">
        <v>-0.21</v>
      </c>
      <c r="M388" s="150">
        <v>-0.01</v>
      </c>
      <c r="N388" s="150">
        <v>-7.0000000000000007E-2</v>
      </c>
      <c r="O388" s="150">
        <v>-0.11</v>
      </c>
      <c r="P388" s="150"/>
    </row>
    <row r="389" spans="1:16" x14ac:dyDescent="0.25">
      <c r="A389" s="80" t="s">
        <v>2304</v>
      </c>
      <c r="B389" s="150" t="s">
        <v>2305</v>
      </c>
      <c r="C389" s="110">
        <v>46121</v>
      </c>
      <c r="D389" s="150">
        <v>240356</v>
      </c>
      <c r="E389" s="111">
        <f t="shared" si="5"/>
        <v>2.4035600000000001</v>
      </c>
      <c r="F389" s="150">
        <v>47.87</v>
      </c>
      <c r="G389" s="150">
        <v>-56.19</v>
      </c>
      <c r="H389" s="150">
        <v>22.65</v>
      </c>
      <c r="I389" s="150">
        <v>-1.95</v>
      </c>
      <c r="J389" s="150">
        <v>-2.16</v>
      </c>
      <c r="K389" s="150">
        <v>-5.03</v>
      </c>
      <c r="L389" s="150">
        <v>0.42</v>
      </c>
      <c r="M389" s="150">
        <v>0.53</v>
      </c>
      <c r="N389" s="150">
        <v>0.32</v>
      </c>
      <c r="O389" s="150">
        <v>0.26</v>
      </c>
      <c r="P389" s="150">
        <v>14.9</v>
      </c>
    </row>
    <row r="390" spans="1:16" x14ac:dyDescent="0.25">
      <c r="A390" s="80" t="s">
        <v>2306</v>
      </c>
      <c r="B390" s="150" t="s">
        <v>1304</v>
      </c>
      <c r="C390" s="110">
        <v>46121</v>
      </c>
      <c r="D390" s="150">
        <v>798392</v>
      </c>
      <c r="E390" s="111">
        <f t="shared" ref="E390:E453" si="6">D390/100000</f>
        <v>7.9839200000000003</v>
      </c>
      <c r="F390" s="150">
        <v>76.94</v>
      </c>
      <c r="G390" s="150">
        <v>11.26</v>
      </c>
      <c r="H390" s="150">
        <v>169</v>
      </c>
      <c r="I390" s="150">
        <v>4.32</v>
      </c>
      <c r="J390" s="150">
        <v>8.68</v>
      </c>
      <c r="K390" s="150">
        <v>6.96</v>
      </c>
      <c r="L390" s="150">
        <v>3.13</v>
      </c>
      <c r="M390" s="150">
        <v>2.97</v>
      </c>
      <c r="N390" s="150">
        <v>2.2599999999999998</v>
      </c>
      <c r="O390" s="150">
        <v>3.2</v>
      </c>
      <c r="P390" s="150">
        <v>11.9</v>
      </c>
    </row>
    <row r="391" spans="1:16" x14ac:dyDescent="0.25">
      <c r="A391" s="80" t="s">
        <v>2307</v>
      </c>
      <c r="B391" s="150" t="s">
        <v>914</v>
      </c>
      <c r="C391" s="110">
        <v>46122</v>
      </c>
      <c r="D391" s="150">
        <v>46071</v>
      </c>
      <c r="E391" s="111">
        <f t="shared" si="6"/>
        <v>0.46071000000000001</v>
      </c>
      <c r="F391" s="150">
        <v>211.86</v>
      </c>
      <c r="G391" s="150">
        <v>30.02</v>
      </c>
      <c r="H391" s="150">
        <v>37.9</v>
      </c>
      <c r="I391" s="150">
        <v>-0.66</v>
      </c>
      <c r="J391" s="150">
        <v>-6.3</v>
      </c>
      <c r="K391" s="150">
        <v>-16.79</v>
      </c>
      <c r="L391" s="150">
        <v>-0.5</v>
      </c>
      <c r="M391" s="150">
        <v>-0.21</v>
      </c>
      <c r="N391" s="150">
        <v>-0.49</v>
      </c>
      <c r="O391" s="150">
        <v>-0.23</v>
      </c>
      <c r="P391" s="150"/>
    </row>
    <row r="392" spans="1:16" x14ac:dyDescent="0.25">
      <c r="A392" s="80" t="s">
        <v>2308</v>
      </c>
      <c r="B392" s="150" t="s">
        <v>2309</v>
      </c>
      <c r="C392" s="110">
        <v>46121</v>
      </c>
      <c r="D392" s="150">
        <v>1339279</v>
      </c>
      <c r="E392" s="111">
        <f t="shared" si="6"/>
        <v>13.39279</v>
      </c>
      <c r="F392" s="150">
        <v>-0.35</v>
      </c>
      <c r="G392" s="150">
        <v>1.87</v>
      </c>
      <c r="H392" s="150">
        <v>21.85</v>
      </c>
      <c r="I392" s="150">
        <v>0</v>
      </c>
      <c r="J392" s="150">
        <v>0.69</v>
      </c>
      <c r="K392" s="150">
        <v>-0.23</v>
      </c>
      <c r="L392" s="150">
        <v>0.67</v>
      </c>
      <c r="M392" s="150">
        <v>0.28999999999999998</v>
      </c>
      <c r="N392" s="150">
        <v>0</v>
      </c>
      <c r="O392" s="150">
        <v>0.03</v>
      </c>
      <c r="P392" s="150">
        <v>30</v>
      </c>
    </row>
    <row r="393" spans="1:16" x14ac:dyDescent="0.25">
      <c r="A393" s="80" t="s">
        <v>2310</v>
      </c>
      <c r="B393" s="150" t="s">
        <v>2311</v>
      </c>
      <c r="C393" s="110">
        <v>46122</v>
      </c>
      <c r="D393" s="150">
        <v>22054</v>
      </c>
      <c r="E393" s="111">
        <f t="shared" si="6"/>
        <v>0.22054000000000001</v>
      </c>
      <c r="F393" s="150">
        <v>47.45</v>
      </c>
      <c r="G393" s="150">
        <v>-57.2</v>
      </c>
      <c r="H393" s="150">
        <v>11.3</v>
      </c>
      <c r="I393" s="150">
        <v>-3</v>
      </c>
      <c r="J393" s="150">
        <v>-5.04</v>
      </c>
      <c r="K393" s="150">
        <v>-8.1300000000000008</v>
      </c>
      <c r="L393" s="150">
        <v>-0.15</v>
      </c>
      <c r="M393" s="150">
        <v>-0.11</v>
      </c>
      <c r="N393" s="150">
        <v>-0.2</v>
      </c>
      <c r="O393" s="150">
        <v>-0.2</v>
      </c>
      <c r="P393" s="150"/>
    </row>
    <row r="394" spans="1:16" x14ac:dyDescent="0.25">
      <c r="A394" s="80" t="s">
        <v>3732</v>
      </c>
      <c r="B394" s="150" t="s">
        <v>3736</v>
      </c>
      <c r="C394" s="110">
        <v>46120</v>
      </c>
      <c r="D394" s="150">
        <v>420623</v>
      </c>
      <c r="E394" s="111">
        <f t="shared" si="6"/>
        <v>4.2062299999999997</v>
      </c>
      <c r="F394" s="150">
        <v>64.06</v>
      </c>
      <c r="G394" s="150">
        <v>29.15</v>
      </c>
      <c r="H394" s="150">
        <v>28</v>
      </c>
      <c r="I394" s="150">
        <v>2</v>
      </c>
      <c r="J394" s="150">
        <v>3.7</v>
      </c>
      <c r="K394" s="150">
        <v>2.75</v>
      </c>
      <c r="L394" s="150">
        <v>0.72</v>
      </c>
      <c r="M394" s="150">
        <v>0.24</v>
      </c>
      <c r="N394" s="150">
        <v>0.28000000000000003</v>
      </c>
      <c r="O394" s="150">
        <v>0.46</v>
      </c>
      <c r="P394" s="150">
        <v>14.4</v>
      </c>
    </row>
    <row r="395" spans="1:16" x14ac:dyDescent="0.25">
      <c r="A395" s="80" t="s">
        <v>2312</v>
      </c>
      <c r="B395" s="150" t="s">
        <v>2313</v>
      </c>
      <c r="C395" s="110">
        <v>46122</v>
      </c>
      <c r="D395" s="150">
        <v>225345</v>
      </c>
      <c r="E395" s="111">
        <f t="shared" si="6"/>
        <v>2.25345</v>
      </c>
      <c r="F395" s="112">
        <v>5.01</v>
      </c>
      <c r="G395" s="112">
        <v>0.55000000000000004</v>
      </c>
      <c r="H395" s="150">
        <v>45.75</v>
      </c>
      <c r="I395" s="150">
        <v>0.33</v>
      </c>
      <c r="J395" s="150">
        <v>0.33</v>
      </c>
      <c r="K395" s="150">
        <v>-0.22</v>
      </c>
      <c r="L395" s="150">
        <v>0.67</v>
      </c>
      <c r="M395" s="150">
        <v>0.51</v>
      </c>
      <c r="N395" s="150">
        <v>0.59</v>
      </c>
      <c r="O395" s="150">
        <v>1.3</v>
      </c>
      <c r="P395" s="150">
        <v>14.7</v>
      </c>
    </row>
    <row r="396" spans="1:16" x14ac:dyDescent="0.25">
      <c r="A396" s="80" t="s">
        <v>2314</v>
      </c>
      <c r="B396" s="150" t="s">
        <v>2315</v>
      </c>
      <c r="C396" s="110">
        <v>46122</v>
      </c>
      <c r="D396" s="150">
        <v>4423</v>
      </c>
      <c r="E396" s="111">
        <f t="shared" si="6"/>
        <v>4.4229999999999998E-2</v>
      </c>
      <c r="F396" s="150">
        <v>112.64</v>
      </c>
      <c r="G396" s="150">
        <v>-3.99</v>
      </c>
      <c r="H396" s="150">
        <v>29.3</v>
      </c>
      <c r="I396" s="150">
        <v>0.34</v>
      </c>
      <c r="J396" s="150">
        <v>0.51</v>
      </c>
      <c r="K396" s="150">
        <v>0.34</v>
      </c>
      <c r="L396" s="150">
        <v>-0.64</v>
      </c>
      <c r="M396" s="150">
        <v>0.38</v>
      </c>
      <c r="N396" s="150">
        <v>-0.52</v>
      </c>
      <c r="O396" s="150">
        <v>0.47</v>
      </c>
      <c r="P396" s="150">
        <v>1411.6</v>
      </c>
    </row>
    <row r="397" spans="1:16" x14ac:dyDescent="0.25">
      <c r="A397" s="80" t="s">
        <v>2316</v>
      </c>
      <c r="B397" s="150" t="s">
        <v>2317</v>
      </c>
      <c r="C397" s="110">
        <v>46119</v>
      </c>
      <c r="D397" s="150">
        <v>351534</v>
      </c>
      <c r="E397" s="111">
        <f t="shared" si="6"/>
        <v>3.5153400000000001</v>
      </c>
      <c r="F397" s="112">
        <v>24.78</v>
      </c>
      <c r="G397" s="112">
        <v>25.82</v>
      </c>
      <c r="H397" s="150">
        <v>61.6</v>
      </c>
      <c r="I397" s="150">
        <v>0.16</v>
      </c>
      <c r="J397" s="150">
        <v>0.82</v>
      </c>
      <c r="K397" s="150">
        <v>-2.5299999999999998</v>
      </c>
      <c r="L397" s="150">
        <v>0.47</v>
      </c>
      <c r="M397" s="150">
        <v>0.12</v>
      </c>
      <c r="N397" s="150">
        <v>0.13</v>
      </c>
      <c r="O397" s="150">
        <v>1.03</v>
      </c>
      <c r="P397" s="150">
        <v>21.4</v>
      </c>
    </row>
    <row r="398" spans="1:16" x14ac:dyDescent="0.25">
      <c r="A398" s="80" t="s">
        <v>2318</v>
      </c>
      <c r="B398" s="150" t="s">
        <v>2805</v>
      </c>
      <c r="C398" s="110">
        <v>46122</v>
      </c>
      <c r="D398" s="150">
        <v>54549</v>
      </c>
      <c r="E398" s="111">
        <f t="shared" si="6"/>
        <v>0.54549000000000003</v>
      </c>
      <c r="F398" s="150">
        <v>52.45</v>
      </c>
      <c r="G398" s="150">
        <v>41.27</v>
      </c>
      <c r="H398" s="150">
        <v>20.75</v>
      </c>
      <c r="I398" s="150">
        <v>-0.24</v>
      </c>
      <c r="J398" s="150">
        <v>-11.7</v>
      </c>
      <c r="K398" s="150">
        <v>-7.78</v>
      </c>
      <c r="L398" s="150">
        <v>-0.64</v>
      </c>
      <c r="M398" s="150">
        <v>-0.22</v>
      </c>
      <c r="N398" s="150">
        <v>-0.32</v>
      </c>
      <c r="O398" s="150">
        <v>-1.47</v>
      </c>
      <c r="P398" s="150"/>
    </row>
    <row r="399" spans="1:16" x14ac:dyDescent="0.25">
      <c r="A399" s="80" t="s">
        <v>2319</v>
      </c>
      <c r="B399" s="150" t="s">
        <v>2320</v>
      </c>
      <c r="C399" s="110">
        <v>46114</v>
      </c>
      <c r="D399" s="150">
        <v>3908500</v>
      </c>
      <c r="E399" s="111">
        <f t="shared" si="6"/>
        <v>39.085000000000001</v>
      </c>
      <c r="F399" s="112">
        <v>24.31</v>
      </c>
      <c r="G399" s="112">
        <v>24.05</v>
      </c>
      <c r="H399" s="112">
        <v>86</v>
      </c>
      <c r="I399" s="112">
        <v>0.23</v>
      </c>
      <c r="J399" s="112">
        <v>0.82</v>
      </c>
      <c r="K399" s="112">
        <v>1.06</v>
      </c>
      <c r="L399" s="150">
        <v>2.6</v>
      </c>
      <c r="M399" s="150">
        <v>1.39</v>
      </c>
      <c r="N399" s="150">
        <v>0.01</v>
      </c>
      <c r="O399" s="150">
        <v>2.2999999999999998</v>
      </c>
      <c r="P399" s="150">
        <v>11.5</v>
      </c>
    </row>
    <row r="400" spans="1:16" x14ac:dyDescent="0.25">
      <c r="A400" s="80" t="s">
        <v>2321</v>
      </c>
      <c r="B400" s="150" t="s">
        <v>2322</v>
      </c>
      <c r="C400" s="110">
        <v>46122</v>
      </c>
      <c r="D400" s="150">
        <v>436121</v>
      </c>
      <c r="E400" s="111">
        <f t="shared" si="6"/>
        <v>4.3612099999999998</v>
      </c>
      <c r="F400" s="112">
        <v>168.35</v>
      </c>
      <c r="G400" s="112">
        <v>14.63</v>
      </c>
      <c r="H400" s="150">
        <v>14.7</v>
      </c>
      <c r="I400" s="150">
        <v>1.38</v>
      </c>
      <c r="J400" s="150">
        <v>3.89</v>
      </c>
      <c r="K400" s="150">
        <v>2.8</v>
      </c>
      <c r="L400" s="150">
        <v>-0.31</v>
      </c>
      <c r="M400" s="150">
        <v>0</v>
      </c>
      <c r="N400" s="150">
        <v>-0.21</v>
      </c>
      <c r="O400" s="150">
        <v>-0.06</v>
      </c>
      <c r="P400" s="150"/>
    </row>
    <row r="401" spans="1:16" x14ac:dyDescent="0.25">
      <c r="A401" s="80" t="s">
        <v>2323</v>
      </c>
      <c r="B401" s="150" t="s">
        <v>2324</v>
      </c>
      <c r="C401" s="110">
        <v>46121</v>
      </c>
      <c r="D401" s="150">
        <v>1649046</v>
      </c>
      <c r="E401" s="111">
        <f t="shared" si="6"/>
        <v>16.490459999999999</v>
      </c>
      <c r="F401" s="112">
        <v>12.07</v>
      </c>
      <c r="G401" s="112">
        <v>14.26</v>
      </c>
      <c r="H401" s="150">
        <v>92.8</v>
      </c>
      <c r="I401" s="150">
        <v>-1.28</v>
      </c>
      <c r="J401" s="150">
        <v>4.9800000000000004</v>
      </c>
      <c r="K401" s="150">
        <v>-0.32</v>
      </c>
      <c r="L401" s="150">
        <v>1.02</v>
      </c>
      <c r="M401" s="150">
        <v>1.04</v>
      </c>
      <c r="N401" s="150">
        <v>0.83</v>
      </c>
      <c r="O401" s="150">
        <v>1.31</v>
      </c>
      <c r="P401" s="150">
        <v>18.600000000000001</v>
      </c>
    </row>
    <row r="402" spans="1:16" x14ac:dyDescent="0.25">
      <c r="A402" s="80" t="s">
        <v>2325</v>
      </c>
      <c r="B402" s="150" t="s">
        <v>915</v>
      </c>
      <c r="C402" s="110">
        <v>46122</v>
      </c>
      <c r="D402" s="150">
        <v>1647587</v>
      </c>
      <c r="E402" s="111">
        <f t="shared" si="6"/>
        <v>16.47587</v>
      </c>
      <c r="F402" s="150">
        <v>13.15</v>
      </c>
      <c r="G402" s="150">
        <v>610.85</v>
      </c>
      <c r="H402" s="150">
        <v>20.25</v>
      </c>
      <c r="I402" s="150">
        <v>-0.25</v>
      </c>
      <c r="J402" s="150">
        <v>-2.88</v>
      </c>
      <c r="K402" s="150">
        <v>-1.94</v>
      </c>
      <c r="L402" s="150">
        <v>0.27</v>
      </c>
      <c r="M402" s="150">
        <v>0.28000000000000003</v>
      </c>
      <c r="N402" s="150">
        <v>0.25</v>
      </c>
      <c r="O402" s="150">
        <v>0.12</v>
      </c>
      <c r="P402" s="150">
        <v>10.3</v>
      </c>
    </row>
    <row r="403" spans="1:16" x14ac:dyDescent="0.25">
      <c r="A403" s="80" t="s">
        <v>2326</v>
      </c>
      <c r="B403" s="150" t="s">
        <v>3290</v>
      </c>
      <c r="C403" s="110">
        <v>46122</v>
      </c>
      <c r="D403" s="150">
        <v>72634</v>
      </c>
      <c r="E403" s="111">
        <f t="shared" si="6"/>
        <v>0.72633999999999999</v>
      </c>
      <c r="F403" s="150">
        <v>36.549999999999997</v>
      </c>
      <c r="G403" s="150">
        <v>-26.89</v>
      </c>
      <c r="H403" s="150">
        <v>12.3</v>
      </c>
      <c r="I403" s="150">
        <v>-1.99</v>
      </c>
      <c r="J403" s="150">
        <v>0</v>
      </c>
      <c r="K403" s="150">
        <v>-7.87</v>
      </c>
      <c r="L403" s="150">
        <v>0.16</v>
      </c>
      <c r="M403" s="150">
        <v>-0.18</v>
      </c>
      <c r="N403" s="150">
        <v>-0.91</v>
      </c>
      <c r="O403" s="150">
        <v>-0.46</v>
      </c>
      <c r="P403" s="150"/>
    </row>
    <row r="404" spans="1:16" x14ac:dyDescent="0.25">
      <c r="A404" s="80" t="s">
        <v>2327</v>
      </c>
      <c r="B404" s="150" t="s">
        <v>2989</v>
      </c>
      <c r="C404" s="110">
        <v>46119</v>
      </c>
      <c r="D404" s="150">
        <v>3597874</v>
      </c>
      <c r="E404" s="111">
        <f t="shared" si="6"/>
        <v>35.978740000000002</v>
      </c>
      <c r="F404" s="150">
        <v>11.58</v>
      </c>
      <c r="G404" s="150">
        <v>36.06</v>
      </c>
      <c r="H404" s="150">
        <v>277.5</v>
      </c>
      <c r="I404" s="150">
        <v>0.91</v>
      </c>
      <c r="J404" s="150">
        <v>-1.07</v>
      </c>
      <c r="K404" s="150">
        <v>-3.81</v>
      </c>
      <c r="L404" s="150">
        <v>1.66</v>
      </c>
      <c r="M404" s="150">
        <v>3.51</v>
      </c>
      <c r="N404" s="150">
        <v>1.78</v>
      </c>
      <c r="O404" s="150">
        <v>1.88</v>
      </c>
      <c r="P404" s="150">
        <v>28</v>
      </c>
    </row>
    <row r="405" spans="1:16" x14ac:dyDescent="0.25">
      <c r="A405" s="80" t="s">
        <v>2328</v>
      </c>
      <c r="B405" s="150" t="s">
        <v>2329</v>
      </c>
      <c r="C405" s="110">
        <v>46120</v>
      </c>
      <c r="D405" s="150">
        <v>3289861</v>
      </c>
      <c r="E405" s="111">
        <f t="shared" si="6"/>
        <v>32.898609999999998</v>
      </c>
      <c r="F405" s="150">
        <v>39.76</v>
      </c>
      <c r="G405" s="150">
        <v>31.43</v>
      </c>
      <c r="H405" s="150">
        <v>29.9</v>
      </c>
      <c r="I405" s="150">
        <v>0.5</v>
      </c>
      <c r="J405" s="150">
        <v>2.4</v>
      </c>
      <c r="K405" s="150">
        <v>1.87</v>
      </c>
      <c r="L405" s="150">
        <v>0.54</v>
      </c>
      <c r="M405" s="150">
        <v>0.45</v>
      </c>
      <c r="N405" s="150">
        <v>0.32</v>
      </c>
      <c r="O405" s="150">
        <v>0.28999999999999998</v>
      </c>
      <c r="P405" s="150">
        <v>17.8</v>
      </c>
    </row>
    <row r="406" spans="1:16" x14ac:dyDescent="0.25">
      <c r="A406" s="80" t="s">
        <v>2330</v>
      </c>
      <c r="B406" s="150" t="s">
        <v>2331</v>
      </c>
      <c r="C406" s="110">
        <v>46120</v>
      </c>
      <c r="D406" s="150">
        <v>5683818</v>
      </c>
      <c r="E406" s="111">
        <f t="shared" si="6"/>
        <v>56.838180000000001</v>
      </c>
      <c r="F406" s="112">
        <v>78.489999999999995</v>
      </c>
      <c r="G406" s="112">
        <v>380.57</v>
      </c>
      <c r="H406" s="150">
        <v>240.5</v>
      </c>
      <c r="I406" s="150">
        <v>3.22</v>
      </c>
      <c r="J406" s="150">
        <v>4.57</v>
      </c>
      <c r="K406" s="150">
        <v>-5.69</v>
      </c>
      <c r="L406" s="150">
        <v>1.03</v>
      </c>
      <c r="M406" s="150">
        <v>0.87</v>
      </c>
      <c r="N406" s="150">
        <v>0.98</v>
      </c>
      <c r="O406" s="150">
        <v>3.51</v>
      </c>
      <c r="P406" s="150">
        <v>11.8</v>
      </c>
    </row>
    <row r="407" spans="1:16" x14ac:dyDescent="0.25">
      <c r="A407" s="80" t="s">
        <v>2332</v>
      </c>
      <c r="B407" s="150" t="s">
        <v>2333</v>
      </c>
      <c r="C407" s="110">
        <v>46121</v>
      </c>
      <c r="D407" s="150">
        <v>605135</v>
      </c>
      <c r="E407" s="111">
        <f t="shared" si="6"/>
        <v>6.0513500000000002</v>
      </c>
      <c r="F407" s="150">
        <v>17.03</v>
      </c>
      <c r="G407" s="150">
        <v>9.0399999999999991</v>
      </c>
      <c r="H407" s="150">
        <v>53.6</v>
      </c>
      <c r="I407" s="150">
        <v>1.1299999999999999</v>
      </c>
      <c r="J407" s="150">
        <v>1.32</v>
      </c>
      <c r="K407" s="150">
        <v>-1.29</v>
      </c>
      <c r="L407" s="150">
        <v>0.98</v>
      </c>
      <c r="M407" s="150">
        <v>0.89</v>
      </c>
      <c r="N407" s="150">
        <v>0.6</v>
      </c>
      <c r="O407" s="150">
        <v>0.72</v>
      </c>
      <c r="P407" s="150">
        <v>17.3</v>
      </c>
    </row>
    <row r="408" spans="1:16" x14ac:dyDescent="0.25">
      <c r="A408" s="80" t="s">
        <v>2334</v>
      </c>
      <c r="B408" s="150" t="s">
        <v>2335</v>
      </c>
      <c r="C408" s="110">
        <v>46122</v>
      </c>
      <c r="D408" s="150">
        <v>63219184</v>
      </c>
      <c r="E408" s="111">
        <f t="shared" si="6"/>
        <v>632.19183999999996</v>
      </c>
      <c r="F408" s="150">
        <v>62.29</v>
      </c>
      <c r="G408" s="150">
        <v>12.9</v>
      </c>
      <c r="H408" s="150">
        <v>1575</v>
      </c>
      <c r="I408" s="150">
        <v>0</v>
      </c>
      <c r="J408" s="150">
        <v>7.51</v>
      </c>
      <c r="K408" s="150">
        <v>-2.78</v>
      </c>
      <c r="L408" s="150">
        <v>14.85</v>
      </c>
      <c r="M408" s="150">
        <v>18.28</v>
      </c>
      <c r="N408" s="150">
        <v>17.36</v>
      </c>
      <c r="O408" s="150">
        <v>15.72</v>
      </c>
      <c r="P408" s="150">
        <v>24.2</v>
      </c>
    </row>
    <row r="409" spans="1:16" x14ac:dyDescent="0.25">
      <c r="A409" s="80" t="s">
        <v>2336</v>
      </c>
      <c r="B409" s="150" t="s">
        <v>2337</v>
      </c>
      <c r="C409" s="110">
        <v>46119</v>
      </c>
      <c r="D409" s="150">
        <v>311246</v>
      </c>
      <c r="E409" s="111">
        <f t="shared" si="6"/>
        <v>3.11246</v>
      </c>
      <c r="F409" s="150">
        <v>1.1399999999999999</v>
      </c>
      <c r="G409" s="150">
        <v>16.64</v>
      </c>
      <c r="H409" s="150">
        <v>299</v>
      </c>
      <c r="I409" s="150">
        <v>3.82</v>
      </c>
      <c r="J409" s="150">
        <v>13.47</v>
      </c>
      <c r="K409" s="150">
        <v>12.2</v>
      </c>
      <c r="L409" s="150">
        <v>0.72</v>
      </c>
      <c r="M409" s="150">
        <v>0.85</v>
      </c>
      <c r="N409" s="150">
        <v>0.2</v>
      </c>
      <c r="O409" s="150">
        <v>0.87</v>
      </c>
      <c r="P409" s="150">
        <v>56.6</v>
      </c>
    </row>
    <row r="410" spans="1:16" x14ac:dyDescent="0.25">
      <c r="A410" s="80" t="s">
        <v>2338</v>
      </c>
      <c r="B410" s="150" t="s">
        <v>1305</v>
      </c>
      <c r="C410" s="110">
        <v>46121</v>
      </c>
      <c r="D410" s="150">
        <v>777639</v>
      </c>
      <c r="E410" s="111">
        <f t="shared" si="6"/>
        <v>7.7763900000000001</v>
      </c>
      <c r="F410" s="150">
        <v>29.47</v>
      </c>
      <c r="G410" s="150">
        <v>-12.07</v>
      </c>
      <c r="H410" s="150">
        <v>23.8</v>
      </c>
      <c r="I410" s="150">
        <v>-2.2599999999999998</v>
      </c>
      <c r="J410" s="150">
        <v>-3.84</v>
      </c>
      <c r="K410" s="150">
        <v>-10.53</v>
      </c>
      <c r="L410" s="150">
        <v>-0.03</v>
      </c>
      <c r="M410" s="150">
        <v>-0.33</v>
      </c>
      <c r="N410" s="150">
        <v>-0.77</v>
      </c>
      <c r="O410" s="150">
        <v>0.13</v>
      </c>
      <c r="P410" s="150"/>
    </row>
    <row r="411" spans="1:16" x14ac:dyDescent="0.25">
      <c r="A411" s="80" t="s">
        <v>2339</v>
      </c>
      <c r="B411" s="150" t="s">
        <v>2340</v>
      </c>
      <c r="C411" s="110">
        <v>46119</v>
      </c>
      <c r="D411" s="150">
        <v>1223041</v>
      </c>
      <c r="E411" s="111">
        <f t="shared" si="6"/>
        <v>12.230409999999999</v>
      </c>
      <c r="F411" s="150">
        <v>30.96</v>
      </c>
      <c r="G411" s="150">
        <v>19.75</v>
      </c>
      <c r="H411" s="150">
        <v>130.5</v>
      </c>
      <c r="I411" s="150">
        <v>-1.88</v>
      </c>
      <c r="J411" s="150">
        <v>2.35</v>
      </c>
      <c r="K411" s="150">
        <v>-0.06</v>
      </c>
      <c r="L411" s="150">
        <v>1.98</v>
      </c>
      <c r="M411" s="150">
        <v>1.8</v>
      </c>
      <c r="N411" s="150">
        <v>1.1599999999999999</v>
      </c>
      <c r="O411" s="150">
        <v>2.65</v>
      </c>
      <c r="P411" s="150">
        <v>14.3</v>
      </c>
    </row>
    <row r="412" spans="1:16" x14ac:dyDescent="0.25">
      <c r="A412" s="80" t="s">
        <v>2341</v>
      </c>
      <c r="B412" s="150" t="s">
        <v>2342</v>
      </c>
      <c r="C412" s="110">
        <v>46121</v>
      </c>
      <c r="D412" s="150">
        <v>434364</v>
      </c>
      <c r="E412" s="111">
        <f t="shared" si="6"/>
        <v>4.3436399999999997</v>
      </c>
      <c r="F412" s="150">
        <v>33.31</v>
      </c>
      <c r="G412" s="150">
        <v>4.96</v>
      </c>
      <c r="H412" s="150">
        <v>66.099999999999994</v>
      </c>
      <c r="I412" s="150">
        <v>0.76</v>
      </c>
      <c r="J412" s="150">
        <v>1.54</v>
      </c>
      <c r="K412" s="150">
        <v>0.61</v>
      </c>
      <c r="L412" s="150">
        <v>1.1000000000000001</v>
      </c>
      <c r="M412" s="150">
        <v>1.35</v>
      </c>
      <c r="N412" s="150">
        <v>1.41</v>
      </c>
      <c r="O412" s="150">
        <v>1.63</v>
      </c>
      <c r="P412" s="150">
        <v>13.2</v>
      </c>
    </row>
    <row r="413" spans="1:16" x14ac:dyDescent="0.25">
      <c r="A413" s="80" t="s">
        <v>2343</v>
      </c>
      <c r="B413" s="150" t="s">
        <v>2344</v>
      </c>
      <c r="C413" s="110">
        <v>46120</v>
      </c>
      <c r="D413" s="150">
        <v>456969</v>
      </c>
      <c r="E413" s="111">
        <f t="shared" si="6"/>
        <v>4.5696899999999996</v>
      </c>
      <c r="F413" s="150">
        <v>99.47</v>
      </c>
      <c r="G413" s="150">
        <v>42.85</v>
      </c>
      <c r="H413" s="150">
        <v>31</v>
      </c>
      <c r="I413" s="150">
        <v>6.9</v>
      </c>
      <c r="J413" s="150">
        <v>21.57</v>
      </c>
      <c r="K413" s="150">
        <v>24.5</v>
      </c>
      <c r="L413" s="150">
        <v>-0.63</v>
      </c>
      <c r="M413" s="150">
        <v>-0.5</v>
      </c>
      <c r="N413" s="150">
        <v>-0.6</v>
      </c>
      <c r="O413" s="150">
        <v>-1.44</v>
      </c>
      <c r="P413" s="150"/>
    </row>
    <row r="414" spans="1:16" x14ac:dyDescent="0.25">
      <c r="A414" s="80" t="s">
        <v>2345</v>
      </c>
      <c r="B414" s="150" t="s">
        <v>1306</v>
      </c>
      <c r="C414" s="110">
        <v>46122</v>
      </c>
      <c r="D414" s="150">
        <v>425584</v>
      </c>
      <c r="E414" s="111">
        <f t="shared" si="6"/>
        <v>4.2558400000000001</v>
      </c>
      <c r="F414" s="150">
        <v>14.49</v>
      </c>
      <c r="G414" s="150">
        <v>-13.01</v>
      </c>
      <c r="H414" s="150">
        <v>17.7</v>
      </c>
      <c r="I414" s="150">
        <v>1.1399999999999999</v>
      </c>
      <c r="J414" s="150">
        <v>-1.67</v>
      </c>
      <c r="K414" s="150">
        <v>1.43</v>
      </c>
      <c r="L414" s="150">
        <v>-0.19</v>
      </c>
      <c r="M414" s="150">
        <v>0.13</v>
      </c>
      <c r="N414" s="150">
        <v>-0.54</v>
      </c>
      <c r="O414" s="150">
        <v>0.1</v>
      </c>
      <c r="P414" s="150"/>
    </row>
    <row r="415" spans="1:16" x14ac:dyDescent="0.25">
      <c r="A415" s="80" t="s">
        <v>2346</v>
      </c>
      <c r="B415" s="150" t="s">
        <v>2347</v>
      </c>
      <c r="C415" s="110">
        <v>46120</v>
      </c>
      <c r="D415" s="150">
        <v>342722</v>
      </c>
      <c r="E415" s="111">
        <f t="shared" si="6"/>
        <v>3.4272200000000002</v>
      </c>
      <c r="F415" s="150">
        <v>30.16</v>
      </c>
      <c r="G415" s="150">
        <v>-11.86</v>
      </c>
      <c r="H415" s="150">
        <v>21.75</v>
      </c>
      <c r="I415" s="150">
        <v>-1.36</v>
      </c>
      <c r="J415" s="150">
        <v>-0.46</v>
      </c>
      <c r="K415" s="150">
        <v>-5.0199999999999996</v>
      </c>
      <c r="L415" s="150">
        <v>0.37</v>
      </c>
      <c r="M415" s="150">
        <v>0.21</v>
      </c>
      <c r="N415" s="150">
        <v>-0.73</v>
      </c>
      <c r="O415" s="150">
        <v>0.54</v>
      </c>
      <c r="P415" s="150">
        <v>41</v>
      </c>
    </row>
    <row r="416" spans="1:16" x14ac:dyDescent="0.25">
      <c r="A416" s="80" t="s">
        <v>2348</v>
      </c>
      <c r="B416" s="150" t="s">
        <v>2349</v>
      </c>
      <c r="C416" s="110">
        <v>46121</v>
      </c>
      <c r="D416" s="150">
        <v>652060</v>
      </c>
      <c r="E416" s="111">
        <f t="shared" si="6"/>
        <v>6.5206</v>
      </c>
      <c r="F416" s="150">
        <v>4.7300000000000004</v>
      </c>
      <c r="G416" s="150">
        <v>7.97</v>
      </c>
      <c r="H416" s="150">
        <v>68.900000000000006</v>
      </c>
      <c r="I416" s="150">
        <v>1.77</v>
      </c>
      <c r="J416" s="150">
        <v>1.17</v>
      </c>
      <c r="K416" s="150">
        <v>-7.39</v>
      </c>
      <c r="L416" s="150">
        <v>0.28999999999999998</v>
      </c>
      <c r="M416" s="150">
        <v>0.02</v>
      </c>
      <c r="N416" s="150">
        <v>-0.6</v>
      </c>
      <c r="O416" s="150">
        <v>0.01</v>
      </c>
      <c r="P416" s="150">
        <v>418.3</v>
      </c>
    </row>
    <row r="417" spans="1:16" x14ac:dyDescent="0.25">
      <c r="A417" s="80" t="s">
        <v>2350</v>
      </c>
      <c r="B417" s="150" t="s">
        <v>3204</v>
      </c>
      <c r="C417" s="110">
        <v>46120</v>
      </c>
      <c r="D417" s="150">
        <v>624910</v>
      </c>
      <c r="E417" s="111">
        <f t="shared" si="6"/>
        <v>6.2491000000000003</v>
      </c>
      <c r="F417" s="150">
        <v>30.83</v>
      </c>
      <c r="G417" s="150">
        <v>83.15</v>
      </c>
      <c r="H417" s="150">
        <v>59.8</v>
      </c>
      <c r="I417" s="150">
        <v>1.53</v>
      </c>
      <c r="J417" s="150">
        <v>14.34</v>
      </c>
      <c r="K417" s="150">
        <v>7.55</v>
      </c>
      <c r="L417" s="150">
        <v>-1.55</v>
      </c>
      <c r="M417" s="150">
        <v>0.22</v>
      </c>
      <c r="N417" s="150">
        <v>0.24</v>
      </c>
      <c r="O417" s="150">
        <v>-0.39</v>
      </c>
      <c r="P417" s="150">
        <v>62.4</v>
      </c>
    </row>
    <row r="418" spans="1:16" x14ac:dyDescent="0.25">
      <c r="A418" s="80" t="s">
        <v>2351</v>
      </c>
      <c r="B418" s="150" t="s">
        <v>2352</v>
      </c>
      <c r="C418" s="110">
        <v>46122</v>
      </c>
      <c r="D418" s="150">
        <v>58171</v>
      </c>
      <c r="E418" s="111">
        <f t="shared" si="6"/>
        <v>0.58170999999999995</v>
      </c>
      <c r="F418" s="150">
        <v>67.599999999999994</v>
      </c>
      <c r="G418" s="150">
        <v>-47.1</v>
      </c>
      <c r="H418" s="150">
        <v>59.1</v>
      </c>
      <c r="I418" s="150">
        <v>2.4300000000000002</v>
      </c>
      <c r="J418" s="150">
        <v>26.28</v>
      </c>
      <c r="K418" s="150">
        <v>13</v>
      </c>
      <c r="L418" s="150">
        <v>0.57999999999999996</v>
      </c>
      <c r="M418" s="150">
        <v>-0.47</v>
      </c>
      <c r="N418" s="150">
        <v>-0.81</v>
      </c>
      <c r="O418" s="150">
        <v>2.25</v>
      </c>
      <c r="P418" s="150">
        <v>205.1</v>
      </c>
    </row>
    <row r="419" spans="1:16" x14ac:dyDescent="0.25">
      <c r="A419" s="80" t="s">
        <v>2353</v>
      </c>
      <c r="B419" s="150" t="s">
        <v>2354</v>
      </c>
      <c r="C419" s="110">
        <v>46120</v>
      </c>
      <c r="D419" s="150">
        <v>893498</v>
      </c>
      <c r="E419" s="111">
        <f t="shared" si="6"/>
        <v>8.9349799999999995</v>
      </c>
      <c r="F419" s="150">
        <v>138.68</v>
      </c>
      <c r="G419" s="150">
        <v>77.59</v>
      </c>
      <c r="H419" s="150">
        <v>542</v>
      </c>
      <c r="I419" s="150">
        <v>9.83</v>
      </c>
      <c r="J419" s="150">
        <v>36.01</v>
      </c>
      <c r="K419" s="150">
        <v>33.99</v>
      </c>
      <c r="L419" s="150">
        <v>1.24</v>
      </c>
      <c r="M419" s="150">
        <v>0.96</v>
      </c>
      <c r="N419" s="150">
        <v>1.32</v>
      </c>
      <c r="O419" s="150">
        <v>1.35</v>
      </c>
      <c r="P419" s="150">
        <v>56.2</v>
      </c>
    </row>
    <row r="420" spans="1:16" x14ac:dyDescent="0.25">
      <c r="A420" s="80" t="s">
        <v>2355</v>
      </c>
      <c r="B420" s="150" t="s">
        <v>2356</v>
      </c>
      <c r="C420" s="110">
        <v>46122</v>
      </c>
      <c r="D420" s="150">
        <v>219584</v>
      </c>
      <c r="E420" s="111">
        <f t="shared" si="6"/>
        <v>2.19584</v>
      </c>
      <c r="F420" s="150">
        <v>34.799999999999997</v>
      </c>
      <c r="G420" s="150">
        <v>-14.76</v>
      </c>
      <c r="H420" s="150">
        <v>33.75</v>
      </c>
      <c r="I420" s="150">
        <v>0.6</v>
      </c>
      <c r="J420" s="150">
        <v>-2.6</v>
      </c>
      <c r="K420" s="150">
        <v>-11.53</v>
      </c>
      <c r="L420" s="150">
        <v>0.38</v>
      </c>
      <c r="M420" s="150">
        <v>0.27</v>
      </c>
      <c r="N420" s="150">
        <v>0.23</v>
      </c>
      <c r="O420" s="150">
        <v>0.27</v>
      </c>
      <c r="P420" s="150">
        <v>23.6</v>
      </c>
    </row>
    <row r="421" spans="1:16" x14ac:dyDescent="0.25">
      <c r="A421" s="80" t="s">
        <v>2357</v>
      </c>
      <c r="B421" s="150" t="s">
        <v>2358</v>
      </c>
      <c r="C421" s="110">
        <v>46122</v>
      </c>
      <c r="D421" s="150">
        <v>76528</v>
      </c>
      <c r="E421" s="111">
        <f t="shared" si="6"/>
        <v>0.76527999999999996</v>
      </c>
      <c r="F421" s="150">
        <v>-9.3000000000000007</v>
      </c>
      <c r="G421" s="150">
        <v>3.48</v>
      </c>
      <c r="H421" s="150">
        <v>52.2</v>
      </c>
      <c r="I421" s="150">
        <v>0</v>
      </c>
      <c r="J421" s="150">
        <v>0.57999999999999996</v>
      </c>
      <c r="K421" s="150">
        <v>-0.38</v>
      </c>
      <c r="L421" s="150">
        <v>1.52</v>
      </c>
      <c r="M421" s="150">
        <v>0.28999999999999998</v>
      </c>
      <c r="N421" s="150">
        <v>0.1</v>
      </c>
      <c r="O421" s="150">
        <v>1.31</v>
      </c>
      <c r="P421" s="150">
        <v>13</v>
      </c>
    </row>
    <row r="422" spans="1:16" x14ac:dyDescent="0.25">
      <c r="A422" s="80" t="s">
        <v>2359</v>
      </c>
      <c r="B422" s="150" t="s">
        <v>2899</v>
      </c>
      <c r="C422" s="110">
        <v>46119</v>
      </c>
      <c r="D422" s="150">
        <v>1115626</v>
      </c>
      <c r="E422" s="111">
        <f t="shared" si="6"/>
        <v>11.15626</v>
      </c>
      <c r="F422" s="150">
        <v>37.729999999999997</v>
      </c>
      <c r="G422" s="150">
        <v>9.32</v>
      </c>
      <c r="H422" s="150">
        <v>148</v>
      </c>
      <c r="I422" s="150">
        <v>1.72</v>
      </c>
      <c r="J422" s="150">
        <v>11.28</v>
      </c>
      <c r="K422" s="150">
        <v>16.54</v>
      </c>
      <c r="L422" s="150">
        <v>2.06</v>
      </c>
      <c r="M422" s="150">
        <v>1.67</v>
      </c>
      <c r="N422" s="150">
        <v>1.22</v>
      </c>
      <c r="O422" s="150">
        <v>2.29</v>
      </c>
      <c r="P422" s="150">
        <v>14.5</v>
      </c>
    </row>
    <row r="423" spans="1:16" x14ac:dyDescent="0.25">
      <c r="A423" s="80" t="s">
        <v>2360</v>
      </c>
      <c r="B423" s="150" t="s">
        <v>2361</v>
      </c>
      <c r="C423" s="110">
        <v>46122</v>
      </c>
      <c r="D423" s="150">
        <v>1197404</v>
      </c>
      <c r="E423" s="111">
        <f t="shared" si="6"/>
        <v>11.97404</v>
      </c>
      <c r="F423" s="150">
        <v>9.77</v>
      </c>
      <c r="G423" s="150">
        <v>-24.96</v>
      </c>
      <c r="H423" s="150">
        <v>192</v>
      </c>
      <c r="I423" s="150">
        <v>0</v>
      </c>
      <c r="J423" s="150">
        <v>1.32</v>
      </c>
      <c r="K423" s="150">
        <v>2.4</v>
      </c>
      <c r="L423" s="150">
        <v>5.52</v>
      </c>
      <c r="M423" s="150">
        <v>4.68</v>
      </c>
      <c r="N423" s="150">
        <v>-1.65</v>
      </c>
      <c r="O423" s="150">
        <v>4.62</v>
      </c>
      <c r="P423" s="150">
        <v>14.2</v>
      </c>
    </row>
    <row r="424" spans="1:16" x14ac:dyDescent="0.25">
      <c r="A424" s="80" t="s">
        <v>2362</v>
      </c>
      <c r="B424" s="150" t="s">
        <v>2363</v>
      </c>
      <c r="C424" s="110">
        <v>46119</v>
      </c>
      <c r="D424" s="150">
        <v>840594</v>
      </c>
      <c r="E424" s="111">
        <f t="shared" si="6"/>
        <v>8.4059399999999993</v>
      </c>
      <c r="F424" s="150">
        <v>42.57</v>
      </c>
      <c r="G424" s="150">
        <v>42.01</v>
      </c>
      <c r="H424" s="150">
        <v>99.9</v>
      </c>
      <c r="I424" s="150">
        <v>-1.58</v>
      </c>
      <c r="J424" s="150">
        <v>18.36</v>
      </c>
      <c r="K424" s="150">
        <v>18.09</v>
      </c>
      <c r="L424" s="150">
        <v>1.27</v>
      </c>
      <c r="M424" s="150">
        <v>1.03</v>
      </c>
      <c r="N424" s="150">
        <v>0.04</v>
      </c>
      <c r="O424" s="150">
        <v>1.57</v>
      </c>
      <c r="P424" s="150">
        <v>15.1</v>
      </c>
    </row>
    <row r="425" spans="1:16" x14ac:dyDescent="0.25">
      <c r="A425" s="80" t="s">
        <v>2364</v>
      </c>
      <c r="B425" s="150" t="s">
        <v>2365</v>
      </c>
      <c r="C425" s="110">
        <v>46120</v>
      </c>
      <c r="D425" s="150">
        <v>155037</v>
      </c>
      <c r="E425" s="111">
        <f t="shared" si="6"/>
        <v>1.55037</v>
      </c>
      <c r="F425" s="150">
        <v>25.07</v>
      </c>
      <c r="G425" s="150">
        <v>-23.26</v>
      </c>
      <c r="H425" s="150">
        <v>23.8</v>
      </c>
      <c r="I425" s="150">
        <v>0.63</v>
      </c>
      <c r="J425" s="150">
        <v>-0.42</v>
      </c>
      <c r="K425" s="150">
        <v>-1.65</v>
      </c>
      <c r="L425" s="150">
        <v>0.13</v>
      </c>
      <c r="M425" s="150">
        <v>0.17</v>
      </c>
      <c r="N425" s="150">
        <v>0.8</v>
      </c>
      <c r="O425" s="150">
        <v>0.61</v>
      </c>
      <c r="P425" s="150">
        <v>13</v>
      </c>
    </row>
    <row r="426" spans="1:16" x14ac:dyDescent="0.25">
      <c r="A426" s="80" t="s">
        <v>2366</v>
      </c>
      <c r="B426" s="150" t="s">
        <v>2367</v>
      </c>
      <c r="C426" s="110">
        <v>46122</v>
      </c>
      <c r="D426" s="150">
        <v>561148</v>
      </c>
      <c r="E426" s="111">
        <f t="shared" si="6"/>
        <v>5.6114800000000002</v>
      </c>
      <c r="F426" s="150">
        <v>59.94</v>
      </c>
      <c r="G426" s="150">
        <v>13.53</v>
      </c>
      <c r="H426" s="150">
        <v>63.2</v>
      </c>
      <c r="I426" s="150">
        <v>1.94</v>
      </c>
      <c r="J426" s="150">
        <v>6.76</v>
      </c>
      <c r="K426" s="150">
        <v>0.96</v>
      </c>
      <c r="L426" s="150">
        <v>0.92</v>
      </c>
      <c r="M426" s="150">
        <v>0.88</v>
      </c>
      <c r="N426" s="150">
        <v>0.6</v>
      </c>
      <c r="O426" s="150">
        <v>1.03</v>
      </c>
      <c r="P426" s="150">
        <v>16.899999999999999</v>
      </c>
    </row>
    <row r="427" spans="1:16" x14ac:dyDescent="0.25">
      <c r="A427" s="80" t="s">
        <v>2368</v>
      </c>
      <c r="B427" s="150" t="s">
        <v>2369</v>
      </c>
      <c r="C427" s="110">
        <v>46122</v>
      </c>
      <c r="D427" s="150">
        <v>727881</v>
      </c>
      <c r="E427" s="111">
        <f t="shared" si="6"/>
        <v>7.27881</v>
      </c>
      <c r="F427" s="150">
        <v>-2.2599999999999998</v>
      </c>
      <c r="G427" s="150">
        <v>7.81</v>
      </c>
      <c r="H427" s="150">
        <v>141.5</v>
      </c>
      <c r="I427" s="150">
        <v>0.71</v>
      </c>
      <c r="J427" s="150">
        <v>1.8</v>
      </c>
      <c r="K427" s="150">
        <v>0</v>
      </c>
      <c r="L427" s="150">
        <v>1.97</v>
      </c>
      <c r="M427" s="150">
        <v>2.2400000000000002</v>
      </c>
      <c r="N427" s="150">
        <v>1.91</v>
      </c>
      <c r="O427" s="150">
        <v>1.78</v>
      </c>
      <c r="P427" s="150">
        <v>15.2</v>
      </c>
    </row>
    <row r="428" spans="1:16" x14ac:dyDescent="0.25">
      <c r="A428" s="80" t="s">
        <v>2370</v>
      </c>
      <c r="B428" s="150" t="s">
        <v>2371</v>
      </c>
      <c r="C428" s="110">
        <v>46122</v>
      </c>
      <c r="D428" s="150">
        <v>1242276</v>
      </c>
      <c r="E428" s="111">
        <f t="shared" si="6"/>
        <v>12.42276</v>
      </c>
      <c r="F428" s="112">
        <v>32.78</v>
      </c>
      <c r="G428" s="112">
        <v>19.14</v>
      </c>
      <c r="H428" s="150">
        <v>101</v>
      </c>
      <c r="I428" s="150">
        <v>0.5</v>
      </c>
      <c r="J428" s="150">
        <v>14</v>
      </c>
      <c r="K428" s="150">
        <v>1</v>
      </c>
      <c r="L428" s="150">
        <v>0.54</v>
      </c>
      <c r="M428" s="150">
        <v>0.72</v>
      </c>
      <c r="N428" s="150">
        <v>0.66</v>
      </c>
      <c r="O428" s="150">
        <v>0.79</v>
      </c>
      <c r="P428" s="150">
        <v>22.8</v>
      </c>
    </row>
    <row r="429" spans="1:16" x14ac:dyDescent="0.25">
      <c r="A429" s="80" t="s">
        <v>2372</v>
      </c>
      <c r="B429" s="150" t="s">
        <v>2373</v>
      </c>
      <c r="C429" s="110">
        <v>46119</v>
      </c>
      <c r="D429" s="150">
        <v>38717</v>
      </c>
      <c r="E429" s="111">
        <f t="shared" si="6"/>
        <v>0.38717000000000001</v>
      </c>
      <c r="F429" s="150">
        <v>10.49</v>
      </c>
      <c r="G429" s="150">
        <v>-13.95</v>
      </c>
      <c r="H429" s="150">
        <v>16.850000000000001</v>
      </c>
      <c r="I429" s="150">
        <v>-0.59</v>
      </c>
      <c r="J429" s="150">
        <v>0.3</v>
      </c>
      <c r="K429" s="150">
        <v>-3.71</v>
      </c>
      <c r="L429" s="150">
        <v>0.15</v>
      </c>
      <c r="M429" s="150">
        <v>-0.22</v>
      </c>
      <c r="N429" s="150">
        <v>-0.65</v>
      </c>
      <c r="O429" s="150">
        <v>0.04</v>
      </c>
      <c r="P429" s="150"/>
    </row>
    <row r="430" spans="1:16" x14ac:dyDescent="0.25">
      <c r="A430" s="80" t="s">
        <v>2374</v>
      </c>
      <c r="B430" s="150" t="s">
        <v>2375</v>
      </c>
      <c r="C430" s="110">
        <v>46119</v>
      </c>
      <c r="D430" s="150">
        <v>174999</v>
      </c>
      <c r="E430" s="111">
        <f t="shared" si="6"/>
        <v>1.7499899999999999</v>
      </c>
      <c r="F430" s="150">
        <v>39.880000000000003</v>
      </c>
      <c r="G430" s="150">
        <v>17.75</v>
      </c>
      <c r="H430" s="150">
        <v>21.45</v>
      </c>
      <c r="I430" s="150">
        <v>1.18</v>
      </c>
      <c r="J430" s="150">
        <v>2.88</v>
      </c>
      <c r="K430" s="150">
        <v>2.63</v>
      </c>
      <c r="L430" s="150">
        <v>-0.12</v>
      </c>
      <c r="M430" s="150">
        <v>-0.17</v>
      </c>
      <c r="N430" s="150">
        <v>0.93</v>
      </c>
      <c r="O430" s="150">
        <v>-7.0000000000000007E-2</v>
      </c>
      <c r="P430" s="150"/>
    </row>
    <row r="431" spans="1:16" x14ac:dyDescent="0.25">
      <c r="A431" s="80" t="s">
        <v>2376</v>
      </c>
      <c r="B431" s="150" t="s">
        <v>2377</v>
      </c>
      <c r="C431" s="110">
        <v>46120</v>
      </c>
      <c r="D431" s="150">
        <v>200585</v>
      </c>
      <c r="E431" s="111">
        <f t="shared" si="6"/>
        <v>2.0058500000000001</v>
      </c>
      <c r="F431" s="150">
        <v>36.54</v>
      </c>
      <c r="G431" s="150">
        <v>-4.57</v>
      </c>
      <c r="H431" s="150">
        <v>31.75</v>
      </c>
      <c r="I431" s="150">
        <v>4.4400000000000004</v>
      </c>
      <c r="J431" s="150">
        <v>1.6</v>
      </c>
      <c r="K431" s="150">
        <v>9.11</v>
      </c>
      <c r="L431" s="150">
        <v>0.3</v>
      </c>
      <c r="M431" s="150">
        <v>0.24</v>
      </c>
      <c r="N431" s="150">
        <v>-0.11</v>
      </c>
      <c r="O431" s="150">
        <v>0.14000000000000001</v>
      </c>
      <c r="P431" s="150">
        <v>26.6</v>
      </c>
    </row>
    <row r="432" spans="1:16" x14ac:dyDescent="0.25">
      <c r="A432" s="80" t="s">
        <v>2378</v>
      </c>
      <c r="B432" s="150" t="s">
        <v>2379</v>
      </c>
      <c r="C432" s="110">
        <v>46121</v>
      </c>
      <c r="D432" s="150">
        <v>413129</v>
      </c>
      <c r="E432" s="111">
        <f t="shared" si="6"/>
        <v>4.1312899999999999</v>
      </c>
      <c r="F432" s="112">
        <v>63.65</v>
      </c>
      <c r="G432" s="112">
        <v>200.06</v>
      </c>
      <c r="H432" s="150">
        <v>73.5</v>
      </c>
      <c r="I432" s="150">
        <v>5.15</v>
      </c>
      <c r="J432" s="150">
        <v>-9.82</v>
      </c>
      <c r="K432" s="150">
        <v>-8.1300000000000008</v>
      </c>
      <c r="L432" s="150">
        <v>-0.74</v>
      </c>
      <c r="M432" s="150">
        <v>-0.6</v>
      </c>
      <c r="N432" s="150">
        <v>-0.69</v>
      </c>
      <c r="O432" s="150">
        <v>-0.04</v>
      </c>
      <c r="P432" s="150">
        <v>73</v>
      </c>
    </row>
    <row r="433" spans="1:16" x14ac:dyDescent="0.25">
      <c r="A433" s="80" t="s">
        <v>2380</v>
      </c>
      <c r="B433" s="150" t="s">
        <v>2381</v>
      </c>
      <c r="C433" s="110">
        <v>46119</v>
      </c>
      <c r="D433" s="150">
        <v>614726</v>
      </c>
      <c r="E433" s="111">
        <f t="shared" si="6"/>
        <v>6.1472600000000002</v>
      </c>
      <c r="F433" s="150">
        <v>37.53</v>
      </c>
      <c r="G433" s="150">
        <v>19.47</v>
      </c>
      <c r="H433" s="150">
        <v>185.5</v>
      </c>
      <c r="I433" s="150">
        <v>6.61</v>
      </c>
      <c r="J433" s="150">
        <v>27.93</v>
      </c>
      <c r="K433" s="150">
        <v>20.059999999999999</v>
      </c>
      <c r="L433" s="150">
        <v>0.04</v>
      </c>
      <c r="M433" s="150">
        <v>-0.01</v>
      </c>
      <c r="N433" s="150">
        <v>-0.05</v>
      </c>
      <c r="O433" s="150">
        <v>0.22</v>
      </c>
      <c r="P433" s="150">
        <v>128.4</v>
      </c>
    </row>
    <row r="434" spans="1:16" x14ac:dyDescent="0.25">
      <c r="A434" s="80" t="s">
        <v>2382</v>
      </c>
      <c r="B434" s="150" t="s">
        <v>2383</v>
      </c>
      <c r="C434" s="110">
        <v>46122</v>
      </c>
      <c r="D434" s="150">
        <v>208728</v>
      </c>
      <c r="E434" s="111">
        <f t="shared" si="6"/>
        <v>2.0872799999999998</v>
      </c>
      <c r="F434" s="150">
        <v>29.02</v>
      </c>
      <c r="G434" s="150">
        <v>-14.04</v>
      </c>
      <c r="H434" s="150">
        <v>49.95</v>
      </c>
      <c r="I434" s="150">
        <v>0.4</v>
      </c>
      <c r="J434" s="150">
        <v>2.15</v>
      </c>
      <c r="K434" s="150">
        <v>3.85</v>
      </c>
      <c r="L434" s="150">
        <v>1.46</v>
      </c>
      <c r="M434" s="150">
        <v>0.84</v>
      </c>
      <c r="N434" s="150">
        <v>1.06</v>
      </c>
      <c r="O434" s="150">
        <v>1.63</v>
      </c>
      <c r="P434" s="150">
        <v>10.8</v>
      </c>
    </row>
    <row r="435" spans="1:16" x14ac:dyDescent="0.25">
      <c r="A435" s="80" t="s">
        <v>2384</v>
      </c>
      <c r="B435" s="150" t="s">
        <v>2385</v>
      </c>
      <c r="C435" s="110">
        <v>46120</v>
      </c>
      <c r="D435" s="150">
        <v>2355352</v>
      </c>
      <c r="E435" s="111">
        <f t="shared" si="6"/>
        <v>23.553519999999999</v>
      </c>
      <c r="F435" s="150">
        <v>44</v>
      </c>
      <c r="G435" s="150">
        <v>11.17</v>
      </c>
      <c r="H435" s="150">
        <v>45.3</v>
      </c>
      <c r="I435" s="150">
        <v>5.96</v>
      </c>
      <c r="J435" s="150">
        <v>35.630000000000003</v>
      </c>
      <c r="K435" s="150">
        <v>38.96</v>
      </c>
      <c r="L435" s="150">
        <v>0.48</v>
      </c>
      <c r="M435" s="150">
        <v>0.36</v>
      </c>
      <c r="N435" s="150">
        <v>-0.01</v>
      </c>
      <c r="O435" s="150">
        <v>0.53</v>
      </c>
      <c r="P435" s="150">
        <v>18.100000000000001</v>
      </c>
    </row>
    <row r="436" spans="1:16" x14ac:dyDescent="0.25">
      <c r="A436" s="80" t="s">
        <v>2386</v>
      </c>
      <c r="B436" s="150" t="s">
        <v>2387</v>
      </c>
      <c r="C436" s="110">
        <v>46122</v>
      </c>
      <c r="D436" s="150">
        <v>13716</v>
      </c>
      <c r="E436" s="111">
        <f t="shared" si="6"/>
        <v>0.13716</v>
      </c>
      <c r="F436" s="150">
        <v>49.93</v>
      </c>
      <c r="G436" s="150">
        <v>-12.93</v>
      </c>
      <c r="H436" s="150">
        <v>15</v>
      </c>
      <c r="I436" s="150">
        <v>0.33</v>
      </c>
      <c r="J436" s="150">
        <v>-1.64</v>
      </c>
      <c r="K436" s="150">
        <v>-6.83</v>
      </c>
      <c r="L436" s="150">
        <v>0.22</v>
      </c>
      <c r="M436" s="150">
        <v>-1.1599999999999999</v>
      </c>
      <c r="N436" s="150">
        <v>0.56999999999999995</v>
      </c>
      <c r="O436" s="150">
        <v>1.07</v>
      </c>
      <c r="P436" s="150">
        <v>30.7</v>
      </c>
    </row>
    <row r="437" spans="1:16" x14ac:dyDescent="0.25">
      <c r="A437" s="80" t="s">
        <v>2388</v>
      </c>
      <c r="B437" s="150" t="s">
        <v>2389</v>
      </c>
      <c r="C437" s="110">
        <v>46121</v>
      </c>
      <c r="D437" s="150">
        <v>3403151</v>
      </c>
      <c r="E437" s="111">
        <f t="shared" si="6"/>
        <v>34.031509999999997</v>
      </c>
      <c r="F437" s="150">
        <v>27.28</v>
      </c>
      <c r="G437" s="150">
        <v>11.13</v>
      </c>
      <c r="H437" s="150">
        <v>128.5</v>
      </c>
      <c r="I437" s="150">
        <v>4.05</v>
      </c>
      <c r="J437" s="150">
        <v>8.9</v>
      </c>
      <c r="K437" s="150">
        <v>0</v>
      </c>
      <c r="L437" s="150">
        <v>1.89</v>
      </c>
      <c r="M437" s="150">
        <v>1.2</v>
      </c>
      <c r="N437" s="150">
        <v>-0.44</v>
      </c>
      <c r="O437" s="150">
        <v>2.1800000000000002</v>
      </c>
      <c r="P437" s="150">
        <v>21.9</v>
      </c>
    </row>
    <row r="438" spans="1:16" x14ac:dyDescent="0.25">
      <c r="A438" s="80" t="s">
        <v>2390</v>
      </c>
      <c r="B438" s="150" t="s">
        <v>1307</v>
      </c>
      <c r="C438" s="110">
        <v>46122</v>
      </c>
      <c r="D438" s="150">
        <v>306279</v>
      </c>
      <c r="E438" s="111">
        <f t="shared" si="6"/>
        <v>3.0627900000000001</v>
      </c>
      <c r="F438" s="150">
        <v>-2.0299999999999998</v>
      </c>
      <c r="G438" s="150">
        <v>-6.18</v>
      </c>
      <c r="H438" s="150">
        <v>119</v>
      </c>
      <c r="I438" s="150">
        <v>2.15</v>
      </c>
      <c r="J438" s="150">
        <v>9.17</v>
      </c>
      <c r="K438" s="150">
        <v>8.68</v>
      </c>
      <c r="L438" s="150">
        <v>1.41</v>
      </c>
      <c r="M438" s="150">
        <v>1.39</v>
      </c>
      <c r="N438" s="150">
        <v>0.41</v>
      </c>
      <c r="O438" s="150">
        <v>1.37</v>
      </c>
      <c r="P438" s="150">
        <v>19.899999999999999</v>
      </c>
    </row>
    <row r="439" spans="1:16" x14ac:dyDescent="0.25">
      <c r="A439" s="80" t="s">
        <v>2391</v>
      </c>
      <c r="B439" s="150" t="s">
        <v>2392</v>
      </c>
      <c r="C439" s="110">
        <v>46122</v>
      </c>
      <c r="D439" s="150">
        <v>146573</v>
      </c>
      <c r="E439" s="111">
        <f t="shared" si="6"/>
        <v>1.46573</v>
      </c>
      <c r="F439" s="150">
        <v>49.74</v>
      </c>
      <c r="G439" s="150">
        <v>61.01</v>
      </c>
      <c r="H439" s="150">
        <v>36.85</v>
      </c>
      <c r="I439" s="150">
        <v>1.94</v>
      </c>
      <c r="J439" s="150">
        <v>7.75</v>
      </c>
      <c r="K439" s="150">
        <v>0.55000000000000004</v>
      </c>
      <c r="L439" s="150">
        <v>0.52</v>
      </c>
      <c r="M439" s="150">
        <v>0.32</v>
      </c>
      <c r="N439" s="150">
        <v>-0.62</v>
      </c>
      <c r="O439" s="150">
        <v>0.74</v>
      </c>
      <c r="P439" s="150">
        <v>14.8</v>
      </c>
    </row>
    <row r="440" spans="1:16" x14ac:dyDescent="0.25">
      <c r="A440" s="80" t="s">
        <v>2393</v>
      </c>
      <c r="B440" s="150" t="s">
        <v>3077</v>
      </c>
      <c r="C440" s="110">
        <v>46119</v>
      </c>
      <c r="D440" s="150">
        <v>75896</v>
      </c>
      <c r="E440" s="111">
        <f t="shared" si="6"/>
        <v>0.75895999999999997</v>
      </c>
      <c r="F440" s="150">
        <v>10.23</v>
      </c>
      <c r="G440" s="150">
        <v>8.24</v>
      </c>
      <c r="H440" s="150">
        <v>66.599999999999994</v>
      </c>
      <c r="I440" s="150">
        <v>0</v>
      </c>
      <c r="J440" s="150">
        <v>1.52</v>
      </c>
      <c r="K440" s="150">
        <v>0.56999999999999995</v>
      </c>
      <c r="L440" s="150">
        <v>2.13</v>
      </c>
      <c r="M440" s="150">
        <v>1.36</v>
      </c>
      <c r="N440" s="150">
        <v>0.91</v>
      </c>
      <c r="O440" s="150">
        <v>2.09</v>
      </c>
      <c r="P440" s="150">
        <v>10.6</v>
      </c>
    </row>
    <row r="441" spans="1:16" x14ac:dyDescent="0.25">
      <c r="A441" s="80" t="s">
        <v>2394</v>
      </c>
      <c r="B441" s="150" t="s">
        <v>2395</v>
      </c>
      <c r="C441" s="110">
        <v>46119</v>
      </c>
      <c r="D441" s="150">
        <v>383719</v>
      </c>
      <c r="E441" s="111">
        <f t="shared" si="6"/>
        <v>3.8371900000000001</v>
      </c>
      <c r="F441" s="150">
        <v>5.88</v>
      </c>
      <c r="G441" s="150">
        <v>10.7</v>
      </c>
      <c r="H441" s="150">
        <v>50.5</v>
      </c>
      <c r="I441" s="150">
        <v>-0.39</v>
      </c>
      <c r="J441" s="150">
        <v>0.6</v>
      </c>
      <c r="K441" s="150">
        <v>12.98</v>
      </c>
      <c r="L441" s="150">
        <v>0.98</v>
      </c>
      <c r="M441" s="150">
        <v>0.78</v>
      </c>
      <c r="N441" s="150">
        <v>-0.16</v>
      </c>
      <c r="O441" s="150">
        <v>0.93</v>
      </c>
      <c r="P441" s="150">
        <v>14.1</v>
      </c>
    </row>
    <row r="442" spans="1:16" x14ac:dyDescent="0.25">
      <c r="A442" s="80" t="s">
        <v>2396</v>
      </c>
      <c r="B442" s="150" t="s">
        <v>2397</v>
      </c>
      <c r="C442" s="110">
        <v>46119</v>
      </c>
      <c r="D442" s="150">
        <v>333689</v>
      </c>
      <c r="E442" s="111">
        <f t="shared" si="6"/>
        <v>3.3368899999999999</v>
      </c>
      <c r="F442" s="150">
        <v>111.02</v>
      </c>
      <c r="G442" s="150">
        <v>-8.2899999999999991</v>
      </c>
      <c r="H442" s="150">
        <v>39.799999999999997</v>
      </c>
      <c r="I442" s="150">
        <v>-0.75</v>
      </c>
      <c r="J442" s="150">
        <v>-0.75</v>
      </c>
      <c r="K442" s="150">
        <v>-3.05</v>
      </c>
      <c r="L442" s="150">
        <v>-0.98</v>
      </c>
      <c r="M442" s="150">
        <v>4.8499999999999996</v>
      </c>
      <c r="N442" s="150">
        <v>-0.86</v>
      </c>
      <c r="O442" s="150">
        <v>3.88</v>
      </c>
      <c r="P442" s="150">
        <v>47.4</v>
      </c>
    </row>
    <row r="443" spans="1:16" x14ac:dyDescent="0.25">
      <c r="A443" s="80" t="s">
        <v>2398</v>
      </c>
      <c r="B443" s="150" t="s">
        <v>2399</v>
      </c>
      <c r="C443" s="110">
        <v>46122</v>
      </c>
      <c r="D443" s="150">
        <v>4524900</v>
      </c>
      <c r="E443" s="111">
        <f t="shared" si="6"/>
        <v>45.249000000000002</v>
      </c>
      <c r="F443" s="112">
        <v>31.89</v>
      </c>
      <c r="G443" s="112">
        <v>286.16000000000003</v>
      </c>
      <c r="H443" s="150">
        <v>23.5</v>
      </c>
      <c r="I443" s="150">
        <v>0.86</v>
      </c>
      <c r="J443" s="150">
        <v>3.98</v>
      </c>
      <c r="K443" s="150">
        <v>-2.29</v>
      </c>
      <c r="L443" s="150">
        <v>0.52</v>
      </c>
      <c r="M443" s="150">
        <v>0.17</v>
      </c>
      <c r="N443" s="150">
        <v>1.22</v>
      </c>
      <c r="O443" s="150">
        <v>0.53</v>
      </c>
      <c r="P443" s="150">
        <v>9.1999999999999993</v>
      </c>
    </row>
    <row r="444" spans="1:16" x14ac:dyDescent="0.25">
      <c r="A444" s="80" t="s">
        <v>2400</v>
      </c>
      <c r="B444" s="150" t="s">
        <v>2401</v>
      </c>
      <c r="C444" s="110">
        <v>46122</v>
      </c>
      <c r="D444" s="150">
        <v>1828404</v>
      </c>
      <c r="E444" s="111">
        <f t="shared" si="6"/>
        <v>18.284040000000001</v>
      </c>
      <c r="F444" s="150">
        <v>43.36</v>
      </c>
      <c r="G444" s="150">
        <v>-9.9600000000000009</v>
      </c>
      <c r="H444" s="150">
        <v>36.549999999999997</v>
      </c>
      <c r="I444" s="150">
        <v>-0.41</v>
      </c>
      <c r="J444" s="150">
        <v>1.81</v>
      </c>
      <c r="K444" s="150">
        <v>-6.04</v>
      </c>
      <c r="L444" s="150">
        <v>0.8</v>
      </c>
      <c r="M444" s="150">
        <v>0.71</v>
      </c>
      <c r="N444" s="150">
        <v>0.87</v>
      </c>
      <c r="O444" s="150">
        <v>0.87</v>
      </c>
      <c r="P444" s="150">
        <v>10.5</v>
      </c>
    </row>
    <row r="445" spans="1:16" x14ac:dyDescent="0.25">
      <c r="A445" s="80" t="s">
        <v>2402</v>
      </c>
      <c r="B445" s="150" t="s">
        <v>1308</v>
      </c>
      <c r="C445" s="110">
        <v>46122</v>
      </c>
      <c r="D445" s="150">
        <v>415072</v>
      </c>
      <c r="E445" s="111">
        <f t="shared" si="6"/>
        <v>4.1507199999999997</v>
      </c>
      <c r="F445" s="150">
        <v>5833.84</v>
      </c>
      <c r="G445" s="150">
        <v>-38.81</v>
      </c>
      <c r="H445" s="150">
        <v>19.3</v>
      </c>
      <c r="I445" s="150">
        <v>-0.77</v>
      </c>
      <c r="J445" s="150">
        <v>-1.28</v>
      </c>
      <c r="K445" s="150">
        <v>0</v>
      </c>
      <c r="L445" s="150">
        <v>0.14000000000000001</v>
      </c>
      <c r="M445" s="150">
        <v>0.54</v>
      </c>
      <c r="N445" s="150">
        <v>0.16</v>
      </c>
      <c r="O445" s="150">
        <v>0.84</v>
      </c>
      <c r="P445" s="150">
        <v>9.6999999999999993</v>
      </c>
    </row>
    <row r="446" spans="1:16" x14ac:dyDescent="0.25">
      <c r="A446" s="80" t="s">
        <v>2403</v>
      </c>
      <c r="B446" s="150" t="s">
        <v>2404</v>
      </c>
      <c r="C446" s="110">
        <v>46121</v>
      </c>
      <c r="D446" s="150">
        <v>192170</v>
      </c>
      <c r="E446" s="111">
        <f t="shared" si="6"/>
        <v>1.9217</v>
      </c>
      <c r="F446" s="150">
        <v>190.45</v>
      </c>
      <c r="G446" s="150">
        <v>115.26</v>
      </c>
      <c r="H446" s="150">
        <v>8.9700000000000006</v>
      </c>
      <c r="I446" s="150">
        <v>0.11</v>
      </c>
      <c r="J446" s="150">
        <v>-0.22</v>
      </c>
      <c r="K446" s="150">
        <v>-0.55000000000000004</v>
      </c>
      <c r="L446" s="150">
        <v>-0.27</v>
      </c>
      <c r="M446" s="150">
        <v>0.2</v>
      </c>
      <c r="N446" s="150">
        <v>-0.22</v>
      </c>
      <c r="O446" s="150">
        <v>0.06</v>
      </c>
      <c r="P446" s="150">
        <v>18.3</v>
      </c>
    </row>
    <row r="447" spans="1:16" x14ac:dyDescent="0.25">
      <c r="A447" s="80" t="s">
        <v>2405</v>
      </c>
      <c r="B447" s="150" t="s">
        <v>916</v>
      </c>
      <c r="C447" s="110">
        <v>46121</v>
      </c>
      <c r="D447" s="150">
        <v>21138</v>
      </c>
      <c r="E447" s="111">
        <f t="shared" si="6"/>
        <v>0.21138000000000001</v>
      </c>
      <c r="F447" s="150">
        <v>-7.44</v>
      </c>
      <c r="G447" s="150">
        <v>-11.17</v>
      </c>
      <c r="H447" s="150">
        <v>14.3</v>
      </c>
      <c r="I447" s="150">
        <v>0</v>
      </c>
      <c r="J447" s="150">
        <v>-0.35</v>
      </c>
      <c r="K447" s="150">
        <v>0.35</v>
      </c>
      <c r="L447" s="150">
        <v>-0.21</v>
      </c>
      <c r="M447" s="150">
        <v>-0.41</v>
      </c>
      <c r="N447" s="150">
        <v>-0.17</v>
      </c>
      <c r="O447" s="150">
        <v>-0.03</v>
      </c>
      <c r="P447" s="150">
        <v>160.6</v>
      </c>
    </row>
    <row r="448" spans="1:16" x14ac:dyDescent="0.25">
      <c r="A448" s="80" t="s">
        <v>2406</v>
      </c>
      <c r="B448" s="150" t="s">
        <v>2407</v>
      </c>
      <c r="C448" s="110">
        <v>46119</v>
      </c>
      <c r="D448" s="150">
        <v>1086528</v>
      </c>
      <c r="E448" s="111">
        <f t="shared" si="6"/>
        <v>10.86528</v>
      </c>
      <c r="F448" s="150">
        <v>79.8</v>
      </c>
      <c r="G448" s="150">
        <v>90.4</v>
      </c>
      <c r="H448" s="150">
        <v>8.19</v>
      </c>
      <c r="I448" s="150">
        <v>0.37</v>
      </c>
      <c r="J448" s="150">
        <v>0.99</v>
      </c>
      <c r="K448" s="150">
        <v>0.74</v>
      </c>
      <c r="L448" s="150">
        <v>0.09</v>
      </c>
      <c r="M448" s="150">
        <v>0.04</v>
      </c>
      <c r="N448" s="150">
        <v>0.1</v>
      </c>
      <c r="O448" s="150">
        <v>0.06</v>
      </c>
      <c r="P448" s="150">
        <v>83.1</v>
      </c>
    </row>
    <row r="449" spans="1:16" x14ac:dyDescent="0.25">
      <c r="A449" s="80" t="s">
        <v>2408</v>
      </c>
      <c r="B449" s="150" t="s">
        <v>1309</v>
      </c>
      <c r="C449" s="110">
        <v>46121</v>
      </c>
      <c r="D449" s="150">
        <v>1753017</v>
      </c>
      <c r="E449" s="111">
        <f t="shared" si="6"/>
        <v>17.530169999999998</v>
      </c>
      <c r="F449" s="150">
        <v>-4.8099999999999996</v>
      </c>
      <c r="G449" s="150">
        <v>3.35</v>
      </c>
      <c r="H449" s="150">
        <v>13.45</v>
      </c>
      <c r="I449" s="150">
        <v>-0.37</v>
      </c>
      <c r="J449" s="150">
        <v>-1.1000000000000001</v>
      </c>
      <c r="K449" s="150">
        <v>-1.47</v>
      </c>
      <c r="L449" s="150">
        <v>0.19</v>
      </c>
      <c r="M449" s="150">
        <v>0.49</v>
      </c>
      <c r="N449" s="150">
        <v>0.25</v>
      </c>
      <c r="O449" s="150">
        <v>0.57999999999999996</v>
      </c>
      <c r="P449" s="150">
        <v>7.5</v>
      </c>
    </row>
    <row r="450" spans="1:16" x14ac:dyDescent="0.25">
      <c r="A450" s="80" t="s">
        <v>2409</v>
      </c>
      <c r="B450" s="150" t="s">
        <v>2410</v>
      </c>
      <c r="C450" s="110">
        <v>46121</v>
      </c>
      <c r="D450" s="150">
        <v>1947354</v>
      </c>
      <c r="E450" s="111">
        <f t="shared" si="6"/>
        <v>19.47354</v>
      </c>
      <c r="F450" s="150">
        <v>26.78</v>
      </c>
      <c r="G450" s="150">
        <v>30.17</v>
      </c>
      <c r="H450" s="150">
        <v>13.15</v>
      </c>
      <c r="I450" s="150">
        <v>-0.75</v>
      </c>
      <c r="J450" s="150">
        <v>-1.87</v>
      </c>
      <c r="K450" s="150">
        <v>-4.71</v>
      </c>
      <c r="L450" s="150">
        <v>0.14000000000000001</v>
      </c>
      <c r="M450" s="150">
        <v>0.08</v>
      </c>
      <c r="N450" s="150">
        <v>0.09</v>
      </c>
      <c r="O450" s="150">
        <v>0.08</v>
      </c>
      <c r="P450" s="150">
        <v>44</v>
      </c>
    </row>
    <row r="451" spans="1:16" x14ac:dyDescent="0.25">
      <c r="A451" s="80" t="s">
        <v>2411</v>
      </c>
      <c r="B451" s="150" t="s">
        <v>2412</v>
      </c>
      <c r="C451" s="110">
        <v>46121</v>
      </c>
      <c r="D451" s="150">
        <v>550935</v>
      </c>
      <c r="E451" s="111">
        <f t="shared" si="6"/>
        <v>5.5093500000000004</v>
      </c>
      <c r="F451" s="150">
        <v>6.98</v>
      </c>
      <c r="G451" s="150">
        <v>-24.55</v>
      </c>
      <c r="H451" s="150">
        <v>13.65</v>
      </c>
      <c r="I451" s="150">
        <v>0.37</v>
      </c>
      <c r="J451" s="150">
        <v>0.74</v>
      </c>
      <c r="K451" s="150">
        <v>-3.87</v>
      </c>
      <c r="L451" s="150">
        <v>0.36</v>
      </c>
      <c r="M451" s="150">
        <v>0.3</v>
      </c>
      <c r="N451" s="150">
        <v>0.08</v>
      </c>
      <c r="O451" s="150">
        <v>0.19</v>
      </c>
      <c r="P451" s="150">
        <v>13.4</v>
      </c>
    </row>
    <row r="452" spans="1:16" x14ac:dyDescent="0.25">
      <c r="A452" s="80" t="s">
        <v>2413</v>
      </c>
      <c r="B452" s="150" t="s">
        <v>2414</v>
      </c>
      <c r="C452" s="110">
        <v>46122</v>
      </c>
      <c r="D452" s="150">
        <v>1528318</v>
      </c>
      <c r="E452" s="111">
        <f t="shared" si="6"/>
        <v>15.28318</v>
      </c>
      <c r="F452" s="150">
        <v>6.33</v>
      </c>
      <c r="G452" s="147">
        <v>8.23</v>
      </c>
      <c r="H452" s="150">
        <v>30.75</v>
      </c>
      <c r="I452" s="150">
        <v>-0.65</v>
      </c>
      <c r="J452" s="150">
        <v>-3.91</v>
      </c>
      <c r="K452" s="150">
        <v>-2.38</v>
      </c>
      <c r="L452" s="150">
        <v>1.91</v>
      </c>
      <c r="M452" s="150">
        <v>0.72</v>
      </c>
      <c r="N452" s="150">
        <v>0.41</v>
      </c>
      <c r="O452" s="150">
        <v>0.56000000000000005</v>
      </c>
      <c r="P452" s="150">
        <v>10.199999999999999</v>
      </c>
    </row>
    <row r="453" spans="1:16" x14ac:dyDescent="0.25">
      <c r="A453" s="80" t="s">
        <v>2415</v>
      </c>
      <c r="B453" s="150" t="s">
        <v>2416</v>
      </c>
      <c r="C453" s="110">
        <v>46122</v>
      </c>
      <c r="D453" s="150">
        <v>192932</v>
      </c>
      <c r="E453" s="111">
        <f t="shared" si="6"/>
        <v>1.9293199999999999</v>
      </c>
      <c r="F453" s="150">
        <v>29.05</v>
      </c>
      <c r="G453" s="150">
        <v>-65.83</v>
      </c>
      <c r="H453" s="150">
        <v>38.6</v>
      </c>
      <c r="I453" s="150">
        <v>0.26</v>
      </c>
      <c r="J453" s="150">
        <v>-0.39</v>
      </c>
      <c r="K453" s="150">
        <v>0.78</v>
      </c>
      <c r="L453" s="150">
        <v>5.12</v>
      </c>
      <c r="M453" s="150">
        <v>1.5</v>
      </c>
      <c r="N453" s="150">
        <v>0.02</v>
      </c>
      <c r="O453" s="150">
        <v>0.21</v>
      </c>
      <c r="P453" s="150">
        <v>25.7</v>
      </c>
    </row>
    <row r="454" spans="1:16" x14ac:dyDescent="0.25">
      <c r="A454" s="80" t="s">
        <v>2417</v>
      </c>
      <c r="B454" s="150" t="s">
        <v>2418</v>
      </c>
      <c r="C454" s="110">
        <v>46121</v>
      </c>
      <c r="D454" s="150">
        <v>4526413</v>
      </c>
      <c r="E454" s="111">
        <f t="shared" ref="E454:E517" si="7">D454/100000</f>
        <v>45.264130000000002</v>
      </c>
      <c r="F454" s="150">
        <v>14994.08</v>
      </c>
      <c r="G454" s="150">
        <v>3888.17</v>
      </c>
      <c r="H454" s="150">
        <v>33</v>
      </c>
      <c r="I454" s="150">
        <v>6.45</v>
      </c>
      <c r="J454" s="150">
        <v>9.27</v>
      </c>
      <c r="K454" s="150">
        <v>12.05</v>
      </c>
      <c r="L454" s="150">
        <v>3.41</v>
      </c>
      <c r="M454" s="150">
        <v>-0.66</v>
      </c>
      <c r="N454" s="150">
        <v>-0.09</v>
      </c>
      <c r="O454" s="150">
        <v>1.33</v>
      </c>
      <c r="P454" s="150">
        <v>16.5</v>
      </c>
    </row>
    <row r="455" spans="1:16" x14ac:dyDescent="0.25">
      <c r="A455" s="80" t="s">
        <v>2419</v>
      </c>
      <c r="B455" s="150" t="s">
        <v>2420</v>
      </c>
      <c r="C455" s="110">
        <v>46122</v>
      </c>
      <c r="D455" s="150">
        <v>189</v>
      </c>
      <c r="E455" s="111">
        <f t="shared" si="7"/>
        <v>1.89E-3</v>
      </c>
      <c r="F455" s="150">
        <v>32.17</v>
      </c>
      <c r="G455" s="150">
        <v>-99.99</v>
      </c>
      <c r="H455" s="150">
        <v>23.9</v>
      </c>
      <c r="I455" s="150">
        <v>-0.83</v>
      </c>
      <c r="J455" s="150">
        <v>-3.04</v>
      </c>
      <c r="K455" s="150">
        <v>-6.09</v>
      </c>
      <c r="L455" s="150">
        <v>3.9</v>
      </c>
      <c r="M455" s="150">
        <v>1.02</v>
      </c>
      <c r="N455" s="150">
        <v>0.69</v>
      </c>
      <c r="O455" s="150">
        <v>1.52</v>
      </c>
      <c r="P455" s="150">
        <v>5.4</v>
      </c>
    </row>
    <row r="456" spans="1:16" x14ac:dyDescent="0.25">
      <c r="A456" s="80" t="s">
        <v>2421</v>
      </c>
      <c r="B456" s="150" t="s">
        <v>2422</v>
      </c>
      <c r="C456" s="110">
        <v>46121</v>
      </c>
      <c r="D456" s="150">
        <v>150655</v>
      </c>
      <c r="E456" s="111">
        <f t="shared" si="7"/>
        <v>1.5065500000000001</v>
      </c>
      <c r="F456" s="150">
        <v>17920.93</v>
      </c>
      <c r="G456" s="150">
        <v>1040.72</v>
      </c>
      <c r="H456" s="150">
        <v>23.25</v>
      </c>
      <c r="I456" s="150">
        <v>-1.27</v>
      </c>
      <c r="J456" s="150">
        <v>-6.63</v>
      </c>
      <c r="K456" s="150">
        <v>-7.37</v>
      </c>
      <c r="L456" s="150">
        <v>0.46</v>
      </c>
      <c r="M456" s="150">
        <v>0.02</v>
      </c>
      <c r="N456" s="150">
        <v>1.23</v>
      </c>
      <c r="O456" s="150">
        <v>0.81</v>
      </c>
      <c r="P456" s="150">
        <v>5.6</v>
      </c>
    </row>
    <row r="457" spans="1:16" x14ac:dyDescent="0.25">
      <c r="A457" s="80" t="s">
        <v>2423</v>
      </c>
      <c r="B457" s="150" t="s">
        <v>2424</v>
      </c>
      <c r="C457" s="110">
        <v>46122</v>
      </c>
      <c r="D457" s="150">
        <v>83254</v>
      </c>
      <c r="E457" s="111">
        <f t="shared" si="7"/>
        <v>0.83253999999999995</v>
      </c>
      <c r="F457" s="150">
        <v>4.32</v>
      </c>
      <c r="G457" s="150">
        <v>-88.17</v>
      </c>
      <c r="H457" s="150">
        <v>19.8</v>
      </c>
      <c r="I457" s="150">
        <v>-0.75</v>
      </c>
      <c r="J457" s="150">
        <v>0</v>
      </c>
      <c r="K457" s="150">
        <v>-2.2200000000000002</v>
      </c>
      <c r="L457" s="150">
        <v>0.63</v>
      </c>
      <c r="M457" s="150">
        <v>1</v>
      </c>
      <c r="N457" s="150">
        <v>0.82</v>
      </c>
      <c r="O457" s="150">
        <v>0.03</v>
      </c>
      <c r="P457" s="150">
        <v>9.9</v>
      </c>
    </row>
    <row r="458" spans="1:16" x14ac:dyDescent="0.25">
      <c r="A458" s="80" t="s">
        <v>2425</v>
      </c>
      <c r="B458" s="150" t="s">
        <v>1310</v>
      </c>
      <c r="C458" s="110">
        <v>46121</v>
      </c>
      <c r="D458" s="150">
        <v>3118623</v>
      </c>
      <c r="E458" s="111">
        <f t="shared" si="7"/>
        <v>31.186229999999998</v>
      </c>
      <c r="F458" s="150">
        <v>121.9</v>
      </c>
      <c r="G458" s="150">
        <v>24.71</v>
      </c>
      <c r="H458" s="150">
        <v>69.900000000000006</v>
      </c>
      <c r="I458" s="150">
        <v>2.34</v>
      </c>
      <c r="J458" s="150">
        <v>5.32</v>
      </c>
      <c r="K458" s="150">
        <v>1.04</v>
      </c>
      <c r="L458" s="150">
        <v>1.64</v>
      </c>
      <c r="M458" s="150">
        <v>1</v>
      </c>
      <c r="N458" s="150">
        <v>1.51</v>
      </c>
      <c r="O458" s="150">
        <v>1.69</v>
      </c>
      <c r="P458" s="150">
        <v>11.7</v>
      </c>
    </row>
    <row r="459" spans="1:16" x14ac:dyDescent="0.25">
      <c r="A459" s="80" t="s">
        <v>2426</v>
      </c>
      <c r="B459" s="150" t="s">
        <v>2427</v>
      </c>
      <c r="C459" s="110">
        <v>46121</v>
      </c>
      <c r="D459" s="150">
        <v>142112</v>
      </c>
      <c r="E459" s="111">
        <f t="shared" si="7"/>
        <v>1.4211199999999999</v>
      </c>
      <c r="F459" s="150">
        <v>11.89</v>
      </c>
      <c r="G459" s="150">
        <v>-53.83</v>
      </c>
      <c r="H459" s="150">
        <v>22.2</v>
      </c>
      <c r="I459" s="150">
        <v>-0.89</v>
      </c>
      <c r="J459" s="150">
        <v>-0.89</v>
      </c>
      <c r="K459" s="150">
        <v>-0.89</v>
      </c>
      <c r="L459" s="150">
        <v>0.51</v>
      </c>
      <c r="M459" s="150">
        <v>0.03</v>
      </c>
      <c r="N459" s="150">
        <v>1.21</v>
      </c>
      <c r="O459" s="150">
        <v>-0.17</v>
      </c>
      <c r="P459" s="150">
        <v>7.9</v>
      </c>
    </row>
    <row r="460" spans="1:16" x14ac:dyDescent="0.25">
      <c r="A460" s="80" t="s">
        <v>2428</v>
      </c>
      <c r="B460" s="150" t="s">
        <v>1311</v>
      </c>
      <c r="C460" s="110">
        <v>46122</v>
      </c>
      <c r="D460" s="150">
        <v>301990</v>
      </c>
      <c r="E460" s="111">
        <f t="shared" si="7"/>
        <v>3.0198999999999998</v>
      </c>
      <c r="F460" s="150">
        <v>16.46</v>
      </c>
      <c r="G460" s="150">
        <v>60177.45</v>
      </c>
      <c r="H460" s="150">
        <v>10.3</v>
      </c>
      <c r="I460" s="150">
        <v>-0.48</v>
      </c>
      <c r="J460" s="150">
        <v>-0.96</v>
      </c>
      <c r="K460" s="150">
        <v>-1.44</v>
      </c>
      <c r="L460" s="150">
        <v>0.46</v>
      </c>
      <c r="M460" s="150">
        <v>0.23</v>
      </c>
      <c r="N460" s="150">
        <v>-7.0000000000000007E-2</v>
      </c>
      <c r="O460" s="150">
        <v>-0.05</v>
      </c>
      <c r="P460" s="150">
        <v>20.6</v>
      </c>
    </row>
    <row r="461" spans="1:16" x14ac:dyDescent="0.25">
      <c r="A461" s="80" t="s">
        <v>2429</v>
      </c>
      <c r="B461" s="150" t="s">
        <v>2430</v>
      </c>
      <c r="C461" s="110">
        <v>46121</v>
      </c>
      <c r="D461" s="150">
        <v>31859</v>
      </c>
      <c r="E461" s="111">
        <f t="shared" si="7"/>
        <v>0.31858999999999998</v>
      </c>
      <c r="F461" s="150">
        <v>52.33</v>
      </c>
      <c r="G461" s="150">
        <v>61.05</v>
      </c>
      <c r="H461" s="150">
        <v>10</v>
      </c>
      <c r="I461" s="150">
        <v>-0.99</v>
      </c>
      <c r="J461" s="150">
        <v>-0.5</v>
      </c>
      <c r="K461" s="150">
        <v>-1.96</v>
      </c>
      <c r="L461" s="150">
        <v>0.32</v>
      </c>
      <c r="M461" s="150">
        <v>0.01</v>
      </c>
      <c r="N461" s="150">
        <v>-0.28000000000000003</v>
      </c>
      <c r="O461" s="150">
        <v>0.83</v>
      </c>
      <c r="P461" s="150">
        <v>49.4</v>
      </c>
    </row>
    <row r="462" spans="1:16" x14ac:dyDescent="0.25">
      <c r="A462" s="80" t="s">
        <v>2431</v>
      </c>
      <c r="B462" s="150" t="s">
        <v>2432</v>
      </c>
      <c r="C462" s="110">
        <v>46122</v>
      </c>
      <c r="D462" s="150">
        <v>319859</v>
      </c>
      <c r="E462" s="111">
        <f t="shared" si="7"/>
        <v>3.1985899999999998</v>
      </c>
      <c r="F462" s="150">
        <v>-40.299999999999997</v>
      </c>
      <c r="G462" s="150">
        <v>-92.68</v>
      </c>
      <c r="H462" s="150">
        <v>47.75</v>
      </c>
      <c r="I462" s="150">
        <v>0</v>
      </c>
      <c r="J462" s="150">
        <v>-0.31</v>
      </c>
      <c r="K462" s="150">
        <v>-1.95</v>
      </c>
      <c r="L462" s="150">
        <v>2.52</v>
      </c>
      <c r="M462" s="150">
        <v>1.31</v>
      </c>
      <c r="N462" s="150">
        <v>0.3</v>
      </c>
      <c r="O462" s="150">
        <v>0.73</v>
      </c>
      <c r="P462" s="150">
        <v>11.4</v>
      </c>
    </row>
    <row r="463" spans="1:16" x14ac:dyDescent="0.25">
      <c r="A463" s="80" t="s">
        <v>2433</v>
      </c>
      <c r="B463" s="150" t="s">
        <v>1606</v>
      </c>
      <c r="C463" s="110">
        <v>46120</v>
      </c>
      <c r="D463" s="150">
        <v>612683</v>
      </c>
      <c r="E463" s="111">
        <f t="shared" si="7"/>
        <v>6.12683</v>
      </c>
      <c r="F463" s="150">
        <v>5.67</v>
      </c>
      <c r="G463" s="150">
        <v>27.58</v>
      </c>
      <c r="H463" s="150">
        <v>48.4</v>
      </c>
      <c r="I463" s="150">
        <v>1.89</v>
      </c>
      <c r="J463" s="150">
        <v>-0.82</v>
      </c>
      <c r="K463" s="150">
        <v>1.89</v>
      </c>
      <c r="L463" s="150">
        <v>0.48</v>
      </c>
      <c r="M463" s="150">
        <v>7.0000000000000007E-2</v>
      </c>
      <c r="N463" s="150">
        <v>0.64</v>
      </c>
      <c r="O463" s="150">
        <v>-0.04</v>
      </c>
      <c r="P463" s="150">
        <v>23.1</v>
      </c>
    </row>
    <row r="464" spans="1:16" x14ac:dyDescent="0.25">
      <c r="A464" s="80" t="s">
        <v>2434</v>
      </c>
      <c r="B464" s="150" t="s">
        <v>2435</v>
      </c>
      <c r="C464" s="110">
        <v>46122</v>
      </c>
      <c r="D464" s="150">
        <v>7193130</v>
      </c>
      <c r="E464" s="111">
        <f t="shared" si="7"/>
        <v>71.931299999999993</v>
      </c>
      <c r="F464" s="150">
        <v>69.73</v>
      </c>
      <c r="G464" s="150">
        <v>1537.66</v>
      </c>
      <c r="H464" s="150">
        <v>36.700000000000003</v>
      </c>
      <c r="I464" s="150">
        <v>1.52</v>
      </c>
      <c r="J464" s="150">
        <v>3.67</v>
      </c>
      <c r="K464" s="150">
        <v>1.66</v>
      </c>
      <c r="L464" s="150">
        <v>1.56</v>
      </c>
      <c r="M464" s="150">
        <v>0</v>
      </c>
      <c r="N464" s="150">
        <v>0.22</v>
      </c>
      <c r="O464" s="150">
        <v>0.7</v>
      </c>
      <c r="P464" s="150">
        <v>5.9</v>
      </c>
    </row>
    <row r="465" spans="1:16" x14ac:dyDescent="0.25">
      <c r="A465" s="80" t="s">
        <v>2436</v>
      </c>
      <c r="B465" s="150" t="s">
        <v>2437</v>
      </c>
      <c r="C465" s="110">
        <v>46122</v>
      </c>
      <c r="D465" s="150">
        <v>1188640</v>
      </c>
      <c r="E465" s="111">
        <f t="shared" si="7"/>
        <v>11.8864</v>
      </c>
      <c r="F465" s="150">
        <v>77.239999999999995</v>
      </c>
      <c r="G465" s="150">
        <v>20.43</v>
      </c>
      <c r="H465" s="150">
        <v>57.9</v>
      </c>
      <c r="I465" s="150">
        <v>0.7</v>
      </c>
      <c r="J465" s="150">
        <v>-0.17</v>
      </c>
      <c r="K465" s="150">
        <v>-11.6</v>
      </c>
      <c r="L465" s="150">
        <v>1.66</v>
      </c>
      <c r="M465" s="150">
        <v>0.56999999999999995</v>
      </c>
      <c r="N465" s="150">
        <v>0.63</v>
      </c>
      <c r="O465" s="150">
        <v>0.71</v>
      </c>
      <c r="P465" s="150">
        <v>18.5</v>
      </c>
    </row>
    <row r="466" spans="1:16" x14ac:dyDescent="0.25">
      <c r="A466" s="80" t="s">
        <v>2438</v>
      </c>
      <c r="B466" s="150" t="s">
        <v>2439</v>
      </c>
      <c r="C466" s="110">
        <v>46122</v>
      </c>
      <c r="D466" s="150">
        <v>1153426</v>
      </c>
      <c r="E466" s="111">
        <f t="shared" si="7"/>
        <v>11.53426</v>
      </c>
      <c r="F466" s="150">
        <v>57.6</v>
      </c>
      <c r="G466" s="150">
        <v>95.53</v>
      </c>
      <c r="H466" s="150">
        <v>36.049999999999997</v>
      </c>
      <c r="I466" s="150">
        <v>0.42</v>
      </c>
      <c r="J466" s="150">
        <v>0.84</v>
      </c>
      <c r="K466" s="150">
        <v>-2.44</v>
      </c>
      <c r="L466" s="150">
        <v>1.48</v>
      </c>
      <c r="M466" s="150">
        <v>0.3</v>
      </c>
      <c r="N466" s="150">
        <v>2.58</v>
      </c>
      <c r="O466" s="150">
        <v>-0.53</v>
      </c>
      <c r="P466" s="150">
        <v>18</v>
      </c>
    </row>
    <row r="467" spans="1:16" x14ac:dyDescent="0.25">
      <c r="A467" s="80" t="s">
        <v>2440</v>
      </c>
      <c r="B467" s="150" t="s">
        <v>2441</v>
      </c>
      <c r="C467" s="110">
        <v>46122</v>
      </c>
      <c r="D467" s="150">
        <v>1383269</v>
      </c>
      <c r="E467" s="111">
        <f t="shared" si="7"/>
        <v>13.832689999999999</v>
      </c>
      <c r="F467" s="150">
        <v>39.33</v>
      </c>
      <c r="G467" s="150">
        <v>-4.41</v>
      </c>
      <c r="H467" s="150">
        <v>86</v>
      </c>
      <c r="I467" s="150">
        <v>0.7</v>
      </c>
      <c r="J467" s="150">
        <v>7.5</v>
      </c>
      <c r="K467" s="150">
        <v>2.87</v>
      </c>
      <c r="L467" s="150">
        <v>3.16</v>
      </c>
      <c r="M467" s="150">
        <v>1.44</v>
      </c>
      <c r="N467" s="150">
        <v>2.02</v>
      </c>
      <c r="O467" s="150">
        <v>3.13</v>
      </c>
      <c r="P467" s="150">
        <v>10.8</v>
      </c>
    </row>
    <row r="468" spans="1:16" x14ac:dyDescent="0.25">
      <c r="A468" s="80" t="s">
        <v>2442</v>
      </c>
      <c r="B468" s="150" t="s">
        <v>1312</v>
      </c>
      <c r="C468" s="110">
        <v>46122</v>
      </c>
      <c r="D468" s="150">
        <v>694835</v>
      </c>
      <c r="E468" s="111">
        <f t="shared" si="7"/>
        <v>6.9483499999999996</v>
      </c>
      <c r="F468" s="150">
        <v>50.48</v>
      </c>
      <c r="G468" s="150">
        <v>51.36</v>
      </c>
      <c r="H468" s="150">
        <v>10.65</v>
      </c>
      <c r="I468" s="150">
        <v>0</v>
      </c>
      <c r="J468" s="150">
        <v>0.95</v>
      </c>
      <c r="K468" s="150">
        <v>-2.29</v>
      </c>
      <c r="L468" s="150">
        <v>0.18</v>
      </c>
      <c r="M468" s="150">
        <v>2.72</v>
      </c>
      <c r="N468" s="150">
        <v>-0.02</v>
      </c>
      <c r="O468" s="150">
        <v>0.03</v>
      </c>
      <c r="P468" s="150">
        <v>21.2</v>
      </c>
    </row>
    <row r="469" spans="1:16" x14ac:dyDescent="0.25">
      <c r="A469" s="80" t="s">
        <v>2443</v>
      </c>
      <c r="B469" s="150" t="s">
        <v>2444</v>
      </c>
      <c r="C469" s="110">
        <v>46121</v>
      </c>
      <c r="D469" s="150">
        <v>1965711</v>
      </c>
      <c r="E469" s="111">
        <f t="shared" si="7"/>
        <v>19.657109999999999</v>
      </c>
      <c r="F469" s="150">
        <v>72.790000000000006</v>
      </c>
      <c r="G469" s="150">
        <v>81838.77</v>
      </c>
      <c r="H469" s="150">
        <v>127.5</v>
      </c>
      <c r="I469" s="150">
        <v>-1.1599999999999999</v>
      </c>
      <c r="J469" s="150">
        <v>3.66</v>
      </c>
      <c r="K469" s="150">
        <v>3.24</v>
      </c>
      <c r="L469" s="150">
        <v>-0.43</v>
      </c>
      <c r="M469" s="150">
        <v>-0.4</v>
      </c>
      <c r="N469" s="150">
        <v>1.1200000000000001</v>
      </c>
      <c r="O469" s="150">
        <v>1.1000000000000001</v>
      </c>
      <c r="P469" s="150">
        <v>13.5</v>
      </c>
    </row>
    <row r="470" spans="1:16" x14ac:dyDescent="0.25">
      <c r="A470" s="80" t="s">
        <v>2445</v>
      </c>
      <c r="B470" s="150" t="s">
        <v>917</v>
      </c>
      <c r="C470" s="110">
        <v>46122</v>
      </c>
      <c r="D470" s="150">
        <v>87740</v>
      </c>
      <c r="E470" s="111">
        <f t="shared" si="7"/>
        <v>0.87739999999999996</v>
      </c>
      <c r="F470" s="150">
        <v>126.24</v>
      </c>
      <c r="G470" s="150">
        <v>-37.479999999999997</v>
      </c>
      <c r="H470" s="150">
        <v>32.5</v>
      </c>
      <c r="I470" s="150">
        <v>0.78</v>
      </c>
      <c r="J470" s="150">
        <v>0.46</v>
      </c>
      <c r="K470" s="150">
        <v>-0.15</v>
      </c>
      <c r="L470" s="150">
        <v>0.99</v>
      </c>
      <c r="M470" s="150">
        <v>0.46</v>
      </c>
      <c r="N470" s="150">
        <v>0.68</v>
      </c>
      <c r="O470" s="150">
        <v>-0.1</v>
      </c>
      <c r="P470" s="150">
        <v>21.7</v>
      </c>
    </row>
    <row r="471" spans="1:16" x14ac:dyDescent="0.25">
      <c r="A471" s="80" t="s">
        <v>2446</v>
      </c>
      <c r="B471" s="150" t="s">
        <v>1313</v>
      </c>
      <c r="C471" s="110">
        <v>46122</v>
      </c>
      <c r="D471" s="150">
        <v>2308297</v>
      </c>
      <c r="E471" s="111">
        <f t="shared" si="7"/>
        <v>23.08297</v>
      </c>
      <c r="F471" s="150">
        <v>22.79</v>
      </c>
      <c r="G471" s="150">
        <v>1.71</v>
      </c>
      <c r="H471" s="150">
        <v>156</v>
      </c>
      <c r="I471" s="150">
        <v>2.2999999999999998</v>
      </c>
      <c r="J471" s="150">
        <v>2.63</v>
      </c>
      <c r="K471" s="150">
        <v>1.3</v>
      </c>
      <c r="L471" s="150">
        <v>3.98</v>
      </c>
      <c r="M471" s="150">
        <v>1.77</v>
      </c>
      <c r="N471" s="150">
        <v>2.4</v>
      </c>
      <c r="O471" s="150">
        <v>3.08</v>
      </c>
      <c r="P471" s="150">
        <v>14.7</v>
      </c>
    </row>
    <row r="472" spans="1:16" x14ac:dyDescent="0.25">
      <c r="A472" s="80" t="s">
        <v>2447</v>
      </c>
      <c r="B472" s="150" t="s">
        <v>2448</v>
      </c>
      <c r="C472" s="110">
        <v>46122</v>
      </c>
      <c r="D472" s="150">
        <v>125882</v>
      </c>
      <c r="E472" s="111">
        <f t="shared" si="7"/>
        <v>1.2588200000000001</v>
      </c>
      <c r="F472" s="150">
        <v>-60.15</v>
      </c>
      <c r="G472" s="150">
        <v>-67.3</v>
      </c>
      <c r="H472" s="150">
        <v>5.7</v>
      </c>
      <c r="I472" s="150">
        <v>0.53</v>
      </c>
      <c r="J472" s="150">
        <v>-4.68</v>
      </c>
      <c r="K472" s="150">
        <v>-5</v>
      </c>
      <c r="L472" s="150">
        <v>-0.2</v>
      </c>
      <c r="M472" s="150">
        <v>-0.16</v>
      </c>
      <c r="N472" s="150">
        <v>-0.09</v>
      </c>
      <c r="O472" s="150">
        <v>-0.09</v>
      </c>
      <c r="P472" s="150"/>
    </row>
    <row r="473" spans="1:16" x14ac:dyDescent="0.25">
      <c r="A473" s="80" t="s">
        <v>2449</v>
      </c>
      <c r="B473" s="150" t="s">
        <v>2450</v>
      </c>
      <c r="C473" s="110">
        <v>46121</v>
      </c>
      <c r="D473" s="150">
        <v>27522156</v>
      </c>
      <c r="E473" s="111">
        <f t="shared" si="7"/>
        <v>275.22156000000001</v>
      </c>
      <c r="F473" s="150">
        <v>1.41</v>
      </c>
      <c r="G473" s="150">
        <v>-17.82</v>
      </c>
      <c r="H473" s="150">
        <v>202.5</v>
      </c>
      <c r="I473" s="150">
        <v>-0.25</v>
      </c>
      <c r="J473" s="150">
        <v>-0.98</v>
      </c>
      <c r="K473" s="150">
        <v>-1.7</v>
      </c>
      <c r="L473" s="150">
        <v>14.18</v>
      </c>
      <c r="M473" s="150">
        <v>12.64</v>
      </c>
      <c r="N473" s="150">
        <v>5.0599999999999996</v>
      </c>
      <c r="O473" s="150">
        <v>10.039999999999999</v>
      </c>
      <c r="P473" s="150">
        <v>9.8000000000000007</v>
      </c>
    </row>
    <row r="474" spans="1:16" x14ac:dyDescent="0.25">
      <c r="A474" s="80" t="s">
        <v>2451</v>
      </c>
      <c r="B474" s="150" t="s">
        <v>2452</v>
      </c>
      <c r="C474" s="110">
        <v>46122</v>
      </c>
      <c r="D474" s="150">
        <v>529767</v>
      </c>
      <c r="E474" s="111">
        <f t="shared" si="7"/>
        <v>5.2976700000000001</v>
      </c>
      <c r="F474" s="150">
        <v>21.36</v>
      </c>
      <c r="G474" s="150">
        <v>34.71</v>
      </c>
      <c r="H474" s="150">
        <v>39.6</v>
      </c>
      <c r="I474" s="150">
        <v>1.54</v>
      </c>
      <c r="J474" s="150">
        <v>-3.41</v>
      </c>
      <c r="K474" s="150">
        <v>-6.49</v>
      </c>
      <c r="L474" s="150">
        <v>0.34</v>
      </c>
      <c r="M474" s="150">
        <v>0.02</v>
      </c>
      <c r="N474" s="150">
        <v>0.2</v>
      </c>
      <c r="O474" s="150">
        <v>0.27</v>
      </c>
      <c r="P474" s="150">
        <v>11.7</v>
      </c>
    </row>
    <row r="475" spans="1:16" x14ac:dyDescent="0.25">
      <c r="A475" s="80" t="s">
        <v>2453</v>
      </c>
      <c r="B475" s="150" t="s">
        <v>2454</v>
      </c>
      <c r="C475" s="110">
        <v>46122</v>
      </c>
      <c r="D475" s="150">
        <v>1467421</v>
      </c>
      <c r="E475" s="111">
        <f t="shared" si="7"/>
        <v>14.67421</v>
      </c>
      <c r="F475" s="150">
        <v>29.03</v>
      </c>
      <c r="G475" s="150">
        <v>17.690000000000001</v>
      </c>
      <c r="H475" s="150">
        <v>61</v>
      </c>
      <c r="I475" s="150">
        <v>0.33</v>
      </c>
      <c r="J475" s="150">
        <v>2.52</v>
      </c>
      <c r="K475" s="150">
        <v>0.99</v>
      </c>
      <c r="L475" s="150">
        <v>1.0900000000000001</v>
      </c>
      <c r="M475" s="150">
        <v>0.27</v>
      </c>
      <c r="N475" s="150">
        <v>0.77</v>
      </c>
      <c r="O475" s="150">
        <v>1.72</v>
      </c>
      <c r="P475" s="150">
        <v>12.5</v>
      </c>
    </row>
    <row r="476" spans="1:16" x14ac:dyDescent="0.25">
      <c r="A476" s="80" t="s">
        <v>2455</v>
      </c>
      <c r="B476" s="150" t="s">
        <v>2456</v>
      </c>
      <c r="C476" s="110">
        <v>46122</v>
      </c>
      <c r="D476" s="150">
        <v>1433373</v>
      </c>
      <c r="E476" s="111">
        <f t="shared" si="7"/>
        <v>14.333729999999999</v>
      </c>
      <c r="F476" s="150">
        <v>20.54</v>
      </c>
      <c r="G476" s="150">
        <v>-3.63</v>
      </c>
      <c r="H476" s="150">
        <v>51</v>
      </c>
      <c r="I476" s="150">
        <v>0</v>
      </c>
      <c r="J476" s="150">
        <v>-1.92</v>
      </c>
      <c r="K476" s="150">
        <v>-1.92</v>
      </c>
      <c r="L476" s="150">
        <v>0.67</v>
      </c>
      <c r="M476" s="150">
        <v>1.72</v>
      </c>
      <c r="N476" s="150">
        <v>1.37</v>
      </c>
      <c r="O476" s="150">
        <v>1.53</v>
      </c>
      <c r="P476" s="150">
        <v>12.8</v>
      </c>
    </row>
    <row r="477" spans="1:16" x14ac:dyDescent="0.25">
      <c r="A477" s="80" t="s">
        <v>2457</v>
      </c>
      <c r="B477" s="150" t="s">
        <v>3291</v>
      </c>
      <c r="C477" s="110">
        <v>46121</v>
      </c>
      <c r="D477" s="150">
        <v>1097724</v>
      </c>
      <c r="E477" s="111">
        <f t="shared" si="7"/>
        <v>10.97724</v>
      </c>
      <c r="F477" s="150">
        <v>32.020000000000003</v>
      </c>
      <c r="G477" s="150">
        <v>4.6100000000000003</v>
      </c>
      <c r="H477" s="150">
        <v>30.9</v>
      </c>
      <c r="I477" s="150">
        <v>0.16</v>
      </c>
      <c r="J477" s="150">
        <v>-0.16</v>
      </c>
      <c r="K477" s="150">
        <v>-0.48</v>
      </c>
      <c r="L477" s="150">
        <v>0.55000000000000004</v>
      </c>
      <c r="M477" s="150">
        <v>0.43</v>
      </c>
      <c r="N477" s="150">
        <v>0.59</v>
      </c>
      <c r="O477" s="150">
        <v>0.54</v>
      </c>
      <c r="P477" s="150">
        <v>17.2</v>
      </c>
    </row>
    <row r="478" spans="1:16" x14ac:dyDescent="0.25">
      <c r="A478" s="80" t="s">
        <v>2458</v>
      </c>
      <c r="B478" s="150" t="s">
        <v>2459</v>
      </c>
      <c r="C478" s="110">
        <v>46121</v>
      </c>
      <c r="D478" s="150">
        <v>12455154</v>
      </c>
      <c r="E478" s="111">
        <f t="shared" si="7"/>
        <v>124.55154</v>
      </c>
      <c r="F478" s="150">
        <v>0.09</v>
      </c>
      <c r="G478" s="150">
        <v>-5.85</v>
      </c>
      <c r="H478" s="150">
        <v>51.3</v>
      </c>
      <c r="I478" s="150">
        <v>0</v>
      </c>
      <c r="J478" s="150">
        <v>-2.66</v>
      </c>
      <c r="K478" s="150">
        <v>-4.47</v>
      </c>
      <c r="L478" s="150">
        <v>3.59</v>
      </c>
      <c r="M478" s="150">
        <v>2.23</v>
      </c>
      <c r="N478" s="150">
        <v>0.28000000000000003</v>
      </c>
      <c r="O478" s="150">
        <v>1.73</v>
      </c>
      <c r="P478" s="150">
        <v>18</v>
      </c>
    </row>
    <row r="479" spans="1:16" x14ac:dyDescent="0.25">
      <c r="A479" s="80" t="s">
        <v>2460</v>
      </c>
      <c r="B479" s="150" t="s">
        <v>2461</v>
      </c>
      <c r="C479" s="110">
        <v>46122</v>
      </c>
      <c r="D479" s="150">
        <v>20785205</v>
      </c>
      <c r="E479" s="111">
        <f t="shared" si="7"/>
        <v>207.85204999999999</v>
      </c>
      <c r="F479" s="150">
        <v>13.13</v>
      </c>
      <c r="G479" s="150">
        <v>19.98</v>
      </c>
      <c r="H479" s="150">
        <v>18.100000000000001</v>
      </c>
      <c r="I479" s="150">
        <v>-0.28000000000000003</v>
      </c>
      <c r="J479" s="150">
        <v>-1.63</v>
      </c>
      <c r="K479" s="150">
        <v>-4.49</v>
      </c>
      <c r="L479" s="150">
        <v>0.66</v>
      </c>
      <c r="M479" s="150">
        <v>0.69</v>
      </c>
      <c r="N479" s="150">
        <v>0.63</v>
      </c>
      <c r="O479" s="150">
        <v>0.49</v>
      </c>
      <c r="P479" s="150">
        <v>10.9</v>
      </c>
    </row>
    <row r="480" spans="1:16" x14ac:dyDescent="0.25">
      <c r="A480" s="80" t="s">
        <v>2462</v>
      </c>
      <c r="B480" s="150" t="s">
        <v>2463</v>
      </c>
      <c r="C480" s="110">
        <v>46121</v>
      </c>
      <c r="D480" s="150">
        <v>220495</v>
      </c>
      <c r="E480" s="111">
        <f t="shared" si="7"/>
        <v>2.2049500000000002</v>
      </c>
      <c r="F480" s="150">
        <v>184.4</v>
      </c>
      <c r="G480" s="150">
        <v>307.74</v>
      </c>
      <c r="H480" s="150">
        <v>15.15</v>
      </c>
      <c r="I480" s="150">
        <v>9.7799999999999994</v>
      </c>
      <c r="J480" s="150">
        <v>8.6</v>
      </c>
      <c r="K480" s="150">
        <v>8.06</v>
      </c>
      <c r="L480" s="150">
        <v>-0.19</v>
      </c>
      <c r="M480" s="150">
        <v>-0.51</v>
      </c>
      <c r="N480" s="150">
        <v>0.16</v>
      </c>
      <c r="O480" s="150">
        <v>0.73</v>
      </c>
      <c r="P480" s="150">
        <v>31.8</v>
      </c>
    </row>
    <row r="481" spans="1:16" x14ac:dyDescent="0.25">
      <c r="A481" s="80" t="s">
        <v>2464</v>
      </c>
      <c r="B481" s="150" t="s">
        <v>2465</v>
      </c>
      <c r="C481" s="110">
        <v>46121</v>
      </c>
      <c r="D481" s="150">
        <v>464771</v>
      </c>
      <c r="E481" s="111">
        <f t="shared" si="7"/>
        <v>4.64771</v>
      </c>
      <c r="F481" s="150">
        <v>31.66</v>
      </c>
      <c r="G481" s="150">
        <v>6.39</v>
      </c>
      <c r="H481" s="150">
        <v>57.2</v>
      </c>
      <c r="I481" s="150">
        <v>2.69</v>
      </c>
      <c r="J481" s="150">
        <v>4.76</v>
      </c>
      <c r="K481" s="150">
        <v>1.6</v>
      </c>
      <c r="L481" s="150">
        <v>2.96</v>
      </c>
      <c r="M481" s="150">
        <v>1.21</v>
      </c>
      <c r="N481" s="150">
        <v>1.84</v>
      </c>
      <c r="O481" s="150">
        <v>1.1599999999999999</v>
      </c>
      <c r="P481" s="150">
        <v>10.8</v>
      </c>
    </row>
    <row r="482" spans="1:16" x14ac:dyDescent="0.25">
      <c r="A482" s="80" t="s">
        <v>2466</v>
      </c>
      <c r="B482" s="150" t="s">
        <v>2467</v>
      </c>
      <c r="C482" s="110">
        <v>46122</v>
      </c>
      <c r="D482" s="150">
        <v>286119</v>
      </c>
      <c r="E482" s="111">
        <f t="shared" si="7"/>
        <v>2.8611900000000001</v>
      </c>
      <c r="F482" s="150">
        <v>21.71</v>
      </c>
      <c r="G482" s="150">
        <v>4.72</v>
      </c>
      <c r="H482" s="150">
        <v>23.05</v>
      </c>
      <c r="I482" s="150">
        <v>-0.43</v>
      </c>
      <c r="J482" s="150">
        <v>-1.71</v>
      </c>
      <c r="K482" s="150">
        <v>-2.74</v>
      </c>
      <c r="L482" s="150">
        <v>-0.01</v>
      </c>
      <c r="M482" s="150">
        <v>0.22</v>
      </c>
      <c r="N482" s="150">
        <v>0.24</v>
      </c>
      <c r="O482" s="150">
        <v>0.33</v>
      </c>
      <c r="P482" s="150">
        <v>18</v>
      </c>
    </row>
    <row r="483" spans="1:16" x14ac:dyDescent="0.25">
      <c r="A483" s="80" t="s">
        <v>2468</v>
      </c>
      <c r="B483" s="150" t="s">
        <v>2469</v>
      </c>
      <c r="C483" s="110">
        <v>46122</v>
      </c>
      <c r="D483" s="150">
        <v>401498</v>
      </c>
      <c r="E483" s="111">
        <f t="shared" si="7"/>
        <v>4.0149800000000004</v>
      </c>
      <c r="F483" s="150">
        <v>-2.76</v>
      </c>
      <c r="G483" s="150">
        <v>-1.42</v>
      </c>
      <c r="H483" s="150">
        <v>20.2</v>
      </c>
      <c r="I483" s="150">
        <v>-3.12</v>
      </c>
      <c r="J483" s="150">
        <v>-3.12</v>
      </c>
      <c r="K483" s="150">
        <v>-2.65</v>
      </c>
      <c r="L483" s="150">
        <v>0.59</v>
      </c>
      <c r="M483" s="150">
        <v>0.26</v>
      </c>
      <c r="N483" s="150">
        <v>0.52</v>
      </c>
      <c r="O483" s="150">
        <v>0.64</v>
      </c>
      <c r="P483" s="150">
        <v>10.199999999999999</v>
      </c>
    </row>
    <row r="484" spans="1:16" x14ac:dyDescent="0.25">
      <c r="A484" s="80" t="s">
        <v>2470</v>
      </c>
      <c r="B484" s="150" t="s">
        <v>2471</v>
      </c>
      <c r="C484" s="110">
        <v>46121</v>
      </c>
      <c r="D484" s="150">
        <v>10522352</v>
      </c>
      <c r="E484" s="111">
        <f t="shared" si="7"/>
        <v>105.22351999999999</v>
      </c>
      <c r="F484" s="150">
        <v>-0.55000000000000004</v>
      </c>
      <c r="G484" s="150">
        <v>-10.71</v>
      </c>
      <c r="H484" s="150">
        <v>77.099999999999994</v>
      </c>
      <c r="I484" s="150">
        <v>-1.53</v>
      </c>
      <c r="J484" s="150">
        <v>-3.38</v>
      </c>
      <c r="K484" s="150">
        <v>2.12</v>
      </c>
      <c r="L484" s="150">
        <v>4.5599999999999996</v>
      </c>
      <c r="M484" s="150">
        <v>3.11</v>
      </c>
      <c r="N484" s="150">
        <v>0.38</v>
      </c>
      <c r="O484" s="150">
        <v>4.1500000000000004</v>
      </c>
      <c r="P484" s="150">
        <v>10</v>
      </c>
    </row>
    <row r="485" spans="1:16" x14ac:dyDescent="0.25">
      <c r="A485" s="80" t="s">
        <v>2472</v>
      </c>
      <c r="B485" s="150" t="s">
        <v>2473</v>
      </c>
      <c r="C485" s="110">
        <v>46121</v>
      </c>
      <c r="D485" s="150">
        <v>770562</v>
      </c>
      <c r="E485" s="111">
        <f t="shared" si="7"/>
        <v>7.7056199999999997</v>
      </c>
      <c r="F485" s="150">
        <v>45.63</v>
      </c>
      <c r="G485" s="150">
        <v>11.51</v>
      </c>
      <c r="H485" s="150">
        <v>15.5</v>
      </c>
      <c r="I485" s="150">
        <v>0</v>
      </c>
      <c r="J485" s="150">
        <v>-7.74</v>
      </c>
      <c r="K485" s="150">
        <v>-6.91</v>
      </c>
      <c r="L485" s="150">
        <v>-1.68</v>
      </c>
      <c r="M485" s="150">
        <v>-1.53</v>
      </c>
      <c r="N485" s="150">
        <v>-1.38</v>
      </c>
      <c r="O485" s="150">
        <v>-1.46</v>
      </c>
      <c r="P485" s="150"/>
    </row>
    <row r="486" spans="1:16" x14ac:dyDescent="0.25">
      <c r="A486" s="80" t="s">
        <v>2474</v>
      </c>
      <c r="B486" s="150" t="s">
        <v>2475</v>
      </c>
      <c r="C486" s="110">
        <v>46120</v>
      </c>
      <c r="D486" s="150">
        <v>406479</v>
      </c>
      <c r="E486" s="111">
        <f t="shared" si="7"/>
        <v>4.0647900000000003</v>
      </c>
      <c r="F486" s="150">
        <v>23.62</v>
      </c>
      <c r="G486" s="150">
        <v>11.94</v>
      </c>
      <c r="H486" s="150">
        <v>30.4</v>
      </c>
      <c r="I486" s="150">
        <v>0.16</v>
      </c>
      <c r="J486" s="150">
        <v>-0.33</v>
      </c>
      <c r="K486" s="150">
        <v>-1.3</v>
      </c>
      <c r="L486" s="150">
        <v>0.73</v>
      </c>
      <c r="M486" s="150">
        <v>0.57999999999999996</v>
      </c>
      <c r="N486" s="150">
        <v>0.43</v>
      </c>
      <c r="O486" s="150">
        <v>1.35</v>
      </c>
      <c r="P486" s="150">
        <v>9.1</v>
      </c>
    </row>
    <row r="487" spans="1:16" x14ac:dyDescent="0.25">
      <c r="A487" s="80" t="s">
        <v>2476</v>
      </c>
      <c r="B487" s="150" t="s">
        <v>2477</v>
      </c>
      <c r="C487" s="110">
        <v>46122</v>
      </c>
      <c r="D487" s="150">
        <v>21587609</v>
      </c>
      <c r="E487" s="111">
        <f t="shared" si="7"/>
        <v>215.87609</v>
      </c>
      <c r="F487" s="150">
        <v>13.61</v>
      </c>
      <c r="G487" s="150">
        <v>18.46</v>
      </c>
      <c r="H487" s="150">
        <v>34.85</v>
      </c>
      <c r="I487" s="150">
        <v>0.14000000000000001</v>
      </c>
      <c r="J487" s="150">
        <v>-0.43</v>
      </c>
      <c r="K487" s="150">
        <v>-2.2400000000000002</v>
      </c>
      <c r="L487" s="150">
        <v>1.39</v>
      </c>
      <c r="M487" s="150">
        <v>1.1000000000000001</v>
      </c>
      <c r="N487" s="150">
        <v>1.24</v>
      </c>
      <c r="O487" s="150">
        <v>1.0900000000000001</v>
      </c>
      <c r="P487" s="150">
        <v>9.3000000000000007</v>
      </c>
    </row>
    <row r="488" spans="1:16" x14ac:dyDescent="0.25">
      <c r="A488" s="80" t="s">
        <v>3250</v>
      </c>
      <c r="B488" s="150" t="s">
        <v>3251</v>
      </c>
      <c r="C488" s="110">
        <v>46121</v>
      </c>
      <c r="D488" s="150">
        <v>466236</v>
      </c>
      <c r="E488" s="111">
        <f t="shared" si="7"/>
        <v>4.6623599999999996</v>
      </c>
      <c r="F488" s="150">
        <v>26.04</v>
      </c>
      <c r="G488" s="150">
        <v>-15.16</v>
      </c>
      <c r="H488" s="150">
        <v>45.85</v>
      </c>
      <c r="I488" s="150">
        <v>-1.5</v>
      </c>
      <c r="J488" s="150">
        <v>-3.88</v>
      </c>
      <c r="K488" s="150">
        <v>-7.75</v>
      </c>
      <c r="L488" s="150">
        <v>0.13</v>
      </c>
      <c r="M488" s="150">
        <v>0.14000000000000001</v>
      </c>
      <c r="N488" s="150">
        <v>0.4</v>
      </c>
      <c r="O488" s="150">
        <v>0.34</v>
      </c>
      <c r="P488" s="150">
        <v>41.7</v>
      </c>
    </row>
    <row r="489" spans="1:16" x14ac:dyDescent="0.25">
      <c r="A489" s="80" t="s">
        <v>3095</v>
      </c>
      <c r="B489" s="150" t="s">
        <v>3100</v>
      </c>
      <c r="C489" s="110">
        <v>46114</v>
      </c>
      <c r="D489" s="150">
        <v>4795095</v>
      </c>
      <c r="E489" s="111">
        <f t="shared" si="7"/>
        <v>47.950949999999999</v>
      </c>
      <c r="F489" s="150">
        <v>2.62</v>
      </c>
      <c r="G489" s="150">
        <v>4.45</v>
      </c>
      <c r="H489" s="150">
        <v>26.95</v>
      </c>
      <c r="I489" s="150">
        <v>-0.19</v>
      </c>
      <c r="J489" s="150">
        <v>0.56000000000000005</v>
      </c>
      <c r="K489" s="150">
        <v>1.89</v>
      </c>
      <c r="L489" s="150">
        <v>0.24</v>
      </c>
      <c r="M489" s="150">
        <v>0.33</v>
      </c>
      <c r="N489" s="150">
        <v>0.28999999999999998</v>
      </c>
      <c r="O489" s="150">
        <v>0.27</v>
      </c>
      <c r="P489" s="150">
        <v>24.5</v>
      </c>
    </row>
    <row r="490" spans="1:16" x14ac:dyDescent="0.25">
      <c r="A490" s="80" t="s">
        <v>2774</v>
      </c>
      <c r="B490" s="150" t="s">
        <v>2779</v>
      </c>
      <c r="C490" s="110">
        <v>46119</v>
      </c>
      <c r="D490" s="150">
        <v>2723620</v>
      </c>
      <c r="E490" s="111">
        <f t="shared" si="7"/>
        <v>27.2362</v>
      </c>
      <c r="F490" s="150">
        <v>23.92</v>
      </c>
      <c r="G490" s="150">
        <v>-7.04</v>
      </c>
      <c r="H490" s="150">
        <v>46.45</v>
      </c>
      <c r="I490" s="150">
        <v>-0.21</v>
      </c>
      <c r="J490" s="150">
        <v>-1.28</v>
      </c>
      <c r="K490" s="150">
        <v>-9.2799999999999994</v>
      </c>
      <c r="L490" s="150">
        <v>0.57999999999999996</v>
      </c>
      <c r="M490" s="150">
        <v>0.25</v>
      </c>
      <c r="N490" s="150">
        <v>-0.24</v>
      </c>
      <c r="O490" s="150">
        <v>0.2</v>
      </c>
      <c r="P490" s="150">
        <v>27.4</v>
      </c>
    </row>
    <row r="491" spans="1:16" x14ac:dyDescent="0.25">
      <c r="A491" s="80" t="s">
        <v>2478</v>
      </c>
      <c r="B491" s="150" t="s">
        <v>3899</v>
      </c>
      <c r="C491" s="110">
        <v>46121</v>
      </c>
      <c r="D491" s="150">
        <v>1659275</v>
      </c>
      <c r="E491" s="111">
        <f t="shared" si="7"/>
        <v>16.592749999999999</v>
      </c>
      <c r="F491" s="150">
        <v>15.46</v>
      </c>
      <c r="G491" s="150">
        <v>-4.5599999999999996</v>
      </c>
      <c r="H491" s="150">
        <v>68.099999999999994</v>
      </c>
      <c r="I491" s="150">
        <v>0.15</v>
      </c>
      <c r="J491" s="150">
        <v>-1.59</v>
      </c>
      <c r="K491" s="150">
        <v>-1.02</v>
      </c>
      <c r="L491" s="150">
        <v>2.27</v>
      </c>
      <c r="M491" s="150">
        <v>1.95</v>
      </c>
      <c r="N491" s="150">
        <v>2.44</v>
      </c>
      <c r="O491" s="150">
        <v>1.22</v>
      </c>
      <c r="P491" s="150">
        <v>9.1</v>
      </c>
    </row>
    <row r="492" spans="1:16" x14ac:dyDescent="0.25">
      <c r="A492" s="80" t="s">
        <v>858</v>
      </c>
      <c r="B492" s="150" t="s">
        <v>2990</v>
      </c>
      <c r="C492" s="110">
        <v>46119</v>
      </c>
      <c r="D492" s="150">
        <v>1723874</v>
      </c>
      <c r="E492" s="111">
        <f t="shared" si="7"/>
        <v>17.23874</v>
      </c>
      <c r="F492" s="150">
        <v>35.64</v>
      </c>
      <c r="G492" s="150">
        <v>34.909999999999997</v>
      </c>
      <c r="H492" s="150">
        <v>70.400000000000006</v>
      </c>
      <c r="I492" s="150">
        <v>0.14000000000000001</v>
      </c>
      <c r="J492" s="150">
        <v>1.88</v>
      </c>
      <c r="K492" s="150">
        <v>0</v>
      </c>
      <c r="L492" s="150">
        <v>1.7</v>
      </c>
      <c r="M492" s="150">
        <v>-0.24</v>
      </c>
      <c r="N492" s="150">
        <v>0.62</v>
      </c>
      <c r="O492" s="150">
        <v>2.06</v>
      </c>
      <c r="P492" s="150">
        <v>12.7</v>
      </c>
    </row>
    <row r="493" spans="1:16" x14ac:dyDescent="0.25">
      <c r="A493" s="80" t="s">
        <v>1258</v>
      </c>
      <c r="B493" s="150" t="s">
        <v>1314</v>
      </c>
      <c r="C493" s="110">
        <v>46122</v>
      </c>
      <c r="D493" s="150">
        <v>269605</v>
      </c>
      <c r="E493" s="111">
        <f t="shared" si="7"/>
        <v>2.6960500000000001</v>
      </c>
      <c r="F493" s="150">
        <v>4.3099999999999996</v>
      </c>
      <c r="G493" s="150">
        <v>2.06</v>
      </c>
      <c r="H493" s="150">
        <v>166</v>
      </c>
      <c r="I493" s="150">
        <v>-1.48</v>
      </c>
      <c r="J493" s="150">
        <v>-11.7</v>
      </c>
      <c r="K493" s="150">
        <v>-2.35</v>
      </c>
      <c r="L493" s="150">
        <v>2.52</v>
      </c>
      <c r="M493" s="150">
        <v>2.15</v>
      </c>
      <c r="N493" s="150">
        <v>2.19</v>
      </c>
      <c r="O493" s="150">
        <v>2.17</v>
      </c>
      <c r="P493" s="150">
        <v>18.2</v>
      </c>
    </row>
    <row r="494" spans="1:16" x14ac:dyDescent="0.25">
      <c r="A494" s="80" t="s">
        <v>2794</v>
      </c>
      <c r="B494" s="150" t="s">
        <v>2795</v>
      </c>
      <c r="C494" s="110">
        <v>46122</v>
      </c>
      <c r="D494" s="150">
        <v>205976</v>
      </c>
      <c r="E494" s="111">
        <f t="shared" si="7"/>
        <v>2.0597599999999998</v>
      </c>
      <c r="F494" s="150">
        <v>12.29</v>
      </c>
      <c r="G494" s="150">
        <v>11.43</v>
      </c>
      <c r="H494" s="150">
        <v>18.149999999999999</v>
      </c>
      <c r="I494" s="150">
        <v>0.55000000000000004</v>
      </c>
      <c r="J494" s="150">
        <v>0.28000000000000003</v>
      </c>
      <c r="K494" s="150">
        <v>-1.0900000000000001</v>
      </c>
      <c r="L494" s="150">
        <v>0.41</v>
      </c>
      <c r="M494" s="150">
        <v>0.27</v>
      </c>
      <c r="N494" s="150">
        <v>0.62</v>
      </c>
      <c r="O494" s="150">
        <v>0.61</v>
      </c>
      <c r="P494" s="150">
        <v>9</v>
      </c>
    </row>
    <row r="495" spans="1:16" x14ac:dyDescent="0.25">
      <c r="A495" s="80" t="s">
        <v>1642</v>
      </c>
      <c r="B495" s="150" t="s">
        <v>1654</v>
      </c>
      <c r="C495" s="110">
        <v>46121</v>
      </c>
      <c r="D495" s="150">
        <v>262367</v>
      </c>
      <c r="E495" s="111">
        <f t="shared" si="7"/>
        <v>2.6236700000000002</v>
      </c>
      <c r="F495" s="150">
        <v>6.17</v>
      </c>
      <c r="G495" s="150">
        <v>-19.61</v>
      </c>
      <c r="H495" s="150">
        <v>23.25</v>
      </c>
      <c r="I495" s="150">
        <v>0</v>
      </c>
      <c r="J495" s="150">
        <v>0</v>
      </c>
      <c r="K495" s="150">
        <v>-0.85</v>
      </c>
      <c r="L495" s="150">
        <v>-0.39</v>
      </c>
      <c r="M495" s="150">
        <v>-0.5</v>
      </c>
      <c r="N495" s="150">
        <v>0.11</v>
      </c>
      <c r="O495" s="150">
        <v>-0.25</v>
      </c>
      <c r="P495" s="150"/>
    </row>
    <row r="496" spans="1:16" x14ac:dyDescent="0.25">
      <c r="A496" s="80" t="s">
        <v>2949</v>
      </c>
      <c r="B496" s="150" t="s">
        <v>2958</v>
      </c>
      <c r="C496" s="110">
        <v>46119</v>
      </c>
      <c r="D496" s="150">
        <v>442443</v>
      </c>
      <c r="E496" s="111">
        <f t="shared" si="7"/>
        <v>4.4244300000000001</v>
      </c>
      <c r="F496" s="150">
        <v>30.46</v>
      </c>
      <c r="G496" s="150">
        <v>-41.21</v>
      </c>
      <c r="H496" s="150">
        <v>69.2</v>
      </c>
      <c r="I496" s="150">
        <v>0.14000000000000001</v>
      </c>
      <c r="J496" s="150">
        <v>-3.08</v>
      </c>
      <c r="K496" s="150">
        <v>-2.2599999999999998</v>
      </c>
      <c r="L496" s="150">
        <v>1.97</v>
      </c>
      <c r="M496" s="150">
        <v>1.78</v>
      </c>
      <c r="N496" s="150">
        <v>0.13</v>
      </c>
      <c r="O496" s="150">
        <v>2.79</v>
      </c>
      <c r="P496" s="150">
        <v>11</v>
      </c>
    </row>
    <row r="497" spans="1:16" x14ac:dyDescent="0.25">
      <c r="A497" s="80" t="s">
        <v>3695</v>
      </c>
      <c r="B497" s="150" t="s">
        <v>3701</v>
      </c>
      <c r="C497" s="110">
        <v>46122</v>
      </c>
      <c r="D497" s="150">
        <v>1697939</v>
      </c>
      <c r="E497" s="111">
        <f t="shared" si="7"/>
        <v>16.979389999999999</v>
      </c>
      <c r="F497" s="150">
        <v>28.35</v>
      </c>
      <c r="G497" s="150">
        <v>12.24</v>
      </c>
      <c r="H497" s="150">
        <v>150</v>
      </c>
      <c r="I497" s="150">
        <v>-0.66</v>
      </c>
      <c r="J497" s="150">
        <v>1.01</v>
      </c>
      <c r="K497" s="150">
        <v>-3.23</v>
      </c>
      <c r="L497" s="150">
        <v>1.1299999999999999</v>
      </c>
      <c r="M497" s="150">
        <v>1.49</v>
      </c>
      <c r="N497" s="150">
        <v>0.72</v>
      </c>
      <c r="O497" s="150">
        <v>1.95</v>
      </c>
      <c r="P497" s="150">
        <v>19.100000000000001</v>
      </c>
    </row>
    <row r="498" spans="1:16" x14ac:dyDescent="0.25">
      <c r="A498" s="80" t="s">
        <v>3911</v>
      </c>
      <c r="B498" s="150" t="s">
        <v>3924</v>
      </c>
      <c r="C498" s="110">
        <v>46122</v>
      </c>
      <c r="D498" s="150">
        <v>4727439</v>
      </c>
      <c r="E498" s="111">
        <f t="shared" si="7"/>
        <v>47.274389999999997</v>
      </c>
      <c r="F498" s="150">
        <v>-1.88</v>
      </c>
      <c r="G498" s="150">
        <v>33.090000000000003</v>
      </c>
      <c r="H498" s="150">
        <v>21</v>
      </c>
      <c r="I498" s="150">
        <v>-0.47</v>
      </c>
      <c r="J498" s="150">
        <v>-0.47</v>
      </c>
      <c r="K498" s="150">
        <v>-3</v>
      </c>
      <c r="L498" s="150">
        <v>-7.0000000000000007E-2</v>
      </c>
      <c r="M498" s="150">
        <v>0.3</v>
      </c>
      <c r="N498" s="150">
        <v>0</v>
      </c>
      <c r="O498" s="150">
        <v>-0.15</v>
      </c>
      <c r="P498" s="150"/>
    </row>
    <row r="499" spans="1:16" x14ac:dyDescent="0.25">
      <c r="A499" s="80" t="s">
        <v>2479</v>
      </c>
      <c r="B499" s="150" t="s">
        <v>2480</v>
      </c>
      <c r="C499" s="110">
        <v>46122</v>
      </c>
      <c r="D499" s="150">
        <v>20743</v>
      </c>
      <c r="E499" s="111">
        <f t="shared" si="7"/>
        <v>0.20743</v>
      </c>
      <c r="F499" s="150">
        <v>-10.5</v>
      </c>
      <c r="G499" s="150">
        <v>-0.15</v>
      </c>
      <c r="H499" s="150">
        <v>10.8</v>
      </c>
      <c r="I499" s="150">
        <v>0.93</v>
      </c>
      <c r="J499" s="150">
        <v>0</v>
      </c>
      <c r="K499" s="150">
        <v>0.47</v>
      </c>
      <c r="L499" s="150">
        <v>0.01</v>
      </c>
      <c r="M499" s="150">
        <v>0.1</v>
      </c>
      <c r="N499" s="150">
        <v>0.16</v>
      </c>
      <c r="O499" s="150">
        <v>0.23</v>
      </c>
      <c r="P499" s="150">
        <v>21.1</v>
      </c>
    </row>
    <row r="500" spans="1:16" x14ac:dyDescent="0.25">
      <c r="A500" s="80" t="s">
        <v>2481</v>
      </c>
      <c r="B500" s="150" t="s">
        <v>2482</v>
      </c>
      <c r="C500" s="110">
        <v>46122</v>
      </c>
      <c r="D500" s="150">
        <v>139341</v>
      </c>
      <c r="E500" s="111">
        <f t="shared" si="7"/>
        <v>1.39341</v>
      </c>
      <c r="F500" s="150">
        <v>18.27</v>
      </c>
      <c r="G500" s="150">
        <v>1.57</v>
      </c>
      <c r="H500" s="150">
        <v>14.55</v>
      </c>
      <c r="I500" s="150">
        <v>1.75</v>
      </c>
      <c r="J500" s="150">
        <v>15.48</v>
      </c>
      <c r="K500" s="150">
        <v>19.260000000000002</v>
      </c>
      <c r="L500" s="150">
        <v>-7.0000000000000007E-2</v>
      </c>
      <c r="M500" s="150">
        <v>0.21</v>
      </c>
      <c r="N500" s="150">
        <v>-1.07</v>
      </c>
      <c r="O500" s="150">
        <v>0.24</v>
      </c>
      <c r="P500" s="150"/>
    </row>
    <row r="501" spans="1:16" x14ac:dyDescent="0.25">
      <c r="A501" s="80" t="s">
        <v>2483</v>
      </c>
      <c r="B501" s="150" t="s">
        <v>2484</v>
      </c>
      <c r="C501" s="110">
        <v>46121</v>
      </c>
      <c r="D501" s="150">
        <v>112964</v>
      </c>
      <c r="E501" s="111">
        <f t="shared" si="7"/>
        <v>1.12964</v>
      </c>
      <c r="F501" s="150">
        <v>-16.989999999999998</v>
      </c>
      <c r="G501" s="150">
        <v>7.43</v>
      </c>
      <c r="H501" s="150">
        <v>42.25</v>
      </c>
      <c r="I501" s="150">
        <v>0.12</v>
      </c>
      <c r="J501" s="150">
        <v>-0.71</v>
      </c>
      <c r="K501" s="150">
        <v>0.36</v>
      </c>
      <c r="L501" s="150">
        <v>-0.6</v>
      </c>
      <c r="M501" s="150">
        <v>-1.05</v>
      </c>
      <c r="N501" s="150">
        <v>0.64</v>
      </c>
      <c r="O501" s="150">
        <v>1.39</v>
      </c>
      <c r="P501" s="150">
        <v>86.1</v>
      </c>
    </row>
    <row r="502" spans="1:16" x14ac:dyDescent="0.25">
      <c r="A502" s="80" t="s">
        <v>2485</v>
      </c>
      <c r="B502" s="150" t="s">
        <v>2486</v>
      </c>
      <c r="C502" s="110">
        <v>46122</v>
      </c>
      <c r="D502" s="150">
        <v>169777</v>
      </c>
      <c r="E502" s="111">
        <f t="shared" si="7"/>
        <v>1.69777</v>
      </c>
      <c r="F502" s="150">
        <v>-5.55</v>
      </c>
      <c r="G502" s="150">
        <v>-2.17</v>
      </c>
      <c r="H502" s="150">
        <v>16.7</v>
      </c>
      <c r="I502" s="150">
        <v>0.91</v>
      </c>
      <c r="J502" s="150">
        <v>0.3</v>
      </c>
      <c r="K502" s="150">
        <v>1.83</v>
      </c>
      <c r="L502" s="150">
        <v>0.56999999999999995</v>
      </c>
      <c r="M502" s="150">
        <v>-0.23</v>
      </c>
      <c r="N502" s="150">
        <v>-0.09</v>
      </c>
      <c r="O502" s="150">
        <v>-0.12</v>
      </c>
      <c r="P502" s="150"/>
    </row>
    <row r="503" spans="1:16" x14ac:dyDescent="0.25">
      <c r="A503" s="80" t="s">
        <v>2487</v>
      </c>
      <c r="B503" s="150" t="s">
        <v>2488</v>
      </c>
      <c r="C503" s="110">
        <v>46121</v>
      </c>
      <c r="D503" s="150">
        <v>31604</v>
      </c>
      <c r="E503" s="111">
        <f t="shared" si="7"/>
        <v>0.31603999999999999</v>
      </c>
      <c r="F503" s="150">
        <v>10.24</v>
      </c>
      <c r="G503" s="150">
        <v>0.28999999999999998</v>
      </c>
      <c r="H503" s="150">
        <v>12.45</v>
      </c>
      <c r="I503" s="150">
        <v>-0.4</v>
      </c>
      <c r="J503" s="150">
        <v>-0.4</v>
      </c>
      <c r="K503" s="150">
        <v>0.4</v>
      </c>
      <c r="L503" s="150">
        <v>0.02</v>
      </c>
      <c r="M503" s="150">
        <v>0.12</v>
      </c>
      <c r="N503" s="150">
        <v>0.2</v>
      </c>
      <c r="O503" s="150">
        <v>0.23</v>
      </c>
      <c r="P503" s="150">
        <v>24.9</v>
      </c>
    </row>
    <row r="504" spans="1:16" x14ac:dyDescent="0.25">
      <c r="A504" s="80" t="s">
        <v>2489</v>
      </c>
      <c r="B504" s="150" t="s">
        <v>2490</v>
      </c>
      <c r="C504" s="110">
        <v>46121</v>
      </c>
      <c r="D504" s="150">
        <v>604328</v>
      </c>
      <c r="E504" s="111">
        <f t="shared" si="7"/>
        <v>6.0432800000000002</v>
      </c>
      <c r="F504" s="150">
        <v>-8.92</v>
      </c>
      <c r="G504" s="150">
        <v>5.88</v>
      </c>
      <c r="H504" s="150">
        <v>190.5</v>
      </c>
      <c r="I504" s="150">
        <v>0.26</v>
      </c>
      <c r="J504" s="150">
        <v>1.87</v>
      </c>
      <c r="K504" s="150">
        <v>3.25</v>
      </c>
      <c r="L504" s="150">
        <v>3.17</v>
      </c>
      <c r="M504" s="150">
        <v>3.16</v>
      </c>
      <c r="N504" s="150">
        <v>2.44</v>
      </c>
      <c r="O504" s="150">
        <v>2.33</v>
      </c>
      <c r="P504" s="150">
        <v>16.3</v>
      </c>
    </row>
    <row r="505" spans="1:16" x14ac:dyDescent="0.25">
      <c r="A505" s="80" t="s">
        <v>1667</v>
      </c>
      <c r="B505" s="150" t="s">
        <v>1689</v>
      </c>
      <c r="C505" s="110">
        <v>46121</v>
      </c>
      <c r="D505" s="150">
        <v>27876</v>
      </c>
      <c r="E505" s="111">
        <f t="shared" si="7"/>
        <v>0.27876000000000001</v>
      </c>
      <c r="F505" s="150">
        <v>-55.14</v>
      </c>
      <c r="G505" s="150">
        <v>-12.77</v>
      </c>
      <c r="H505" s="150">
        <v>15</v>
      </c>
      <c r="I505" s="150">
        <v>0</v>
      </c>
      <c r="J505" s="150">
        <v>2.39</v>
      </c>
      <c r="K505" s="150">
        <v>1.35</v>
      </c>
      <c r="L505" s="150">
        <v>-0.26</v>
      </c>
      <c r="M505" s="150">
        <v>-0.19</v>
      </c>
      <c r="N505" s="150">
        <v>-0.14000000000000001</v>
      </c>
      <c r="O505" s="150">
        <v>0.22</v>
      </c>
      <c r="P505" s="150"/>
    </row>
    <row r="506" spans="1:16" x14ac:dyDescent="0.25">
      <c r="A506" s="80" t="s">
        <v>859</v>
      </c>
      <c r="B506" s="150" t="s">
        <v>3945</v>
      </c>
      <c r="C506" s="110">
        <v>46122</v>
      </c>
      <c r="D506" s="150">
        <v>32010</v>
      </c>
      <c r="E506" s="111">
        <f t="shared" si="7"/>
        <v>0.3201</v>
      </c>
      <c r="F506" s="150">
        <v>-52.7</v>
      </c>
      <c r="G506" s="150">
        <v>26.29</v>
      </c>
      <c r="H506" s="150">
        <v>46</v>
      </c>
      <c r="I506" s="150">
        <v>-0.65</v>
      </c>
      <c r="J506" s="150">
        <v>-2.02</v>
      </c>
      <c r="K506" s="150">
        <v>-3.97</v>
      </c>
      <c r="L506" s="150">
        <v>0.84</v>
      </c>
      <c r="M506" s="150">
        <v>0.68</v>
      </c>
      <c r="N506" s="150">
        <v>8.5</v>
      </c>
      <c r="O506" s="150">
        <v>6.24</v>
      </c>
      <c r="P506" s="150">
        <v>5.8</v>
      </c>
    </row>
    <row r="507" spans="1:16" x14ac:dyDescent="0.25">
      <c r="A507" s="80" t="s">
        <v>1125</v>
      </c>
      <c r="B507" s="150" t="s">
        <v>1202</v>
      </c>
      <c r="C507" s="110">
        <v>46121</v>
      </c>
      <c r="D507" s="150">
        <v>149932</v>
      </c>
      <c r="E507" s="111">
        <f t="shared" si="7"/>
        <v>1.49932</v>
      </c>
      <c r="F507" s="150">
        <v>-28.51</v>
      </c>
      <c r="G507" s="150">
        <v>-8.0500000000000007</v>
      </c>
      <c r="H507" s="150">
        <v>26.7</v>
      </c>
      <c r="I507" s="150">
        <v>-2.2000000000000002</v>
      </c>
      <c r="J507" s="150">
        <v>0.38</v>
      </c>
      <c r="K507" s="150">
        <v>0.95</v>
      </c>
      <c r="L507" s="150">
        <v>-0.64</v>
      </c>
      <c r="M507" s="150">
        <v>0.16</v>
      </c>
      <c r="N507" s="150">
        <v>-0.44</v>
      </c>
      <c r="O507" s="150">
        <v>-0.19</v>
      </c>
      <c r="P507" s="150">
        <v>184.8</v>
      </c>
    </row>
    <row r="508" spans="1:16" x14ac:dyDescent="0.25">
      <c r="A508" s="80" t="s">
        <v>1126</v>
      </c>
      <c r="B508" s="150" t="s">
        <v>1203</v>
      </c>
      <c r="C508" s="110">
        <v>46121</v>
      </c>
      <c r="D508" s="150">
        <v>45504</v>
      </c>
      <c r="E508" s="111">
        <f t="shared" si="7"/>
        <v>0.45504</v>
      </c>
      <c r="F508" s="150">
        <v>-22.17</v>
      </c>
      <c r="G508" s="150">
        <v>11.1</v>
      </c>
      <c r="H508" s="150">
        <v>23.2</v>
      </c>
      <c r="I508" s="150">
        <v>0.43</v>
      </c>
      <c r="J508" s="150">
        <v>1.0900000000000001</v>
      </c>
      <c r="K508" s="150">
        <v>1.0900000000000001</v>
      </c>
      <c r="L508" s="150">
        <v>-0.25</v>
      </c>
      <c r="M508" s="150">
        <v>-0.17</v>
      </c>
      <c r="N508" s="150">
        <v>-0.1</v>
      </c>
      <c r="O508" s="150">
        <v>-0.06</v>
      </c>
      <c r="P508" s="150"/>
    </row>
    <row r="509" spans="1:16" x14ac:dyDescent="0.25">
      <c r="A509" s="80" t="s">
        <v>860</v>
      </c>
      <c r="B509" s="150" t="s">
        <v>2991</v>
      </c>
      <c r="C509" s="110">
        <v>46122</v>
      </c>
      <c r="D509" s="150">
        <v>1387592</v>
      </c>
      <c r="E509" s="111">
        <f t="shared" si="7"/>
        <v>13.875920000000001</v>
      </c>
      <c r="F509" s="150">
        <v>8.69</v>
      </c>
      <c r="G509" s="150">
        <v>-20.65</v>
      </c>
      <c r="H509" s="150">
        <v>67.3</v>
      </c>
      <c r="I509" s="150">
        <v>-1.46</v>
      </c>
      <c r="J509" s="150">
        <v>-3.86</v>
      </c>
      <c r="K509" s="150">
        <v>-4.4000000000000004</v>
      </c>
      <c r="L509" s="150">
        <v>1.1100000000000001</v>
      </c>
      <c r="M509" s="150">
        <v>1.18</v>
      </c>
      <c r="N509" s="150">
        <v>0.65</v>
      </c>
      <c r="O509" s="150">
        <v>-6.06</v>
      </c>
      <c r="P509" s="150">
        <v>13.5</v>
      </c>
    </row>
    <row r="510" spans="1:16" x14ac:dyDescent="0.25">
      <c r="A510" s="80" t="s">
        <v>1127</v>
      </c>
      <c r="B510" s="150" t="s">
        <v>3808</v>
      </c>
      <c r="C510" s="110">
        <v>46122</v>
      </c>
      <c r="D510" s="150">
        <v>10949</v>
      </c>
      <c r="E510" s="111">
        <f t="shared" si="7"/>
        <v>0.10949</v>
      </c>
      <c r="F510" s="150">
        <v>117.11</v>
      </c>
      <c r="G510" s="150">
        <v>-40.01</v>
      </c>
      <c r="H510" s="150">
        <v>18.2</v>
      </c>
      <c r="I510" s="150">
        <v>3.12</v>
      </c>
      <c r="J510" s="150">
        <v>-1.36</v>
      </c>
      <c r="K510" s="150">
        <v>-5.94</v>
      </c>
      <c r="L510" s="150">
        <v>0.28000000000000003</v>
      </c>
      <c r="M510" s="150">
        <v>-0.04</v>
      </c>
      <c r="N510" s="150">
        <v>-0.06</v>
      </c>
      <c r="O510" s="150">
        <v>-0.26</v>
      </c>
      <c r="P510" s="150"/>
    </row>
    <row r="511" spans="1:16" x14ac:dyDescent="0.25">
      <c r="A511" s="80" t="s">
        <v>2816</v>
      </c>
      <c r="B511" s="150" t="s">
        <v>2992</v>
      </c>
      <c r="C511" s="110">
        <v>46122</v>
      </c>
      <c r="D511" s="150">
        <v>55688</v>
      </c>
      <c r="E511" s="111">
        <f t="shared" si="7"/>
        <v>0.55688000000000004</v>
      </c>
      <c r="F511" s="150">
        <v>52.62</v>
      </c>
      <c r="G511" s="150">
        <v>7.04</v>
      </c>
      <c r="H511" s="150">
        <v>10</v>
      </c>
      <c r="I511" s="150">
        <v>0.1</v>
      </c>
      <c r="J511" s="150">
        <v>-0.5</v>
      </c>
      <c r="K511" s="150">
        <v>-0.99</v>
      </c>
      <c r="L511" s="150">
        <v>-0.28000000000000003</v>
      </c>
      <c r="M511" s="150">
        <v>-0.49</v>
      </c>
      <c r="N511" s="150">
        <v>-0.53</v>
      </c>
      <c r="O511" s="150">
        <v>-0.28000000000000003</v>
      </c>
      <c r="P511" s="150"/>
    </row>
    <row r="512" spans="1:16" x14ac:dyDescent="0.25">
      <c r="A512" s="80" t="s">
        <v>1128</v>
      </c>
      <c r="B512" s="150" t="s">
        <v>1204</v>
      </c>
      <c r="C512" s="110">
        <v>46121</v>
      </c>
      <c r="D512" s="150">
        <v>1962431</v>
      </c>
      <c r="E512" s="111">
        <f t="shared" si="7"/>
        <v>19.624310000000001</v>
      </c>
      <c r="F512" s="150">
        <v>-16.16</v>
      </c>
      <c r="G512" s="150">
        <v>7.83</v>
      </c>
      <c r="H512" s="150">
        <v>227.5</v>
      </c>
      <c r="I512" s="150">
        <v>-0.44</v>
      </c>
      <c r="J512" s="150">
        <v>-1.73</v>
      </c>
      <c r="K512" s="150">
        <v>-4.01</v>
      </c>
      <c r="L512" s="150">
        <v>3.18</v>
      </c>
      <c r="M512" s="150">
        <v>4.33</v>
      </c>
      <c r="N512" s="150">
        <v>3.4</v>
      </c>
      <c r="O512" s="150">
        <v>4.05</v>
      </c>
      <c r="P512" s="150">
        <v>13.9</v>
      </c>
    </row>
    <row r="513" spans="1:16" x14ac:dyDescent="0.25">
      <c r="A513" s="80" t="s">
        <v>1250</v>
      </c>
      <c r="B513" s="150" t="s">
        <v>1253</v>
      </c>
      <c r="C513" s="110">
        <v>46122</v>
      </c>
      <c r="D513" s="150">
        <v>453095</v>
      </c>
      <c r="E513" s="111">
        <f t="shared" si="7"/>
        <v>4.5309499999999998</v>
      </c>
      <c r="F513" s="150">
        <v>-37.4</v>
      </c>
      <c r="G513" s="150">
        <v>1.31</v>
      </c>
      <c r="H513" s="150">
        <v>170.5</v>
      </c>
      <c r="I513" s="150">
        <v>-0.57999999999999996</v>
      </c>
      <c r="J513" s="150">
        <v>-1.1599999999999999</v>
      </c>
      <c r="K513" s="150">
        <v>-1.73</v>
      </c>
      <c r="L513" s="150">
        <v>1.44</v>
      </c>
      <c r="M513" s="150">
        <v>2.33</v>
      </c>
      <c r="N513" s="150">
        <v>1.73</v>
      </c>
      <c r="O513" s="150">
        <v>2.4300000000000002</v>
      </c>
      <c r="P513" s="150">
        <v>27</v>
      </c>
    </row>
    <row r="514" spans="1:16" x14ac:dyDescent="0.25">
      <c r="A514" s="80" t="s">
        <v>1602</v>
      </c>
      <c r="B514" s="150" t="s">
        <v>1607</v>
      </c>
      <c r="C514" s="110">
        <v>46120</v>
      </c>
      <c r="D514" s="150">
        <v>2682820</v>
      </c>
      <c r="E514" s="111">
        <f t="shared" si="7"/>
        <v>26.828199999999999</v>
      </c>
      <c r="F514" s="150">
        <v>-18.399999999999999</v>
      </c>
      <c r="G514" s="150">
        <v>10.93</v>
      </c>
      <c r="H514" s="150">
        <v>161.5</v>
      </c>
      <c r="I514" s="150">
        <v>0.94</v>
      </c>
      <c r="J514" s="150">
        <v>0.31</v>
      </c>
      <c r="K514" s="150">
        <v>-3.29</v>
      </c>
      <c r="L514" s="150">
        <v>2.27</v>
      </c>
      <c r="M514" s="150">
        <v>4.57</v>
      </c>
      <c r="N514" s="150">
        <v>3.94</v>
      </c>
      <c r="O514" s="150">
        <v>4.8</v>
      </c>
      <c r="P514" s="150">
        <v>9.4</v>
      </c>
    </row>
    <row r="515" spans="1:16" x14ac:dyDescent="0.25">
      <c r="A515" s="80" t="s">
        <v>2828</v>
      </c>
      <c r="B515" s="150" t="s">
        <v>2833</v>
      </c>
      <c r="C515" s="110">
        <v>46121</v>
      </c>
      <c r="D515" s="150">
        <v>458632</v>
      </c>
      <c r="E515" s="111">
        <f t="shared" si="7"/>
        <v>4.5863199999999997</v>
      </c>
      <c r="F515" s="150">
        <v>7.0000000000000007E-2</v>
      </c>
      <c r="G515" s="150">
        <v>37.22</v>
      </c>
      <c r="H515" s="150">
        <v>65.5</v>
      </c>
      <c r="I515" s="150">
        <v>0.46</v>
      </c>
      <c r="J515" s="150">
        <v>0.75</v>
      </c>
      <c r="K515" s="150">
        <v>0.75</v>
      </c>
      <c r="L515" s="150">
        <v>0.61</v>
      </c>
      <c r="M515" s="150">
        <v>0.26</v>
      </c>
      <c r="N515" s="150">
        <v>-0.56999999999999995</v>
      </c>
      <c r="O515" s="150">
        <v>0.59</v>
      </c>
      <c r="P515" s="150">
        <v>33.799999999999997</v>
      </c>
    </row>
    <row r="516" spans="1:16" x14ac:dyDescent="0.25">
      <c r="A516" s="80" t="s">
        <v>1643</v>
      </c>
      <c r="B516" s="150" t="s">
        <v>1655</v>
      </c>
      <c r="C516" s="110">
        <v>46122</v>
      </c>
      <c r="D516" s="150">
        <v>167864</v>
      </c>
      <c r="E516" s="111">
        <f t="shared" si="7"/>
        <v>1.6786399999999999</v>
      </c>
      <c r="F516" s="150">
        <v>-31.65</v>
      </c>
      <c r="G516" s="150">
        <v>28.52</v>
      </c>
      <c r="H516" s="150">
        <v>16.2</v>
      </c>
      <c r="I516" s="150">
        <v>0</v>
      </c>
      <c r="J516" s="150">
        <v>1.57</v>
      </c>
      <c r="K516" s="150">
        <v>0.62</v>
      </c>
      <c r="L516" s="150">
        <v>-0.56999999999999995</v>
      </c>
      <c r="M516" s="150">
        <v>-0.33</v>
      </c>
      <c r="N516" s="150">
        <v>-0.28999999999999998</v>
      </c>
      <c r="O516" s="150">
        <v>-0.48</v>
      </c>
      <c r="P516" s="150"/>
    </row>
    <row r="517" spans="1:16" x14ac:dyDescent="0.25">
      <c r="A517" s="80" t="s">
        <v>2932</v>
      </c>
      <c r="B517" s="150" t="s">
        <v>3577</v>
      </c>
      <c r="C517" s="110">
        <v>46122</v>
      </c>
      <c r="D517" s="150">
        <v>50419</v>
      </c>
      <c r="E517" s="111">
        <f t="shared" si="7"/>
        <v>0.50419000000000003</v>
      </c>
      <c r="F517" s="150">
        <v>-35.24</v>
      </c>
      <c r="G517" s="150">
        <v>11.78</v>
      </c>
      <c r="H517" s="150">
        <v>13.25</v>
      </c>
      <c r="I517" s="150">
        <v>1.92</v>
      </c>
      <c r="J517" s="150">
        <v>3.52</v>
      </c>
      <c r="K517" s="150">
        <v>6</v>
      </c>
      <c r="L517" s="150">
        <v>0.27</v>
      </c>
      <c r="M517" s="150">
        <v>-0.11</v>
      </c>
      <c r="N517" s="150">
        <v>-0.54</v>
      </c>
      <c r="O517" s="150">
        <v>-0.79</v>
      </c>
      <c r="P517" s="150"/>
    </row>
    <row r="518" spans="1:16" x14ac:dyDescent="0.25">
      <c r="A518" s="80" t="s">
        <v>2969</v>
      </c>
      <c r="B518" s="150" t="s">
        <v>2971</v>
      </c>
      <c r="C518" s="110">
        <v>46122</v>
      </c>
      <c r="D518" s="150">
        <v>464224</v>
      </c>
      <c r="E518" s="111">
        <f t="shared" ref="E518:E581" si="8">D518/100000</f>
        <v>4.6422400000000001</v>
      </c>
      <c r="F518" s="112">
        <v>2.6</v>
      </c>
      <c r="G518" s="112">
        <v>4.5999999999999996</v>
      </c>
      <c r="H518" s="150">
        <v>34.35</v>
      </c>
      <c r="I518" s="150">
        <v>0.44</v>
      </c>
      <c r="J518" s="150">
        <v>0.73</v>
      </c>
      <c r="K518" s="150">
        <v>1.03</v>
      </c>
      <c r="L518" s="150">
        <v>0.7</v>
      </c>
      <c r="M518" s="150">
        <v>0.62</v>
      </c>
      <c r="N518" s="150">
        <v>0.44</v>
      </c>
      <c r="O518" s="150">
        <v>-0.05</v>
      </c>
      <c r="P518" s="150">
        <v>14.3</v>
      </c>
    </row>
    <row r="519" spans="1:16" x14ac:dyDescent="0.25">
      <c r="A519" s="80" t="s">
        <v>2916</v>
      </c>
      <c r="B519" s="150" t="s">
        <v>4172</v>
      </c>
      <c r="C519" s="110">
        <v>46122</v>
      </c>
      <c r="D519" s="150">
        <v>4856</v>
      </c>
      <c r="E519" s="111">
        <f t="shared" si="8"/>
        <v>4.8559999999999999E-2</v>
      </c>
      <c r="F519" s="150">
        <v>-33.72</v>
      </c>
      <c r="G519" s="150">
        <v>-56.52</v>
      </c>
      <c r="H519" s="150">
        <v>35.549999999999997</v>
      </c>
      <c r="I519" s="150">
        <v>-4.5599999999999996</v>
      </c>
      <c r="J519" s="150">
        <v>-5.7</v>
      </c>
      <c r="K519" s="150">
        <v>-14.75</v>
      </c>
      <c r="L519" s="150">
        <v>-0.53</v>
      </c>
      <c r="M519" s="150">
        <v>-0.47</v>
      </c>
      <c r="N519" s="150">
        <v>-1.44</v>
      </c>
      <c r="O519" s="150">
        <v>-0.43</v>
      </c>
      <c r="P519" s="150"/>
    </row>
    <row r="520" spans="1:16" x14ac:dyDescent="0.25">
      <c r="A520" s="80" t="s">
        <v>3441</v>
      </c>
      <c r="B520" s="150" t="s">
        <v>3445</v>
      </c>
      <c r="C520" s="110">
        <v>46121</v>
      </c>
      <c r="D520" s="150">
        <v>503285</v>
      </c>
      <c r="E520" s="111">
        <f t="shared" si="8"/>
        <v>5.0328499999999998</v>
      </c>
      <c r="F520" s="150">
        <v>-36.54</v>
      </c>
      <c r="G520" s="150">
        <v>-24.88</v>
      </c>
      <c r="H520" s="150">
        <v>72.099999999999994</v>
      </c>
      <c r="I520" s="150">
        <v>-0.55000000000000004</v>
      </c>
      <c r="J520" s="150">
        <v>-2.57</v>
      </c>
      <c r="K520" s="150">
        <v>-3.09</v>
      </c>
      <c r="L520" s="150">
        <v>0.75</v>
      </c>
      <c r="M520" s="150">
        <v>3.71</v>
      </c>
      <c r="N520" s="150">
        <v>-1.1200000000000001</v>
      </c>
      <c r="O520" s="150">
        <v>1.68</v>
      </c>
      <c r="P520" s="150">
        <v>17.8</v>
      </c>
    </row>
    <row r="521" spans="1:16" x14ac:dyDescent="0.25">
      <c r="A521" s="80" t="s">
        <v>3261</v>
      </c>
      <c r="B521" s="150" t="s">
        <v>3267</v>
      </c>
      <c r="C521" s="110">
        <v>46122</v>
      </c>
      <c r="D521" s="150">
        <v>926812</v>
      </c>
      <c r="E521" s="111">
        <f t="shared" si="8"/>
        <v>9.2681199999999997</v>
      </c>
      <c r="F521" s="150">
        <v>-0.21</v>
      </c>
      <c r="G521" s="150">
        <v>18.29</v>
      </c>
      <c r="H521" s="150">
        <v>106</v>
      </c>
      <c r="I521" s="150">
        <v>1.92</v>
      </c>
      <c r="J521" s="150">
        <v>0</v>
      </c>
      <c r="K521" s="150">
        <v>1.44</v>
      </c>
      <c r="L521" s="150">
        <v>0.56000000000000005</v>
      </c>
      <c r="M521" s="150">
        <v>4.29</v>
      </c>
      <c r="N521" s="150">
        <v>1</v>
      </c>
      <c r="O521" s="150">
        <v>2.94</v>
      </c>
      <c r="P521" s="150">
        <v>10.5</v>
      </c>
    </row>
    <row r="522" spans="1:16" x14ac:dyDescent="0.25">
      <c r="A522" s="80" t="s">
        <v>3117</v>
      </c>
      <c r="B522" s="150" t="s">
        <v>3119</v>
      </c>
      <c r="C522" s="110">
        <v>46122</v>
      </c>
      <c r="D522" s="150">
        <v>192302</v>
      </c>
      <c r="E522" s="111">
        <f t="shared" si="8"/>
        <v>1.92302</v>
      </c>
      <c r="F522" s="150">
        <v>-24.48</v>
      </c>
      <c r="G522" s="150">
        <v>-5.91</v>
      </c>
      <c r="H522" s="150">
        <v>41.2</v>
      </c>
      <c r="I522" s="150">
        <v>2.62</v>
      </c>
      <c r="J522" s="150">
        <v>3.78</v>
      </c>
      <c r="K522" s="150">
        <v>3</v>
      </c>
      <c r="L522" s="150">
        <v>1.19</v>
      </c>
      <c r="M522" s="150">
        <v>1.03</v>
      </c>
      <c r="N522" s="150">
        <v>-0.26</v>
      </c>
      <c r="O522" s="150">
        <v>0.34</v>
      </c>
      <c r="P522" s="150">
        <v>16.3</v>
      </c>
    </row>
    <row r="523" spans="1:16" x14ac:dyDescent="0.25">
      <c r="A523" s="80" t="s">
        <v>3889</v>
      </c>
      <c r="B523" s="150" t="s">
        <v>3890</v>
      </c>
      <c r="C523" s="110">
        <v>46121</v>
      </c>
      <c r="D523" s="150">
        <v>149718</v>
      </c>
      <c r="E523" s="111">
        <f t="shared" si="8"/>
        <v>1.49718</v>
      </c>
      <c r="F523" s="150">
        <v>-21.95</v>
      </c>
      <c r="G523" s="150">
        <v>28.48</v>
      </c>
      <c r="H523" s="150">
        <v>57.7</v>
      </c>
      <c r="I523" s="150">
        <v>-2.2000000000000002</v>
      </c>
      <c r="J523" s="150">
        <v>0.77</v>
      </c>
      <c r="K523" s="150">
        <v>-0.89</v>
      </c>
      <c r="L523" s="150">
        <v>1.07</v>
      </c>
      <c r="M523" s="150">
        <v>0.88</v>
      </c>
      <c r="N523" s="150">
        <v>1.02</v>
      </c>
      <c r="O523" s="150">
        <v>1.41</v>
      </c>
      <c r="P523" s="150">
        <v>12.7</v>
      </c>
    </row>
    <row r="524" spans="1:16" x14ac:dyDescent="0.25">
      <c r="A524" s="80" t="s">
        <v>3408</v>
      </c>
      <c r="B524" s="150" t="s">
        <v>3414</v>
      </c>
      <c r="C524" s="110">
        <v>46122</v>
      </c>
      <c r="D524" s="150">
        <v>332818</v>
      </c>
      <c r="E524" s="111">
        <f t="shared" si="8"/>
        <v>3.3281800000000001</v>
      </c>
      <c r="F524" s="150">
        <v>-14.77</v>
      </c>
      <c r="G524" s="150">
        <v>7.29</v>
      </c>
      <c r="H524" s="150">
        <v>198</v>
      </c>
      <c r="I524" s="150">
        <v>0.51</v>
      </c>
      <c r="J524" s="150">
        <v>2.16</v>
      </c>
      <c r="K524" s="150">
        <v>0.46</v>
      </c>
      <c r="L524" s="150">
        <v>4.47</v>
      </c>
      <c r="M524" s="150">
        <v>3.84</v>
      </c>
      <c r="N524" s="150">
        <v>3</v>
      </c>
      <c r="O524" s="150">
        <v>4.34</v>
      </c>
      <c r="P524" s="150">
        <v>13.2</v>
      </c>
    </row>
    <row r="525" spans="1:16" x14ac:dyDescent="0.25">
      <c r="A525" s="80" t="s">
        <v>3538</v>
      </c>
      <c r="B525" s="150" t="s">
        <v>3541</v>
      </c>
      <c r="C525" s="110">
        <v>46122</v>
      </c>
      <c r="D525" s="150">
        <v>811703</v>
      </c>
      <c r="E525" s="111">
        <f t="shared" si="8"/>
        <v>8.1170299999999997</v>
      </c>
      <c r="F525" s="150">
        <v>22.43</v>
      </c>
      <c r="G525" s="150">
        <v>7.06</v>
      </c>
      <c r="H525" s="150">
        <v>180.5</v>
      </c>
      <c r="I525" s="150">
        <v>0.56000000000000005</v>
      </c>
      <c r="J525" s="150">
        <v>0</v>
      </c>
      <c r="K525" s="150">
        <v>-0.82</v>
      </c>
      <c r="L525" s="150">
        <v>2.41</v>
      </c>
      <c r="M525" s="150">
        <v>2.93</v>
      </c>
      <c r="N525" s="150">
        <v>2.89</v>
      </c>
      <c r="O525" s="150">
        <v>3.53</v>
      </c>
      <c r="P525" s="150">
        <v>12.7</v>
      </c>
    </row>
    <row r="526" spans="1:16" x14ac:dyDescent="0.25">
      <c r="A526" s="80" t="s">
        <v>3469</v>
      </c>
      <c r="B526" s="150" t="s">
        <v>3503</v>
      </c>
      <c r="C526" s="110">
        <v>46122</v>
      </c>
      <c r="D526" s="150">
        <v>459314</v>
      </c>
      <c r="E526" s="111">
        <f t="shared" si="8"/>
        <v>4.59314</v>
      </c>
      <c r="F526" s="150">
        <v>-14.56</v>
      </c>
      <c r="G526" s="150">
        <v>7.05</v>
      </c>
      <c r="H526" s="150">
        <v>68.8</v>
      </c>
      <c r="I526" s="150">
        <v>-0.15</v>
      </c>
      <c r="J526" s="150">
        <v>-2.27</v>
      </c>
      <c r="K526" s="150">
        <v>-2.13</v>
      </c>
      <c r="L526" s="150">
        <v>0.31</v>
      </c>
      <c r="M526" s="150">
        <v>-0.34</v>
      </c>
      <c r="N526" s="150">
        <v>0.9</v>
      </c>
      <c r="O526" s="150">
        <v>1.28</v>
      </c>
      <c r="P526" s="150">
        <v>35.9</v>
      </c>
    </row>
    <row r="527" spans="1:16" x14ac:dyDescent="0.25">
      <c r="A527" s="80" t="s">
        <v>3470</v>
      </c>
      <c r="B527" s="150" t="s">
        <v>3504</v>
      </c>
      <c r="C527" s="110">
        <v>46120</v>
      </c>
      <c r="D527" s="150">
        <v>280921</v>
      </c>
      <c r="E527" s="111">
        <f t="shared" si="8"/>
        <v>2.8092100000000002</v>
      </c>
      <c r="F527" s="150">
        <v>12.59</v>
      </c>
      <c r="G527" s="150">
        <v>17.88</v>
      </c>
      <c r="H527" s="150">
        <v>142.5</v>
      </c>
      <c r="I527" s="150">
        <v>0.71</v>
      </c>
      <c r="J527" s="150">
        <v>-0.7</v>
      </c>
      <c r="K527" s="150">
        <v>1.42</v>
      </c>
      <c r="L527" s="150">
        <v>1.56</v>
      </c>
      <c r="M527" s="150">
        <v>1.36</v>
      </c>
      <c r="N527" s="150">
        <v>1.46</v>
      </c>
      <c r="O527" s="150">
        <v>1.78</v>
      </c>
      <c r="P527" s="150">
        <v>17.7</v>
      </c>
    </row>
    <row r="528" spans="1:16" x14ac:dyDescent="0.25">
      <c r="A528" s="80" t="s">
        <v>3582</v>
      </c>
      <c r="B528" s="150" t="s">
        <v>3585</v>
      </c>
      <c r="C528" s="110">
        <v>46121</v>
      </c>
      <c r="D528" s="150">
        <v>114278</v>
      </c>
      <c r="E528" s="111">
        <f t="shared" si="8"/>
        <v>1.1427799999999999</v>
      </c>
      <c r="F528" s="150">
        <v>26.02</v>
      </c>
      <c r="G528" s="150">
        <v>49.19</v>
      </c>
      <c r="H528" s="150">
        <v>68.8</v>
      </c>
      <c r="I528" s="150">
        <v>0.15</v>
      </c>
      <c r="J528" s="150">
        <v>-0.13</v>
      </c>
      <c r="K528" s="150">
        <v>-4.83</v>
      </c>
      <c r="L528" s="150">
        <v>0.48</v>
      </c>
      <c r="M528" s="150">
        <v>0.52</v>
      </c>
      <c r="N528" s="150">
        <v>0.67</v>
      </c>
      <c r="O528" s="150">
        <v>1.49</v>
      </c>
      <c r="P528" s="150">
        <v>11.4</v>
      </c>
    </row>
    <row r="529" spans="1:16" x14ac:dyDescent="0.25">
      <c r="A529" s="80" t="s">
        <v>3803</v>
      </c>
      <c r="B529" s="150" t="s">
        <v>3809</v>
      </c>
      <c r="C529" s="110">
        <v>46122</v>
      </c>
      <c r="D529" s="150">
        <v>951026</v>
      </c>
      <c r="E529" s="111">
        <f t="shared" si="8"/>
        <v>9.5102600000000006</v>
      </c>
      <c r="F529" s="150">
        <v>7.25</v>
      </c>
      <c r="G529" s="150">
        <v>7.19</v>
      </c>
      <c r="H529" s="150">
        <v>73</v>
      </c>
      <c r="I529" s="150">
        <v>0.27</v>
      </c>
      <c r="J529" s="150">
        <v>0.97</v>
      </c>
      <c r="K529" s="150">
        <v>0.41</v>
      </c>
      <c r="L529" s="150">
        <v>0.54</v>
      </c>
      <c r="M529" s="150">
        <v>0.44</v>
      </c>
      <c r="N529" s="150">
        <v>0.71</v>
      </c>
      <c r="O529" s="150">
        <v>1.01</v>
      </c>
      <c r="P529" s="150">
        <v>13.4</v>
      </c>
    </row>
    <row r="530" spans="1:16" x14ac:dyDescent="0.25">
      <c r="A530" s="80" t="s">
        <v>2491</v>
      </c>
      <c r="B530" s="150" t="s">
        <v>918</v>
      </c>
      <c r="C530" s="110">
        <v>46121</v>
      </c>
      <c r="D530" s="150">
        <v>4394752</v>
      </c>
      <c r="E530" s="111">
        <f t="shared" si="8"/>
        <v>43.947519999999997</v>
      </c>
      <c r="F530" s="150">
        <v>17.13</v>
      </c>
      <c r="G530" s="150">
        <v>23.7</v>
      </c>
      <c r="H530" s="150">
        <v>21.15</v>
      </c>
      <c r="I530" s="150">
        <v>0.71</v>
      </c>
      <c r="J530" s="150">
        <v>2.17</v>
      </c>
      <c r="K530" s="150">
        <v>2.17</v>
      </c>
      <c r="L530" s="150">
        <v>0.33</v>
      </c>
      <c r="M530" s="150">
        <v>0.35</v>
      </c>
      <c r="N530" s="150">
        <v>0.42</v>
      </c>
      <c r="O530" s="150">
        <v>0.43</v>
      </c>
      <c r="P530" s="150">
        <v>13.8</v>
      </c>
    </row>
    <row r="531" spans="1:16" x14ac:dyDescent="0.25">
      <c r="A531" s="80" t="s">
        <v>2492</v>
      </c>
      <c r="B531" s="150" t="s">
        <v>2493</v>
      </c>
      <c r="C531" s="110">
        <v>46122</v>
      </c>
      <c r="D531" s="150">
        <v>1746458</v>
      </c>
      <c r="E531" s="111">
        <f t="shared" si="8"/>
        <v>17.464580000000002</v>
      </c>
      <c r="F531" s="150">
        <v>-3.96</v>
      </c>
      <c r="G531" s="150">
        <v>8.2799999999999994</v>
      </c>
      <c r="H531" s="150">
        <v>21.1</v>
      </c>
      <c r="I531" s="150">
        <v>0.24</v>
      </c>
      <c r="J531" s="150">
        <v>1.69</v>
      </c>
      <c r="K531" s="150">
        <v>2.4300000000000002</v>
      </c>
      <c r="L531" s="150">
        <v>0.35</v>
      </c>
      <c r="M531" s="150">
        <v>0.36</v>
      </c>
      <c r="N531" s="150">
        <v>0.34</v>
      </c>
      <c r="O531" s="150">
        <v>0.41</v>
      </c>
      <c r="P531" s="150">
        <v>14.1</v>
      </c>
    </row>
    <row r="532" spans="1:16" x14ac:dyDescent="0.25">
      <c r="A532" s="80" t="s">
        <v>2495</v>
      </c>
      <c r="B532" s="150" t="s">
        <v>2496</v>
      </c>
      <c r="C532" s="110">
        <v>46121</v>
      </c>
      <c r="D532" s="150">
        <v>291630</v>
      </c>
      <c r="E532" s="111">
        <f t="shared" si="8"/>
        <v>2.9163000000000001</v>
      </c>
      <c r="F532" s="150">
        <v>-4.28</v>
      </c>
      <c r="G532" s="150">
        <v>46.36</v>
      </c>
      <c r="H532" s="150">
        <v>17</v>
      </c>
      <c r="I532" s="150">
        <v>0</v>
      </c>
      <c r="J532" s="150">
        <v>1.19</v>
      </c>
      <c r="K532" s="150">
        <v>1.19</v>
      </c>
      <c r="L532" s="150">
        <v>0.21</v>
      </c>
      <c r="M532" s="150">
        <v>0.3</v>
      </c>
      <c r="N532" s="150">
        <v>0.43</v>
      </c>
      <c r="O532" s="150">
        <v>0.33</v>
      </c>
      <c r="P532" s="150">
        <v>14.2</v>
      </c>
    </row>
    <row r="533" spans="1:16" x14ac:dyDescent="0.25">
      <c r="A533" s="80" t="s">
        <v>2499</v>
      </c>
      <c r="B533" s="150" t="s">
        <v>919</v>
      </c>
      <c r="C533" s="110">
        <v>46121</v>
      </c>
      <c r="D533" s="150">
        <v>3059514</v>
      </c>
      <c r="E533" s="111">
        <f t="shared" si="8"/>
        <v>30.595140000000001</v>
      </c>
      <c r="F533" s="150">
        <v>22.61</v>
      </c>
      <c r="G533" s="150">
        <v>4.82</v>
      </c>
      <c r="H533" s="150">
        <v>15.35</v>
      </c>
      <c r="I533" s="150">
        <v>0</v>
      </c>
      <c r="J533" s="150">
        <v>0.99</v>
      </c>
      <c r="K533" s="150">
        <v>1.66</v>
      </c>
      <c r="L533" s="150">
        <v>0.26</v>
      </c>
      <c r="M533" s="150">
        <v>0.3</v>
      </c>
      <c r="N533" s="150">
        <v>0.36</v>
      </c>
      <c r="O533" s="150">
        <v>0.35</v>
      </c>
      <c r="P533" s="150">
        <v>14</v>
      </c>
    </row>
    <row r="534" spans="1:16" x14ac:dyDescent="0.25">
      <c r="A534" s="80" t="s">
        <v>2500</v>
      </c>
      <c r="B534" s="150" t="s">
        <v>1205</v>
      </c>
      <c r="C534" s="110">
        <v>46121</v>
      </c>
      <c r="D534" s="150">
        <v>368326</v>
      </c>
      <c r="E534" s="111">
        <f t="shared" si="8"/>
        <v>3.6832600000000002</v>
      </c>
      <c r="F534" s="150">
        <v>-1.1299999999999999</v>
      </c>
      <c r="G534" s="150">
        <v>-12.37</v>
      </c>
      <c r="H534" s="150">
        <v>12.15</v>
      </c>
      <c r="I534" s="150">
        <v>-0.41</v>
      </c>
      <c r="J534" s="150">
        <v>0.41</v>
      </c>
      <c r="K534" s="150">
        <v>0</v>
      </c>
      <c r="L534" s="150">
        <v>0.14000000000000001</v>
      </c>
      <c r="M534" s="150">
        <v>0.14000000000000001</v>
      </c>
      <c r="N534" s="150">
        <v>0.18</v>
      </c>
      <c r="O534" s="150">
        <v>0.18</v>
      </c>
      <c r="P534" s="150">
        <v>17.3</v>
      </c>
    </row>
    <row r="535" spans="1:16" x14ac:dyDescent="0.25">
      <c r="A535" s="80" t="s">
        <v>2501</v>
      </c>
      <c r="B535" s="150" t="s">
        <v>2502</v>
      </c>
      <c r="C535" s="110">
        <v>46121</v>
      </c>
      <c r="D535" s="150">
        <v>1442145</v>
      </c>
      <c r="E535" s="111">
        <f t="shared" si="8"/>
        <v>14.42145</v>
      </c>
      <c r="F535" s="150">
        <v>-28.32</v>
      </c>
      <c r="G535" s="150">
        <v>8.25</v>
      </c>
      <c r="H535" s="150">
        <v>20.9</v>
      </c>
      <c r="I535" s="150">
        <v>-0.48</v>
      </c>
      <c r="J535" s="150">
        <v>0</v>
      </c>
      <c r="K535" s="150">
        <v>1.7</v>
      </c>
      <c r="L535" s="150">
        <v>0.22</v>
      </c>
      <c r="M535" s="150">
        <v>0.27</v>
      </c>
      <c r="N535" s="150">
        <v>0.32</v>
      </c>
      <c r="O535" s="150">
        <v>0.4</v>
      </c>
      <c r="P535" s="150">
        <v>14.9</v>
      </c>
    </row>
    <row r="536" spans="1:16" x14ac:dyDescent="0.25">
      <c r="A536" s="80" t="s">
        <v>2503</v>
      </c>
      <c r="B536" s="150" t="s">
        <v>2504</v>
      </c>
      <c r="C536" s="110">
        <v>46122</v>
      </c>
      <c r="D536" s="150">
        <v>1133028</v>
      </c>
      <c r="E536" s="111">
        <f t="shared" si="8"/>
        <v>11.33028</v>
      </c>
      <c r="F536" s="150">
        <v>1.9</v>
      </c>
      <c r="G536" s="150">
        <v>12.62</v>
      </c>
      <c r="H536" s="150">
        <v>12.65</v>
      </c>
      <c r="I536" s="150">
        <v>0</v>
      </c>
      <c r="J536" s="150">
        <v>0.8</v>
      </c>
      <c r="K536" s="150">
        <v>1.61</v>
      </c>
      <c r="L536" s="150">
        <v>0.18</v>
      </c>
      <c r="M536" s="150">
        <v>0.23</v>
      </c>
      <c r="N536" s="150">
        <v>0.16</v>
      </c>
      <c r="O536" s="150">
        <v>0.24</v>
      </c>
      <c r="P536" s="150">
        <v>12.6</v>
      </c>
    </row>
    <row r="537" spans="1:16" x14ac:dyDescent="0.25">
      <c r="A537" s="80" t="s">
        <v>2505</v>
      </c>
      <c r="B537" s="150" t="s">
        <v>2506</v>
      </c>
      <c r="C537" s="110">
        <v>46122</v>
      </c>
      <c r="D537" s="150">
        <v>534288</v>
      </c>
      <c r="E537" s="111">
        <f t="shared" si="8"/>
        <v>5.3428800000000001</v>
      </c>
      <c r="F537" s="150">
        <v>5.42</v>
      </c>
      <c r="G537" s="150">
        <v>9.06</v>
      </c>
      <c r="H537" s="150">
        <v>13.45</v>
      </c>
      <c r="I537" s="150">
        <v>-0.37</v>
      </c>
      <c r="J537" s="150">
        <v>0.37</v>
      </c>
      <c r="K537" s="150">
        <v>2.67</v>
      </c>
      <c r="L537" s="150">
        <v>0.11</v>
      </c>
      <c r="M537" s="150">
        <v>0.19</v>
      </c>
      <c r="N537" s="150">
        <v>0.17</v>
      </c>
      <c r="O537" s="150">
        <v>0.23</v>
      </c>
      <c r="P537" s="150">
        <v>16.8</v>
      </c>
    </row>
    <row r="538" spans="1:16" x14ac:dyDescent="0.25">
      <c r="A538" s="80" t="s">
        <v>2513</v>
      </c>
      <c r="B538" s="150" t="s">
        <v>2514</v>
      </c>
      <c r="C538" s="110">
        <v>46122</v>
      </c>
      <c r="D538" s="150">
        <v>131214</v>
      </c>
      <c r="E538" s="111">
        <f t="shared" si="8"/>
        <v>1.3121400000000001</v>
      </c>
      <c r="F538" s="150">
        <v>-93.74</v>
      </c>
      <c r="G538" s="150">
        <v>-66.2</v>
      </c>
      <c r="H538" s="150">
        <v>31.65</v>
      </c>
      <c r="I538" s="150">
        <v>0.8</v>
      </c>
      <c r="J538" s="150">
        <v>-2.76</v>
      </c>
      <c r="K538" s="150">
        <v>-1.71</v>
      </c>
      <c r="L538" s="150">
        <v>0.52</v>
      </c>
      <c r="M538" s="150">
        <v>-0.04</v>
      </c>
      <c r="N538" s="150">
        <v>0.37</v>
      </c>
      <c r="O538" s="150">
        <v>1.34</v>
      </c>
      <c r="P538" s="150">
        <v>9.6</v>
      </c>
    </row>
    <row r="539" spans="1:16" x14ac:dyDescent="0.25">
      <c r="A539" s="80" t="s">
        <v>2522</v>
      </c>
      <c r="B539" s="150" t="s">
        <v>2523</v>
      </c>
      <c r="C539" s="110">
        <v>46120</v>
      </c>
      <c r="D539" s="150">
        <v>8441262</v>
      </c>
      <c r="E539" s="111">
        <f t="shared" si="8"/>
        <v>84.412620000000004</v>
      </c>
      <c r="F539" s="150">
        <v>12.87</v>
      </c>
      <c r="G539" s="150">
        <v>10.19</v>
      </c>
      <c r="H539" s="150">
        <v>32.25</v>
      </c>
      <c r="I539" s="150">
        <v>-1.07</v>
      </c>
      <c r="J539" s="150">
        <v>-0.15</v>
      </c>
      <c r="K539" s="150">
        <v>0.47</v>
      </c>
      <c r="L539" s="150">
        <v>0.33</v>
      </c>
      <c r="M539" s="150">
        <v>0.54</v>
      </c>
      <c r="N539" s="150">
        <v>0.49</v>
      </c>
      <c r="O539" s="150">
        <v>0.57999999999999996</v>
      </c>
      <c r="P539" s="150">
        <v>14.6</v>
      </c>
    </row>
    <row r="540" spans="1:16" x14ac:dyDescent="0.25">
      <c r="A540" s="80" t="s">
        <v>2529</v>
      </c>
      <c r="B540" s="150" t="s">
        <v>1317</v>
      </c>
      <c r="C540" s="110">
        <v>46121</v>
      </c>
      <c r="D540" s="150">
        <v>779441</v>
      </c>
      <c r="E540" s="111">
        <f t="shared" si="8"/>
        <v>7.7944100000000001</v>
      </c>
      <c r="F540" s="150">
        <v>9.51</v>
      </c>
      <c r="G540" s="150">
        <v>50.36</v>
      </c>
      <c r="H540" s="150">
        <v>15.35</v>
      </c>
      <c r="I540" s="150">
        <v>0.66</v>
      </c>
      <c r="J540" s="150">
        <v>2.33</v>
      </c>
      <c r="K540" s="150">
        <v>-11.27</v>
      </c>
      <c r="L540" s="150">
        <v>0.14000000000000001</v>
      </c>
      <c r="M540" s="150">
        <v>0.11</v>
      </c>
      <c r="N540" s="150">
        <v>7.0000000000000007E-2</v>
      </c>
      <c r="O540" s="150">
        <v>0.28999999999999998</v>
      </c>
      <c r="P540" s="150">
        <v>22</v>
      </c>
    </row>
    <row r="541" spans="1:16" x14ac:dyDescent="0.25">
      <c r="A541" s="80" t="s">
        <v>2530</v>
      </c>
      <c r="B541" s="150" t="s">
        <v>1318</v>
      </c>
      <c r="C541" s="110">
        <v>46122</v>
      </c>
      <c r="D541" s="150">
        <v>8362826</v>
      </c>
      <c r="E541" s="111">
        <f t="shared" si="8"/>
        <v>83.628259999999997</v>
      </c>
      <c r="F541" s="150">
        <v>19.14</v>
      </c>
      <c r="G541" s="150">
        <v>50.7</v>
      </c>
      <c r="H541" s="150">
        <v>32.700000000000003</v>
      </c>
      <c r="I541" s="150">
        <v>-1.21</v>
      </c>
      <c r="J541" s="150">
        <v>3.15</v>
      </c>
      <c r="K541" s="150">
        <v>2.67</v>
      </c>
      <c r="L541" s="150">
        <v>0.3</v>
      </c>
      <c r="M541" s="150">
        <v>0.5</v>
      </c>
      <c r="N541" s="150">
        <v>0.37</v>
      </c>
      <c r="O541" s="150">
        <v>0.55000000000000004</v>
      </c>
      <c r="P541" s="150">
        <v>15.2</v>
      </c>
    </row>
    <row r="542" spans="1:16" x14ac:dyDescent="0.25">
      <c r="A542" s="80" t="s">
        <v>3149</v>
      </c>
      <c r="B542" s="150" t="s">
        <v>3155</v>
      </c>
      <c r="C542" s="110">
        <v>46122</v>
      </c>
      <c r="D542" s="150">
        <v>965665</v>
      </c>
      <c r="E542" s="111">
        <f t="shared" si="8"/>
        <v>9.6566500000000008</v>
      </c>
      <c r="F542" s="150">
        <v>18.54</v>
      </c>
      <c r="G542" s="150">
        <v>38.229999999999997</v>
      </c>
      <c r="H542" s="150">
        <v>10.15</v>
      </c>
      <c r="I542" s="150">
        <v>0</v>
      </c>
      <c r="J542" s="150">
        <v>1</v>
      </c>
      <c r="K542" s="150">
        <v>2.2200000000000002</v>
      </c>
      <c r="L542" s="150">
        <v>0.19</v>
      </c>
      <c r="M542" s="150">
        <v>0.18</v>
      </c>
      <c r="N542" s="150">
        <v>0.16</v>
      </c>
      <c r="O542" s="150">
        <v>0.19</v>
      </c>
      <c r="P542" s="150">
        <v>16.899999999999999</v>
      </c>
    </row>
    <row r="543" spans="1:16" x14ac:dyDescent="0.25">
      <c r="A543" s="80" t="s">
        <v>2535</v>
      </c>
      <c r="B543" s="150" t="s">
        <v>2536</v>
      </c>
      <c r="C543" s="110">
        <v>46122</v>
      </c>
      <c r="D543" s="150">
        <v>11180</v>
      </c>
      <c r="E543" s="111">
        <f t="shared" si="8"/>
        <v>0.1118</v>
      </c>
      <c r="F543" s="150">
        <v>-0.67</v>
      </c>
      <c r="G543" s="150">
        <v>9.2100000000000009</v>
      </c>
      <c r="H543" s="150">
        <v>23.85</v>
      </c>
      <c r="I543" s="150">
        <v>0.63</v>
      </c>
      <c r="J543" s="150">
        <v>2.14</v>
      </c>
      <c r="K543" s="150">
        <v>0.63</v>
      </c>
      <c r="L543" s="150">
        <v>0.09</v>
      </c>
      <c r="M543" s="150">
        <v>0.08</v>
      </c>
      <c r="N543" s="150">
        <v>0.08</v>
      </c>
      <c r="O543" s="150">
        <v>0.09</v>
      </c>
      <c r="P543" s="150">
        <v>87.1</v>
      </c>
    </row>
    <row r="544" spans="1:16" x14ac:dyDescent="0.25">
      <c r="A544" s="80" t="s">
        <v>2537</v>
      </c>
      <c r="B544" s="150" t="s">
        <v>2538</v>
      </c>
      <c r="C544" s="110">
        <v>46122</v>
      </c>
      <c r="D544" s="150">
        <v>2894282</v>
      </c>
      <c r="E544" s="111">
        <f t="shared" si="8"/>
        <v>28.942820000000001</v>
      </c>
      <c r="F544" s="150">
        <v>5.52</v>
      </c>
      <c r="G544" s="150">
        <v>-2.93</v>
      </c>
      <c r="H544" s="150">
        <v>22.8</v>
      </c>
      <c r="I544" s="150">
        <v>-1.51</v>
      </c>
      <c r="J544" s="150">
        <v>-0.65</v>
      </c>
      <c r="K544" s="150">
        <v>-0.22</v>
      </c>
      <c r="L544" s="150">
        <v>0.55000000000000004</v>
      </c>
      <c r="M544" s="150">
        <v>0.33</v>
      </c>
      <c r="N544" s="150">
        <v>0.28000000000000003</v>
      </c>
      <c r="O544" s="150">
        <v>0.49</v>
      </c>
      <c r="P544" s="150">
        <v>15.2</v>
      </c>
    </row>
    <row r="545" spans="1:16" x14ac:dyDescent="0.25">
      <c r="A545" s="80" t="s">
        <v>2539</v>
      </c>
      <c r="B545" s="150" t="s">
        <v>2540</v>
      </c>
      <c r="C545" s="110">
        <v>46122</v>
      </c>
      <c r="D545" s="150">
        <v>38140</v>
      </c>
      <c r="E545" s="111">
        <f t="shared" si="8"/>
        <v>0.38140000000000002</v>
      </c>
      <c r="F545" s="150">
        <v>17.14</v>
      </c>
      <c r="G545" s="150">
        <v>-5.61</v>
      </c>
      <c r="H545" s="150">
        <v>16.7</v>
      </c>
      <c r="I545" s="150">
        <v>-0.3</v>
      </c>
      <c r="J545" s="150">
        <v>0</v>
      </c>
      <c r="K545" s="150">
        <v>-0.3</v>
      </c>
      <c r="L545" s="150">
        <v>0.43</v>
      </c>
      <c r="M545" s="150">
        <v>0.32</v>
      </c>
      <c r="N545" s="150">
        <v>0.28999999999999998</v>
      </c>
      <c r="O545" s="150">
        <v>0.39</v>
      </c>
      <c r="P545" s="150">
        <v>14.4</v>
      </c>
    </row>
    <row r="546" spans="1:16" x14ac:dyDescent="0.25">
      <c r="A546" s="80" t="s">
        <v>2542</v>
      </c>
      <c r="B546" s="150" t="s">
        <v>2543</v>
      </c>
      <c r="C546" s="110">
        <v>46122</v>
      </c>
      <c r="D546" s="150">
        <v>716270</v>
      </c>
      <c r="E546" s="111">
        <f t="shared" si="8"/>
        <v>7.1627000000000001</v>
      </c>
      <c r="F546" s="150">
        <v>7.34</v>
      </c>
      <c r="G546" s="150">
        <v>-4.9400000000000004</v>
      </c>
      <c r="H546" s="150">
        <v>12.9</v>
      </c>
      <c r="I546" s="150">
        <v>0</v>
      </c>
      <c r="J546" s="150">
        <v>-1.1499999999999999</v>
      </c>
      <c r="K546" s="150">
        <v>-2.64</v>
      </c>
      <c r="L546" s="150">
        <v>0.28999999999999998</v>
      </c>
      <c r="M546" s="150">
        <v>0.09</v>
      </c>
      <c r="N546" s="150">
        <v>0.04</v>
      </c>
      <c r="O546" s="150">
        <v>-0.03</v>
      </c>
      <c r="P546" s="150">
        <v>27</v>
      </c>
    </row>
    <row r="547" spans="1:16" x14ac:dyDescent="0.25">
      <c r="A547" s="80" t="s">
        <v>2544</v>
      </c>
      <c r="B547" s="150" t="s">
        <v>2545</v>
      </c>
      <c r="C547" s="110">
        <v>46121</v>
      </c>
      <c r="D547" s="150">
        <v>2910054</v>
      </c>
      <c r="E547" s="111">
        <f t="shared" si="8"/>
        <v>29.100539999999999</v>
      </c>
      <c r="F547" s="150">
        <v>-2.78</v>
      </c>
      <c r="G547" s="150">
        <v>-2.84</v>
      </c>
      <c r="H547" s="150">
        <v>20</v>
      </c>
      <c r="I547" s="150">
        <v>0</v>
      </c>
      <c r="J547" s="150">
        <v>-0.5</v>
      </c>
      <c r="K547" s="150">
        <v>0.5</v>
      </c>
      <c r="L547" s="150">
        <v>0.06</v>
      </c>
      <c r="M547" s="150">
        <v>0.15</v>
      </c>
      <c r="N547" s="150">
        <v>-0.14000000000000001</v>
      </c>
      <c r="O547" s="150">
        <v>0.06</v>
      </c>
      <c r="P547" s="150">
        <v>40.799999999999997</v>
      </c>
    </row>
    <row r="548" spans="1:16" x14ac:dyDescent="0.25">
      <c r="A548" s="80" t="s">
        <v>2546</v>
      </c>
      <c r="B548" s="150" t="s">
        <v>2547</v>
      </c>
      <c r="C548" s="110">
        <v>46122</v>
      </c>
      <c r="D548" s="150">
        <v>42555</v>
      </c>
      <c r="E548" s="111">
        <f t="shared" si="8"/>
        <v>0.42554999999999998</v>
      </c>
      <c r="F548" s="150">
        <v>-11.16</v>
      </c>
      <c r="G548" s="150">
        <v>6.3</v>
      </c>
      <c r="H548" s="150">
        <v>21.55</v>
      </c>
      <c r="I548" s="150">
        <v>0.7</v>
      </c>
      <c r="J548" s="150">
        <v>1.65</v>
      </c>
      <c r="K548" s="150">
        <v>6.47</v>
      </c>
      <c r="L548" s="150">
        <v>0.3</v>
      </c>
      <c r="M548" s="150">
        <v>0.3</v>
      </c>
      <c r="N548" s="150">
        <v>0.12</v>
      </c>
      <c r="O548" s="150">
        <v>0.48</v>
      </c>
      <c r="P548" s="150">
        <v>18</v>
      </c>
    </row>
    <row r="549" spans="1:16" x14ac:dyDescent="0.25">
      <c r="A549" s="80" t="s">
        <v>2548</v>
      </c>
      <c r="B549" s="150" t="s">
        <v>2549</v>
      </c>
      <c r="C549" s="110">
        <v>46122</v>
      </c>
      <c r="D549" s="150">
        <v>138216</v>
      </c>
      <c r="E549" s="111">
        <f t="shared" si="8"/>
        <v>1.3821600000000001</v>
      </c>
      <c r="F549" s="150">
        <v>-6.76</v>
      </c>
      <c r="G549" s="150">
        <v>-34.549999999999997</v>
      </c>
      <c r="H549" s="150">
        <v>5.05</v>
      </c>
      <c r="I549" s="150">
        <v>-0.98</v>
      </c>
      <c r="J549" s="150">
        <v>-1.56</v>
      </c>
      <c r="K549" s="150">
        <v>-0.39</v>
      </c>
      <c r="L549" s="150">
        <v>-1.0900000000000001</v>
      </c>
      <c r="M549" s="150">
        <v>-1.04</v>
      </c>
      <c r="N549" s="150">
        <v>-0.95</v>
      </c>
      <c r="O549" s="150">
        <v>-1.51</v>
      </c>
      <c r="P549" s="150"/>
    </row>
    <row r="550" spans="1:16" x14ac:dyDescent="0.25">
      <c r="A550" s="80" t="s">
        <v>2550</v>
      </c>
      <c r="B550" s="150" t="s">
        <v>2551</v>
      </c>
      <c r="C550" s="110">
        <v>46122</v>
      </c>
      <c r="D550" s="150">
        <v>29760759</v>
      </c>
      <c r="E550" s="111">
        <f t="shared" si="8"/>
        <v>297.60759000000002</v>
      </c>
      <c r="F550" s="150">
        <v>6.14</v>
      </c>
      <c r="G550" s="150">
        <v>4.93</v>
      </c>
      <c r="H550" s="150">
        <v>227.5</v>
      </c>
      <c r="I550" s="150">
        <v>-1.52</v>
      </c>
      <c r="J550" s="150">
        <v>0.89</v>
      </c>
      <c r="K550" s="150">
        <v>5.32</v>
      </c>
      <c r="L550" s="150">
        <v>2.17</v>
      </c>
      <c r="M550" s="150">
        <v>2.79</v>
      </c>
      <c r="N550" s="150">
        <v>2.93</v>
      </c>
      <c r="O550" s="150">
        <v>2.85</v>
      </c>
      <c r="P550" s="150">
        <v>19.8</v>
      </c>
    </row>
    <row r="551" spans="1:16" x14ac:dyDescent="0.25">
      <c r="A551" s="80" t="s">
        <v>2552</v>
      </c>
      <c r="B551" s="150" t="s">
        <v>2553</v>
      </c>
      <c r="C551" s="110">
        <v>46122</v>
      </c>
      <c r="D551" s="150">
        <v>39820</v>
      </c>
      <c r="E551" s="111">
        <f t="shared" si="8"/>
        <v>0.3982</v>
      </c>
      <c r="F551" s="150">
        <v>-2.25</v>
      </c>
      <c r="G551" s="150">
        <v>-6.07</v>
      </c>
      <c r="H551" s="150">
        <v>12.1</v>
      </c>
      <c r="I551" s="150">
        <v>0</v>
      </c>
      <c r="J551" s="150">
        <v>-1.63</v>
      </c>
      <c r="K551" s="150">
        <v>-1.22</v>
      </c>
      <c r="L551" s="150">
        <v>-0.05</v>
      </c>
      <c r="M551" s="150">
        <v>-0.04</v>
      </c>
      <c r="N551" s="150">
        <v>-0.04</v>
      </c>
      <c r="O551" s="150">
        <v>-0.03</v>
      </c>
      <c r="P551" s="150"/>
    </row>
    <row r="552" spans="1:16" x14ac:dyDescent="0.25">
      <c r="A552" s="80" t="s">
        <v>2554</v>
      </c>
      <c r="B552" s="150" t="s">
        <v>1319</v>
      </c>
      <c r="C552" s="110">
        <v>46122</v>
      </c>
      <c r="D552" s="150">
        <v>133934</v>
      </c>
      <c r="E552" s="111">
        <f t="shared" si="8"/>
        <v>1.33934</v>
      </c>
      <c r="F552" s="150">
        <v>4.6399999999999997</v>
      </c>
      <c r="G552" s="150">
        <v>-35.24</v>
      </c>
      <c r="H552" s="150">
        <v>46.9</v>
      </c>
      <c r="I552" s="150">
        <v>-1.05</v>
      </c>
      <c r="J552" s="150">
        <v>-2.7</v>
      </c>
      <c r="K552" s="150">
        <v>-0.74</v>
      </c>
      <c r="L552" s="150">
        <v>1.77</v>
      </c>
      <c r="M552" s="150">
        <v>2.99</v>
      </c>
      <c r="N552" s="150">
        <v>0.81</v>
      </c>
      <c r="O552" s="150">
        <v>2.5499999999999998</v>
      </c>
      <c r="P552" s="150">
        <v>5.9</v>
      </c>
    </row>
    <row r="553" spans="1:16" x14ac:dyDescent="0.25">
      <c r="A553" s="80" t="s">
        <v>2555</v>
      </c>
      <c r="B553" s="150" t="s">
        <v>2556</v>
      </c>
      <c r="C553" s="110">
        <v>46122</v>
      </c>
      <c r="D553" s="150">
        <v>126235</v>
      </c>
      <c r="E553" s="111">
        <f t="shared" si="8"/>
        <v>1.2623500000000001</v>
      </c>
      <c r="F553" s="150">
        <v>-37.090000000000003</v>
      </c>
      <c r="G553" s="150">
        <v>-6.26</v>
      </c>
      <c r="H553" s="150">
        <v>47.5</v>
      </c>
      <c r="I553" s="150">
        <v>-0.11</v>
      </c>
      <c r="J553" s="150">
        <v>-1.35</v>
      </c>
      <c r="K553" s="150">
        <v>-1.45</v>
      </c>
      <c r="L553" s="150">
        <v>1.67</v>
      </c>
      <c r="M553" s="150">
        <v>1.21</v>
      </c>
      <c r="N553" s="150">
        <v>0.94</v>
      </c>
      <c r="O553" s="150">
        <v>0.28999999999999998</v>
      </c>
      <c r="P553" s="150">
        <v>11.8</v>
      </c>
    </row>
    <row r="554" spans="1:16" x14ac:dyDescent="0.25">
      <c r="A554" s="80" t="s">
        <v>1260</v>
      </c>
      <c r="B554" s="150" t="s">
        <v>2993</v>
      </c>
      <c r="C554" s="110">
        <v>46122</v>
      </c>
      <c r="D554" s="150">
        <v>259546</v>
      </c>
      <c r="E554" s="111">
        <f t="shared" si="8"/>
        <v>2.5954600000000001</v>
      </c>
      <c r="F554" s="150">
        <v>-21.51</v>
      </c>
      <c r="G554" s="150">
        <v>-15.25</v>
      </c>
      <c r="H554" s="150">
        <v>19.899999999999999</v>
      </c>
      <c r="I554" s="150">
        <v>4.46</v>
      </c>
      <c r="J554" s="150">
        <v>12.75</v>
      </c>
      <c r="K554" s="150">
        <v>7.28</v>
      </c>
      <c r="L554" s="150">
        <v>0.28999999999999998</v>
      </c>
      <c r="M554" s="150">
        <v>-0.15</v>
      </c>
      <c r="N554" s="150">
        <v>-0.44</v>
      </c>
      <c r="O554" s="150">
        <v>0.14000000000000001</v>
      </c>
      <c r="P554" s="150"/>
    </row>
    <row r="555" spans="1:16" x14ac:dyDescent="0.25">
      <c r="A555" s="80" t="s">
        <v>1129</v>
      </c>
      <c r="B555" s="150" t="s">
        <v>3688</v>
      </c>
      <c r="C555" s="110">
        <v>46122</v>
      </c>
      <c r="D555" s="150">
        <v>4097</v>
      </c>
      <c r="E555" s="111">
        <f t="shared" si="8"/>
        <v>4.0969999999999999E-2</v>
      </c>
      <c r="F555" s="150">
        <v>-3.92</v>
      </c>
      <c r="G555" s="150">
        <v>42.06</v>
      </c>
      <c r="H555" s="150">
        <v>20</v>
      </c>
      <c r="I555" s="150">
        <v>-2.2000000000000002</v>
      </c>
      <c r="J555" s="150">
        <v>15.94</v>
      </c>
      <c r="K555" s="150">
        <v>9.89</v>
      </c>
      <c r="L555" s="150">
        <v>-0.26</v>
      </c>
      <c r="M555" s="150">
        <v>-0.22</v>
      </c>
      <c r="N555" s="150">
        <v>-0.27</v>
      </c>
      <c r="O555" s="150">
        <v>-0.22</v>
      </c>
      <c r="P555" s="150"/>
    </row>
    <row r="556" spans="1:16" x14ac:dyDescent="0.25">
      <c r="A556" s="80" t="s">
        <v>1261</v>
      </c>
      <c r="B556" s="150" t="s">
        <v>3059</v>
      </c>
      <c r="C556" s="110">
        <v>46122</v>
      </c>
      <c r="D556" s="150">
        <v>573683</v>
      </c>
      <c r="E556" s="111">
        <f t="shared" si="8"/>
        <v>5.7368300000000003</v>
      </c>
      <c r="F556" s="150">
        <v>2.77</v>
      </c>
      <c r="G556" s="150">
        <v>4.3</v>
      </c>
      <c r="H556" s="150">
        <v>38</v>
      </c>
      <c r="I556" s="150">
        <v>1.06</v>
      </c>
      <c r="J556" s="150">
        <v>2.29</v>
      </c>
      <c r="K556" s="150">
        <v>2.4300000000000002</v>
      </c>
      <c r="L556" s="150">
        <v>0.51</v>
      </c>
      <c r="M556" s="150">
        <v>0.16</v>
      </c>
      <c r="N556" s="150">
        <v>7.0000000000000007E-2</v>
      </c>
      <c r="O556" s="150">
        <v>0.11</v>
      </c>
      <c r="P556" s="150">
        <v>39.200000000000003</v>
      </c>
    </row>
    <row r="557" spans="1:16" x14ac:dyDescent="0.25">
      <c r="A557" s="80" t="s">
        <v>1644</v>
      </c>
      <c r="B557" s="150" t="s">
        <v>2994</v>
      </c>
      <c r="C557" s="110">
        <v>46122</v>
      </c>
      <c r="D557" s="150">
        <v>212361</v>
      </c>
      <c r="E557" s="111">
        <f t="shared" si="8"/>
        <v>2.1236100000000002</v>
      </c>
      <c r="F557" s="150">
        <v>190.45</v>
      </c>
      <c r="G557" s="150">
        <v>-8.43</v>
      </c>
      <c r="H557" s="150">
        <v>6.2</v>
      </c>
      <c r="I557" s="150">
        <v>-0.64</v>
      </c>
      <c r="J557" s="150">
        <v>0</v>
      </c>
      <c r="K557" s="150">
        <v>-0.8</v>
      </c>
      <c r="L557" s="150">
        <v>0.43</v>
      </c>
      <c r="M557" s="150">
        <v>-0.02</v>
      </c>
      <c r="N557" s="150">
        <v>-0.17</v>
      </c>
      <c r="O557" s="150">
        <v>-0.11</v>
      </c>
      <c r="P557" s="150"/>
    </row>
    <row r="558" spans="1:16" x14ac:dyDescent="0.25">
      <c r="A558" s="80" t="s">
        <v>3162</v>
      </c>
      <c r="B558" s="150" t="s">
        <v>3164</v>
      </c>
      <c r="C558" s="110">
        <v>46122</v>
      </c>
      <c r="D558" s="150">
        <v>361212</v>
      </c>
      <c r="E558" s="111">
        <f t="shared" si="8"/>
        <v>3.61212</v>
      </c>
      <c r="F558" s="150">
        <v>-7.9</v>
      </c>
      <c r="G558" s="150">
        <v>3.15</v>
      </c>
      <c r="H558" s="150">
        <v>45.1</v>
      </c>
      <c r="I558" s="150">
        <v>1.58</v>
      </c>
      <c r="J558" s="150">
        <v>2.27</v>
      </c>
      <c r="K558" s="150">
        <v>-2.72</v>
      </c>
      <c r="L558" s="150">
        <v>2.06</v>
      </c>
      <c r="M558" s="150">
        <v>0.87</v>
      </c>
      <c r="N558" s="150">
        <v>0.59</v>
      </c>
      <c r="O558" s="150">
        <v>0.56000000000000005</v>
      </c>
      <c r="P558" s="150">
        <v>10.9</v>
      </c>
    </row>
    <row r="559" spans="1:16" x14ac:dyDescent="0.25">
      <c r="A559" s="80" t="s">
        <v>3235</v>
      </c>
      <c r="B559" s="150" t="s">
        <v>3880</v>
      </c>
      <c r="C559" s="110">
        <v>46122</v>
      </c>
      <c r="D559" s="150">
        <v>25165</v>
      </c>
      <c r="E559" s="111">
        <f t="shared" si="8"/>
        <v>0.25164999999999998</v>
      </c>
      <c r="F559" s="150">
        <v>20.76</v>
      </c>
      <c r="G559" s="150">
        <v>9.68</v>
      </c>
      <c r="H559" s="150">
        <v>25</v>
      </c>
      <c r="I559" s="150">
        <v>-3.47</v>
      </c>
      <c r="J559" s="150">
        <v>-3.85</v>
      </c>
      <c r="K559" s="150">
        <v>-4.21</v>
      </c>
      <c r="L559" s="150">
        <v>-0.41</v>
      </c>
      <c r="M559" s="150">
        <v>-0.35</v>
      </c>
      <c r="N559" s="150">
        <v>-2.38</v>
      </c>
      <c r="O559" s="150">
        <v>-0.48</v>
      </c>
      <c r="P559" s="150"/>
    </row>
    <row r="560" spans="1:16" x14ac:dyDescent="0.25">
      <c r="A560" s="80" t="s">
        <v>3820</v>
      </c>
      <c r="B560" s="150" t="s">
        <v>3828</v>
      </c>
      <c r="C560" s="110">
        <v>46122</v>
      </c>
      <c r="D560" s="150">
        <v>52473</v>
      </c>
      <c r="E560" s="111">
        <f t="shared" si="8"/>
        <v>0.52473000000000003</v>
      </c>
      <c r="F560" s="112">
        <v>-52.18</v>
      </c>
      <c r="G560" s="112">
        <v>-9.42</v>
      </c>
      <c r="H560" s="150">
        <v>37.299999999999997</v>
      </c>
      <c r="I560" s="150">
        <v>-2.1</v>
      </c>
      <c r="J560" s="150">
        <v>-2.1</v>
      </c>
      <c r="K560" s="150">
        <v>-6.61</v>
      </c>
      <c r="L560" s="150">
        <v>0.74</v>
      </c>
      <c r="M560" s="150">
        <v>0.52</v>
      </c>
      <c r="N560" s="150">
        <v>0.86</v>
      </c>
      <c r="O560" s="150">
        <v>0.7</v>
      </c>
      <c r="P560" s="150">
        <v>13.1</v>
      </c>
    </row>
    <row r="561" spans="1:16" x14ac:dyDescent="0.25">
      <c r="A561" s="80" t="s">
        <v>3564</v>
      </c>
      <c r="B561" s="150" t="s">
        <v>3568</v>
      </c>
      <c r="C561" s="110">
        <v>46122</v>
      </c>
      <c r="D561" s="150">
        <v>1340259</v>
      </c>
      <c r="E561" s="111">
        <f t="shared" si="8"/>
        <v>13.40259</v>
      </c>
      <c r="F561" s="150">
        <v>8.15</v>
      </c>
      <c r="G561" s="150">
        <v>13.38</v>
      </c>
      <c r="H561" s="150">
        <v>41.45</v>
      </c>
      <c r="I561" s="150">
        <v>-0.12</v>
      </c>
      <c r="J561" s="150">
        <v>3.5</v>
      </c>
      <c r="K561" s="150">
        <v>1.34</v>
      </c>
      <c r="L561" s="150">
        <v>0.55000000000000004</v>
      </c>
      <c r="M561" s="150">
        <v>0.43</v>
      </c>
      <c r="N561" s="150">
        <v>0.43</v>
      </c>
      <c r="O561" s="150">
        <v>0.57999999999999996</v>
      </c>
      <c r="P561" s="150">
        <v>16.5</v>
      </c>
    </row>
    <row r="562" spans="1:16" x14ac:dyDescent="0.25">
      <c r="A562" s="80" t="s">
        <v>3545</v>
      </c>
      <c r="B562" s="150" t="s">
        <v>3548</v>
      </c>
      <c r="C562" s="110">
        <v>46121</v>
      </c>
      <c r="D562" s="150">
        <v>196573</v>
      </c>
      <c r="E562" s="111">
        <f t="shared" si="8"/>
        <v>1.96573</v>
      </c>
      <c r="F562" s="150">
        <v>10.89</v>
      </c>
      <c r="G562" s="150">
        <v>4.66</v>
      </c>
      <c r="H562" s="150">
        <v>78</v>
      </c>
      <c r="I562" s="150">
        <v>0</v>
      </c>
      <c r="J562" s="150">
        <v>-0.51</v>
      </c>
      <c r="K562" s="150">
        <v>-1.1399999999999999</v>
      </c>
      <c r="L562" s="150">
        <v>0.83</v>
      </c>
      <c r="M562" s="150">
        <v>1.2</v>
      </c>
      <c r="N562" s="150">
        <v>0.56999999999999995</v>
      </c>
      <c r="O562" s="150">
        <v>0.8</v>
      </c>
      <c r="P562" s="150">
        <v>25</v>
      </c>
    </row>
    <row r="563" spans="1:16" x14ac:dyDescent="0.25">
      <c r="A563" s="80" t="s">
        <v>3793</v>
      </c>
      <c r="B563" s="150" t="s">
        <v>3798</v>
      </c>
      <c r="C563" s="110">
        <v>46122</v>
      </c>
      <c r="D563" s="150">
        <v>185215</v>
      </c>
      <c r="E563" s="111">
        <f t="shared" si="8"/>
        <v>1.85215</v>
      </c>
      <c r="F563" s="150">
        <v>11.46</v>
      </c>
      <c r="G563" s="150">
        <v>-3.57</v>
      </c>
      <c r="H563" s="150">
        <v>40.5</v>
      </c>
      <c r="I563" s="150">
        <v>1.25</v>
      </c>
      <c r="J563" s="150">
        <v>3.58</v>
      </c>
      <c r="K563" s="150">
        <v>-1.22</v>
      </c>
      <c r="L563" s="150">
        <v>0.6</v>
      </c>
      <c r="M563" s="150">
        <v>0.38</v>
      </c>
      <c r="N563" s="150">
        <v>0.57999999999999996</v>
      </c>
      <c r="O563" s="150">
        <v>0.66</v>
      </c>
      <c r="P563" s="150">
        <v>17.899999999999999</v>
      </c>
    </row>
    <row r="564" spans="1:16" x14ac:dyDescent="0.25">
      <c r="A564" s="80" t="s">
        <v>3794</v>
      </c>
      <c r="B564" s="150" t="s">
        <v>3799</v>
      </c>
      <c r="C564" s="110">
        <v>46121</v>
      </c>
      <c r="D564" s="150">
        <v>583898</v>
      </c>
      <c r="E564" s="111">
        <f t="shared" si="8"/>
        <v>5.8389800000000003</v>
      </c>
      <c r="F564" s="150">
        <v>52.04</v>
      </c>
      <c r="G564" s="150">
        <v>32.79</v>
      </c>
      <c r="H564" s="150">
        <v>59.2</v>
      </c>
      <c r="I564" s="150">
        <v>1.54</v>
      </c>
      <c r="J564" s="150">
        <v>-1.33</v>
      </c>
      <c r="K564" s="150">
        <v>-4.5199999999999996</v>
      </c>
      <c r="L564" s="150">
        <v>1.44</v>
      </c>
      <c r="M564" s="150">
        <v>0.85</v>
      </c>
      <c r="N564" s="150">
        <v>0.83</v>
      </c>
      <c r="O564" s="150">
        <v>0.5</v>
      </c>
      <c r="P564" s="150">
        <v>13.3</v>
      </c>
    </row>
    <row r="565" spans="1:16" x14ac:dyDescent="0.25">
      <c r="A565" s="80" t="s">
        <v>2557</v>
      </c>
      <c r="B565" s="150" t="s">
        <v>2558</v>
      </c>
      <c r="C565" s="110">
        <v>46120</v>
      </c>
      <c r="D565" s="150">
        <v>70495</v>
      </c>
      <c r="E565" s="111">
        <f t="shared" si="8"/>
        <v>0.70494999999999997</v>
      </c>
      <c r="F565" s="150">
        <v>60.44</v>
      </c>
      <c r="G565" s="150">
        <v>15.51</v>
      </c>
      <c r="H565" s="150">
        <v>19.25</v>
      </c>
      <c r="I565" s="150">
        <v>-2.5299999999999998</v>
      </c>
      <c r="J565" s="150">
        <v>3.49</v>
      </c>
      <c r="K565" s="150">
        <v>-2.04</v>
      </c>
      <c r="L565" s="150">
        <v>-0.03</v>
      </c>
      <c r="M565" s="150">
        <v>0.01</v>
      </c>
      <c r="N565" s="150">
        <v>0.28000000000000003</v>
      </c>
      <c r="O565" s="150">
        <v>0.18</v>
      </c>
      <c r="P565" s="150">
        <v>24.5</v>
      </c>
    </row>
    <row r="566" spans="1:16" x14ac:dyDescent="0.25">
      <c r="A566" s="80" t="s">
        <v>2559</v>
      </c>
      <c r="B566" s="150" t="s">
        <v>2560</v>
      </c>
      <c r="C566" s="110">
        <v>46122</v>
      </c>
      <c r="D566" s="150">
        <v>471149</v>
      </c>
      <c r="E566" s="111">
        <f t="shared" si="8"/>
        <v>4.7114900000000004</v>
      </c>
      <c r="F566" s="150">
        <v>42.64</v>
      </c>
      <c r="G566" s="150">
        <v>25.61</v>
      </c>
      <c r="H566" s="150">
        <v>49.85</v>
      </c>
      <c r="I566" s="150">
        <v>-0.89</v>
      </c>
      <c r="J566" s="150">
        <v>0</v>
      </c>
      <c r="K566" s="150">
        <v>-1.48</v>
      </c>
      <c r="L566" s="150">
        <v>0.96</v>
      </c>
      <c r="M566" s="150">
        <v>0.45</v>
      </c>
      <c r="N566" s="150">
        <v>-0.49</v>
      </c>
      <c r="O566" s="150">
        <v>0.53</v>
      </c>
      <c r="P566" s="150">
        <v>48.5</v>
      </c>
    </row>
    <row r="567" spans="1:16" x14ac:dyDescent="0.25">
      <c r="A567" s="80" t="s">
        <v>2561</v>
      </c>
      <c r="B567" s="150" t="s">
        <v>1320</v>
      </c>
      <c r="C567" s="110">
        <v>46114</v>
      </c>
      <c r="D567" s="150">
        <v>452769</v>
      </c>
      <c r="E567" s="111">
        <f t="shared" si="8"/>
        <v>4.5276899999999998</v>
      </c>
      <c r="F567" s="150">
        <v>25.13</v>
      </c>
      <c r="G567" s="150">
        <v>31.17</v>
      </c>
      <c r="H567" s="150">
        <v>116</v>
      </c>
      <c r="I567" s="150">
        <v>3.57</v>
      </c>
      <c r="J567" s="150">
        <v>9.91</v>
      </c>
      <c r="K567" s="150">
        <v>14.68</v>
      </c>
      <c r="L567" s="150">
        <v>1.92</v>
      </c>
      <c r="M567" s="150">
        <v>1.73</v>
      </c>
      <c r="N567" s="150">
        <v>1.01</v>
      </c>
      <c r="O567" s="150">
        <v>1.1000000000000001</v>
      </c>
      <c r="P567" s="150">
        <v>15.9</v>
      </c>
    </row>
    <row r="568" spans="1:16" x14ac:dyDescent="0.25">
      <c r="A568" s="80" t="s">
        <v>2562</v>
      </c>
      <c r="B568" s="150" t="s">
        <v>2563</v>
      </c>
      <c r="C568" s="110">
        <v>46121</v>
      </c>
      <c r="D568" s="150">
        <v>3492100</v>
      </c>
      <c r="E568" s="111">
        <f t="shared" si="8"/>
        <v>34.920999999999999</v>
      </c>
      <c r="F568" s="150">
        <v>32.880000000000003</v>
      </c>
      <c r="G568" s="150">
        <v>-7.36</v>
      </c>
      <c r="H568" s="150">
        <v>100</v>
      </c>
      <c r="I568" s="150">
        <v>-0.5</v>
      </c>
      <c r="J568" s="150">
        <v>2.35</v>
      </c>
      <c r="K568" s="150">
        <v>-11.11</v>
      </c>
      <c r="L568" s="150">
        <v>1.71</v>
      </c>
      <c r="M568" s="150">
        <v>1.97</v>
      </c>
      <c r="N568" s="150">
        <v>2.25</v>
      </c>
      <c r="O568" s="150">
        <v>2.11</v>
      </c>
      <c r="P568" s="150">
        <v>11.3</v>
      </c>
    </row>
    <row r="569" spans="1:16" x14ac:dyDescent="0.25">
      <c r="A569" s="80" t="s">
        <v>2564</v>
      </c>
      <c r="B569" s="150" t="s">
        <v>2565</v>
      </c>
      <c r="C569" s="110">
        <v>46114</v>
      </c>
      <c r="D569" s="150">
        <v>3025805</v>
      </c>
      <c r="E569" s="111">
        <f t="shared" si="8"/>
        <v>30.258050000000001</v>
      </c>
      <c r="F569" s="150">
        <v>44.44</v>
      </c>
      <c r="G569" s="150">
        <v>188.11</v>
      </c>
      <c r="H569" s="150">
        <v>156</v>
      </c>
      <c r="I569" s="150">
        <v>0.65</v>
      </c>
      <c r="J569" s="150">
        <v>-0.32</v>
      </c>
      <c r="K569" s="150">
        <v>-12.11</v>
      </c>
      <c r="L569" s="150">
        <v>0.38</v>
      </c>
      <c r="M569" s="150">
        <v>-0.27</v>
      </c>
      <c r="N569" s="150">
        <v>-2.54</v>
      </c>
      <c r="O569" s="150">
        <v>0.05</v>
      </c>
      <c r="P569" s="150">
        <v>5.7</v>
      </c>
    </row>
    <row r="570" spans="1:16" x14ac:dyDescent="0.25">
      <c r="A570" s="80" t="s">
        <v>2566</v>
      </c>
      <c r="B570" s="150" t="s">
        <v>2567</v>
      </c>
      <c r="C570" s="110">
        <v>46117</v>
      </c>
      <c r="D570" s="150">
        <v>5419732</v>
      </c>
      <c r="E570" s="111">
        <f t="shared" si="8"/>
        <v>54.197319999999998</v>
      </c>
      <c r="F570" s="150">
        <v>17.48</v>
      </c>
      <c r="G570" s="150">
        <v>10.77</v>
      </c>
      <c r="H570" s="150">
        <v>2310</v>
      </c>
      <c r="I570" s="150">
        <v>1.32</v>
      </c>
      <c r="J570" s="150">
        <v>5.48</v>
      </c>
      <c r="K570" s="150">
        <v>4.05</v>
      </c>
      <c r="L570" s="150">
        <v>64.989999999999995</v>
      </c>
      <c r="M570" s="150">
        <v>48.26</v>
      </c>
      <c r="N570" s="150">
        <v>7.73</v>
      </c>
      <c r="O570" s="150">
        <v>53.04</v>
      </c>
      <c r="P570" s="150">
        <v>12.9</v>
      </c>
    </row>
    <row r="571" spans="1:16" x14ac:dyDescent="0.25">
      <c r="A571" s="80" t="s">
        <v>2568</v>
      </c>
      <c r="B571" s="150" t="s">
        <v>2569</v>
      </c>
      <c r="C571" s="110">
        <v>46120</v>
      </c>
      <c r="D571" s="150">
        <v>7615816</v>
      </c>
      <c r="E571" s="111">
        <f t="shared" si="8"/>
        <v>76.158159999999995</v>
      </c>
      <c r="F571" s="150">
        <v>14.89</v>
      </c>
      <c r="G571" s="150">
        <v>23.7</v>
      </c>
      <c r="H571" s="150">
        <v>129</v>
      </c>
      <c r="I571" s="150">
        <v>0.39</v>
      </c>
      <c r="J571" s="150">
        <v>8.4</v>
      </c>
      <c r="K571" s="150">
        <v>0.39</v>
      </c>
      <c r="L571" s="150">
        <v>2.0299999999999998</v>
      </c>
      <c r="M571" s="150">
        <v>1.94</v>
      </c>
      <c r="N571" s="150">
        <v>1.65</v>
      </c>
      <c r="O571" s="150">
        <v>2.69</v>
      </c>
      <c r="P571" s="150">
        <v>13.2</v>
      </c>
    </row>
    <row r="572" spans="1:16" x14ac:dyDescent="0.25">
      <c r="A572" s="80" t="s">
        <v>2570</v>
      </c>
      <c r="B572" s="150" t="s">
        <v>2571</v>
      </c>
      <c r="C572" s="110">
        <v>46122</v>
      </c>
      <c r="D572" s="150">
        <v>51171</v>
      </c>
      <c r="E572" s="111">
        <f t="shared" si="8"/>
        <v>0.51171</v>
      </c>
      <c r="F572" s="112">
        <v>36.94</v>
      </c>
      <c r="G572" s="112">
        <v>-36.86</v>
      </c>
      <c r="H572" s="150">
        <v>12.45</v>
      </c>
      <c r="I572" s="150">
        <v>-1.19</v>
      </c>
      <c r="J572" s="150">
        <v>0</v>
      </c>
      <c r="K572" s="150">
        <v>-1.19</v>
      </c>
      <c r="L572" s="150">
        <v>-0.88</v>
      </c>
      <c r="M572" s="150">
        <v>-0.55000000000000004</v>
      </c>
      <c r="N572" s="150">
        <v>-0.08</v>
      </c>
      <c r="O572" s="150">
        <v>-0.75</v>
      </c>
      <c r="P572" s="150"/>
    </row>
    <row r="573" spans="1:16" x14ac:dyDescent="0.25">
      <c r="A573" s="80" t="s">
        <v>2572</v>
      </c>
      <c r="B573" s="150" t="s">
        <v>1321</v>
      </c>
      <c r="C573" s="110">
        <v>46120</v>
      </c>
      <c r="D573" s="150">
        <v>1177608</v>
      </c>
      <c r="E573" s="111">
        <f t="shared" si="8"/>
        <v>11.77608</v>
      </c>
      <c r="F573" s="150">
        <v>128.05000000000001</v>
      </c>
      <c r="G573" s="150">
        <v>40.840000000000003</v>
      </c>
      <c r="H573" s="150">
        <v>103.5</v>
      </c>
      <c r="I573" s="150">
        <v>1.47</v>
      </c>
      <c r="J573" s="150">
        <v>3.6</v>
      </c>
      <c r="K573" s="150">
        <v>4.8600000000000003</v>
      </c>
      <c r="L573" s="150">
        <v>1.45</v>
      </c>
      <c r="M573" s="150">
        <v>0.84</v>
      </c>
      <c r="N573" s="150">
        <v>0.54</v>
      </c>
      <c r="O573" s="150">
        <v>1.06</v>
      </c>
      <c r="P573" s="150">
        <v>13.4</v>
      </c>
    </row>
    <row r="574" spans="1:16" x14ac:dyDescent="0.25">
      <c r="A574" s="80" t="s">
        <v>2573</v>
      </c>
      <c r="B574" s="150" t="s">
        <v>2574</v>
      </c>
      <c r="C574" s="110">
        <v>46120</v>
      </c>
      <c r="D574" s="150">
        <v>553950</v>
      </c>
      <c r="E574" s="111">
        <f t="shared" si="8"/>
        <v>5.5395000000000003</v>
      </c>
      <c r="F574" s="150">
        <v>20.21</v>
      </c>
      <c r="G574" s="150">
        <v>7.65</v>
      </c>
      <c r="H574" s="150">
        <v>118.5</v>
      </c>
      <c r="I574" s="150">
        <v>0</v>
      </c>
      <c r="J574" s="150">
        <v>2.16</v>
      </c>
      <c r="K574" s="150">
        <v>1.28</v>
      </c>
      <c r="L574" s="150">
        <v>1.99</v>
      </c>
      <c r="M574" s="150">
        <v>2.74</v>
      </c>
      <c r="N574" s="150">
        <v>2.29</v>
      </c>
      <c r="O574" s="150">
        <v>2.36</v>
      </c>
      <c r="P574" s="150">
        <v>12.8</v>
      </c>
    </row>
    <row r="575" spans="1:16" x14ac:dyDescent="0.25">
      <c r="A575" s="80" t="s">
        <v>2575</v>
      </c>
      <c r="B575" s="150" t="s">
        <v>2576</v>
      </c>
      <c r="C575" s="110">
        <v>46118</v>
      </c>
      <c r="D575" s="150">
        <v>1010996</v>
      </c>
      <c r="E575" s="111">
        <f t="shared" si="8"/>
        <v>10.109959999999999</v>
      </c>
      <c r="F575" s="150">
        <v>26.13</v>
      </c>
      <c r="G575" s="150">
        <v>-10.02</v>
      </c>
      <c r="H575" s="150">
        <v>50.8</v>
      </c>
      <c r="I575" s="150">
        <v>-0.78</v>
      </c>
      <c r="J575" s="150">
        <v>1.2</v>
      </c>
      <c r="K575" s="150">
        <v>-0.59</v>
      </c>
      <c r="L575" s="150">
        <v>0.15</v>
      </c>
      <c r="M575" s="150">
        <v>0.2</v>
      </c>
      <c r="N575" s="150">
        <v>0.2</v>
      </c>
      <c r="O575" s="150">
        <v>1.18</v>
      </c>
      <c r="P575" s="150">
        <v>25.7</v>
      </c>
    </row>
    <row r="576" spans="1:16" x14ac:dyDescent="0.25">
      <c r="A576" s="80" t="s">
        <v>2577</v>
      </c>
      <c r="B576" s="150" t="s">
        <v>2578</v>
      </c>
      <c r="C576" s="110">
        <v>46122</v>
      </c>
      <c r="D576" s="150">
        <v>379287</v>
      </c>
      <c r="E576" s="111">
        <f t="shared" si="8"/>
        <v>3.7928700000000002</v>
      </c>
      <c r="F576" s="150">
        <v>13.55</v>
      </c>
      <c r="G576" s="150">
        <v>20.34</v>
      </c>
      <c r="H576" s="150">
        <v>55.6</v>
      </c>
      <c r="I576" s="150">
        <v>2.58</v>
      </c>
      <c r="J576" s="150">
        <v>5.3</v>
      </c>
      <c r="K576" s="150">
        <v>-8.5500000000000007</v>
      </c>
      <c r="L576" s="150">
        <v>0.1</v>
      </c>
      <c r="M576" s="150">
        <v>0.01</v>
      </c>
      <c r="N576" s="150">
        <v>-0.15</v>
      </c>
      <c r="O576" s="150">
        <v>0.05</v>
      </c>
      <c r="P576" s="150">
        <v>106.9</v>
      </c>
    </row>
    <row r="577" spans="1:16" x14ac:dyDescent="0.25">
      <c r="A577" s="80" t="s">
        <v>2579</v>
      </c>
      <c r="B577" s="150" t="s">
        <v>1322</v>
      </c>
      <c r="C577" s="110">
        <v>46119</v>
      </c>
      <c r="D577" s="150">
        <v>18017169</v>
      </c>
      <c r="E577" s="111">
        <f t="shared" si="8"/>
        <v>180.17169000000001</v>
      </c>
      <c r="F577" s="150">
        <v>28.54</v>
      </c>
      <c r="G577" s="150">
        <v>111.72</v>
      </c>
      <c r="H577" s="150">
        <v>2265</v>
      </c>
      <c r="I577" s="150">
        <v>1.34</v>
      </c>
      <c r="J577" s="150">
        <v>7.35</v>
      </c>
      <c r="K577" s="150">
        <v>7.86</v>
      </c>
      <c r="L577" s="150">
        <v>6.03</v>
      </c>
      <c r="M577" s="150">
        <v>8.23</v>
      </c>
      <c r="N577" s="150">
        <v>10.23</v>
      </c>
      <c r="O577" s="150">
        <v>13.67</v>
      </c>
      <c r="P577" s="150">
        <v>26.1</v>
      </c>
    </row>
    <row r="578" spans="1:16" x14ac:dyDescent="0.25">
      <c r="A578" s="80" t="s">
        <v>2580</v>
      </c>
      <c r="B578" s="150" t="s">
        <v>3702</v>
      </c>
      <c r="C578" s="110">
        <v>46122</v>
      </c>
      <c r="D578" s="150">
        <v>42749</v>
      </c>
      <c r="E578" s="111">
        <f t="shared" si="8"/>
        <v>0.42748999999999998</v>
      </c>
      <c r="F578" s="150">
        <v>56.99</v>
      </c>
      <c r="G578" s="150">
        <v>3.86</v>
      </c>
      <c r="H578" s="150">
        <v>11.2</v>
      </c>
      <c r="I578" s="150">
        <v>-0.44</v>
      </c>
      <c r="J578" s="150">
        <v>-6.67</v>
      </c>
      <c r="K578" s="150">
        <v>-5.88</v>
      </c>
      <c r="L578" s="150">
        <v>-0.4</v>
      </c>
      <c r="M578" s="150">
        <v>-0.13</v>
      </c>
      <c r="N578" s="150">
        <v>-0.61</v>
      </c>
      <c r="O578" s="150">
        <v>-1.57</v>
      </c>
      <c r="P578" s="150"/>
    </row>
    <row r="579" spans="1:16" x14ac:dyDescent="0.25">
      <c r="A579" s="80" t="s">
        <v>2581</v>
      </c>
      <c r="B579" s="150" t="s">
        <v>2582</v>
      </c>
      <c r="C579" s="110">
        <v>46119</v>
      </c>
      <c r="D579" s="150">
        <v>2226321</v>
      </c>
      <c r="E579" s="111">
        <f t="shared" si="8"/>
        <v>22.263210000000001</v>
      </c>
      <c r="F579" s="112">
        <v>30.22</v>
      </c>
      <c r="G579" s="112">
        <v>12.33</v>
      </c>
      <c r="H579" s="150">
        <v>125.5</v>
      </c>
      <c r="I579" s="150">
        <v>0.4</v>
      </c>
      <c r="J579" s="150">
        <v>2.0299999999999998</v>
      </c>
      <c r="K579" s="150">
        <v>-1.95</v>
      </c>
      <c r="L579" s="150">
        <v>1.34</v>
      </c>
      <c r="M579" s="150">
        <v>0.79</v>
      </c>
      <c r="N579" s="150">
        <v>2.86</v>
      </c>
      <c r="O579" s="150">
        <v>1.86</v>
      </c>
      <c r="P579" s="150">
        <v>16.7</v>
      </c>
    </row>
    <row r="580" spans="1:16" x14ac:dyDescent="0.25">
      <c r="A580" s="80" t="s">
        <v>2583</v>
      </c>
      <c r="B580" s="150" t="s">
        <v>3092</v>
      </c>
      <c r="C580" s="110">
        <v>46121</v>
      </c>
      <c r="D580" s="150">
        <v>249976</v>
      </c>
      <c r="E580" s="111">
        <f t="shared" si="8"/>
        <v>2.4997600000000002</v>
      </c>
      <c r="F580" s="150">
        <v>28.2</v>
      </c>
      <c r="G580" s="150">
        <v>34.67</v>
      </c>
      <c r="H580" s="150">
        <v>16.350000000000001</v>
      </c>
      <c r="I580" s="150">
        <v>3.48</v>
      </c>
      <c r="J580" s="150">
        <v>2.83</v>
      </c>
      <c r="K580" s="150">
        <v>0.31</v>
      </c>
      <c r="L580" s="150">
        <v>-0.08</v>
      </c>
      <c r="M580" s="150">
        <v>-0.06</v>
      </c>
      <c r="N580" s="150">
        <v>0.1</v>
      </c>
      <c r="O580" s="150">
        <v>0.43</v>
      </c>
      <c r="P580" s="150">
        <v>31</v>
      </c>
    </row>
    <row r="581" spans="1:16" x14ac:dyDescent="0.25">
      <c r="A581" s="80" t="s">
        <v>2584</v>
      </c>
      <c r="B581" s="150" t="s">
        <v>1598</v>
      </c>
      <c r="C581" s="110">
        <v>46121</v>
      </c>
      <c r="D581" s="150">
        <v>728663</v>
      </c>
      <c r="E581" s="111">
        <f t="shared" si="8"/>
        <v>7.2866299999999997</v>
      </c>
      <c r="F581" s="150">
        <v>78.099999999999994</v>
      </c>
      <c r="G581" s="150">
        <v>9.7100000000000009</v>
      </c>
      <c r="H581" s="150">
        <v>66.599999999999994</v>
      </c>
      <c r="I581" s="150">
        <v>6.56</v>
      </c>
      <c r="J581" s="150">
        <v>8.4700000000000006</v>
      </c>
      <c r="K581" s="150">
        <v>4.88</v>
      </c>
      <c r="L581" s="150">
        <v>2.96</v>
      </c>
      <c r="M581" s="150">
        <v>2.06</v>
      </c>
      <c r="N581" s="150">
        <v>-1.67</v>
      </c>
      <c r="O581" s="150">
        <v>2.11</v>
      </c>
      <c r="P581" s="150">
        <v>10.7</v>
      </c>
    </row>
    <row r="582" spans="1:16" x14ac:dyDescent="0.25">
      <c r="A582" s="80" t="s">
        <v>2585</v>
      </c>
      <c r="B582" s="150" t="s">
        <v>2586</v>
      </c>
      <c r="C582" s="110">
        <v>46114</v>
      </c>
      <c r="D582" s="150">
        <v>2906066</v>
      </c>
      <c r="E582" s="111">
        <f t="shared" ref="E582:E645" si="9">D582/100000</f>
        <v>29.060659999999999</v>
      </c>
      <c r="F582" s="150">
        <v>11.33</v>
      </c>
      <c r="G582" s="150">
        <v>7.55</v>
      </c>
      <c r="H582" s="150">
        <v>274</v>
      </c>
      <c r="I582" s="150">
        <v>0.74</v>
      </c>
      <c r="J582" s="150">
        <v>5.59</v>
      </c>
      <c r="K582" s="150">
        <v>7.03</v>
      </c>
      <c r="L582" s="150">
        <v>3.05</v>
      </c>
      <c r="M582" s="150">
        <v>3.85</v>
      </c>
      <c r="N582" s="150">
        <v>3.16</v>
      </c>
      <c r="O582" s="150">
        <v>3.05</v>
      </c>
      <c r="P582" s="150">
        <v>19.600000000000001</v>
      </c>
    </row>
    <row r="583" spans="1:16" x14ac:dyDescent="0.25">
      <c r="A583" s="80" t="s">
        <v>2587</v>
      </c>
      <c r="B583" s="150" t="s">
        <v>2588</v>
      </c>
      <c r="C583" s="110">
        <v>46122</v>
      </c>
      <c r="D583" s="150">
        <v>75913</v>
      </c>
      <c r="E583" s="111">
        <f t="shared" si="9"/>
        <v>0.75912999999999997</v>
      </c>
      <c r="F583" s="150">
        <v>-23.24</v>
      </c>
      <c r="G583" s="150">
        <v>-58.11</v>
      </c>
      <c r="H583" s="150">
        <v>10.1</v>
      </c>
      <c r="I583" s="150">
        <v>0.5</v>
      </c>
      <c r="J583" s="150">
        <v>1</v>
      </c>
      <c r="K583" s="150">
        <v>-0.49</v>
      </c>
      <c r="L583" s="150">
        <v>0.47</v>
      </c>
      <c r="M583" s="150">
        <v>0.2</v>
      </c>
      <c r="N583" s="150">
        <v>0.09</v>
      </c>
      <c r="O583" s="150">
        <v>0.03</v>
      </c>
      <c r="P583" s="150">
        <v>20</v>
      </c>
    </row>
    <row r="584" spans="1:16" x14ac:dyDescent="0.25">
      <c r="A584" s="80" t="s">
        <v>2589</v>
      </c>
      <c r="B584" s="150" t="s">
        <v>2590</v>
      </c>
      <c r="C584" s="110">
        <v>46114</v>
      </c>
      <c r="D584" s="150">
        <v>46161</v>
      </c>
      <c r="E584" s="111">
        <f t="shared" si="9"/>
        <v>0.46161000000000002</v>
      </c>
      <c r="F584" s="150">
        <v>29.63</v>
      </c>
      <c r="G584" s="150">
        <v>85.79</v>
      </c>
      <c r="H584" s="150">
        <v>64.900000000000006</v>
      </c>
      <c r="I584" s="150">
        <v>0.62</v>
      </c>
      <c r="J584" s="150">
        <v>11.32</v>
      </c>
      <c r="K584" s="150">
        <v>5.36</v>
      </c>
      <c r="L584" s="150">
        <v>0.9</v>
      </c>
      <c r="M584" s="150">
        <v>0.05</v>
      </c>
      <c r="N584" s="150">
        <v>-0.05</v>
      </c>
      <c r="O584" s="150">
        <v>1.18</v>
      </c>
      <c r="P584" s="150">
        <v>16</v>
      </c>
    </row>
    <row r="585" spans="1:16" x14ac:dyDescent="0.25">
      <c r="A585" s="80" t="s">
        <v>2591</v>
      </c>
      <c r="B585" s="150" t="s">
        <v>2592</v>
      </c>
      <c r="C585" s="110">
        <v>46119</v>
      </c>
      <c r="D585" s="150">
        <v>1289891</v>
      </c>
      <c r="E585" s="111">
        <f t="shared" si="9"/>
        <v>12.898910000000001</v>
      </c>
      <c r="F585" s="150">
        <v>26.64</v>
      </c>
      <c r="G585" s="150">
        <v>0.1</v>
      </c>
      <c r="H585" s="150">
        <v>194</v>
      </c>
      <c r="I585" s="150">
        <v>5.72</v>
      </c>
      <c r="J585" s="150">
        <v>36.619999999999997</v>
      </c>
      <c r="K585" s="150">
        <v>45.32</v>
      </c>
      <c r="L585" s="150">
        <v>1.37</v>
      </c>
      <c r="M585" s="150">
        <v>1.68</v>
      </c>
      <c r="N585" s="150">
        <v>1.39</v>
      </c>
      <c r="O585" s="150">
        <v>1.69</v>
      </c>
      <c r="P585" s="150">
        <v>23.3</v>
      </c>
    </row>
    <row r="586" spans="1:16" x14ac:dyDescent="0.25">
      <c r="A586" s="80" t="s">
        <v>2593</v>
      </c>
      <c r="B586" s="150" t="s">
        <v>2594</v>
      </c>
      <c r="C586" s="110">
        <v>46122</v>
      </c>
      <c r="D586" s="150">
        <v>138626</v>
      </c>
      <c r="E586" s="111">
        <f t="shared" si="9"/>
        <v>1.38626</v>
      </c>
      <c r="F586" s="150">
        <v>28.19</v>
      </c>
      <c r="G586" s="150">
        <v>-39.64</v>
      </c>
      <c r="H586" s="150">
        <v>19.05</v>
      </c>
      <c r="I586" s="150">
        <v>-1.3</v>
      </c>
      <c r="J586" s="150">
        <v>-3.05</v>
      </c>
      <c r="K586" s="150">
        <v>-4.2699999999999996</v>
      </c>
      <c r="L586" s="150">
        <v>0.13</v>
      </c>
      <c r="M586" s="150">
        <v>0.28000000000000003</v>
      </c>
      <c r="N586" s="150">
        <v>-0.4</v>
      </c>
      <c r="O586" s="150">
        <v>0.39</v>
      </c>
      <c r="P586" s="150">
        <v>27.5</v>
      </c>
    </row>
    <row r="587" spans="1:16" x14ac:dyDescent="0.25">
      <c r="A587" s="80" t="s">
        <v>2595</v>
      </c>
      <c r="B587" s="150" t="s">
        <v>2596</v>
      </c>
      <c r="C587" s="110">
        <v>46120</v>
      </c>
      <c r="D587" s="150">
        <v>7514995</v>
      </c>
      <c r="E587" s="111">
        <f t="shared" si="9"/>
        <v>75.149950000000004</v>
      </c>
      <c r="F587" s="150">
        <v>96.3</v>
      </c>
      <c r="G587" s="150">
        <v>125.18</v>
      </c>
      <c r="H587" s="150">
        <v>59.4</v>
      </c>
      <c r="I587" s="150">
        <v>-1.33</v>
      </c>
      <c r="J587" s="150">
        <v>17.86</v>
      </c>
      <c r="K587" s="150">
        <v>9.19</v>
      </c>
      <c r="L587" s="150">
        <v>0.88</v>
      </c>
      <c r="M587" s="150">
        <v>1.0900000000000001</v>
      </c>
      <c r="N587" s="150">
        <v>0.13</v>
      </c>
      <c r="O587" s="150">
        <v>0.78</v>
      </c>
      <c r="P587" s="150">
        <v>11.8</v>
      </c>
    </row>
    <row r="588" spans="1:16" x14ac:dyDescent="0.25">
      <c r="A588" s="80" t="s">
        <v>2597</v>
      </c>
      <c r="B588" s="150" t="s">
        <v>2598</v>
      </c>
      <c r="C588" s="110">
        <v>46119</v>
      </c>
      <c r="D588" s="150">
        <v>2317450</v>
      </c>
      <c r="E588" s="111">
        <f t="shared" si="9"/>
        <v>23.174499999999998</v>
      </c>
      <c r="F588" s="150">
        <v>33.03</v>
      </c>
      <c r="G588" s="150">
        <v>26.04</v>
      </c>
      <c r="H588" s="150">
        <v>98.1</v>
      </c>
      <c r="I588" s="150">
        <v>0.51</v>
      </c>
      <c r="J588" s="150">
        <v>2.29</v>
      </c>
      <c r="K588" s="150">
        <v>-0.61</v>
      </c>
      <c r="L588" s="150">
        <v>1.35</v>
      </c>
      <c r="M588" s="150">
        <v>1.52</v>
      </c>
      <c r="N588" s="150">
        <v>1.69</v>
      </c>
      <c r="O588" s="150">
        <v>1.71</v>
      </c>
      <c r="P588" s="150">
        <v>14</v>
      </c>
    </row>
    <row r="589" spans="1:16" x14ac:dyDescent="0.25">
      <c r="A589" s="80" t="s">
        <v>2599</v>
      </c>
      <c r="B589" s="150" t="s">
        <v>2600</v>
      </c>
      <c r="C589" s="110">
        <v>46113</v>
      </c>
      <c r="D589" s="150">
        <v>793160</v>
      </c>
      <c r="E589" s="111">
        <f t="shared" si="9"/>
        <v>7.9316000000000004</v>
      </c>
      <c r="F589" s="112">
        <v>5.0999999999999996</v>
      </c>
      <c r="G589" s="112">
        <v>14.72</v>
      </c>
      <c r="H589" s="150">
        <v>303</v>
      </c>
      <c r="I589" s="150">
        <v>9.98</v>
      </c>
      <c r="J589" s="150">
        <v>18.13</v>
      </c>
      <c r="K589" s="150">
        <v>20.72</v>
      </c>
      <c r="L589" s="150">
        <v>2.23</v>
      </c>
      <c r="M589" s="150">
        <v>2.4500000000000002</v>
      </c>
      <c r="N589" s="150">
        <v>2.21</v>
      </c>
      <c r="O589" s="150">
        <v>2.93</v>
      </c>
      <c r="P589" s="150">
        <v>23.9</v>
      </c>
    </row>
    <row r="590" spans="1:16" x14ac:dyDescent="0.25">
      <c r="A590" s="80" t="s">
        <v>2601</v>
      </c>
      <c r="B590" s="150" t="s">
        <v>2602</v>
      </c>
      <c r="C590" s="110">
        <v>46121</v>
      </c>
      <c r="D590" s="150">
        <v>121481</v>
      </c>
      <c r="E590" s="111">
        <f t="shared" si="9"/>
        <v>1.2148099999999999</v>
      </c>
      <c r="F590" s="150">
        <v>119.45</v>
      </c>
      <c r="G590" s="150">
        <v>22.68</v>
      </c>
      <c r="H590" s="150">
        <v>28.35</v>
      </c>
      <c r="I590" s="150">
        <v>9.8800000000000008</v>
      </c>
      <c r="J590" s="150">
        <v>24.34</v>
      </c>
      <c r="K590" s="150">
        <v>16.190000000000001</v>
      </c>
      <c r="L590" s="150">
        <v>0.12</v>
      </c>
      <c r="M590" s="150">
        <v>0.1</v>
      </c>
      <c r="N590" s="150">
        <v>0.64</v>
      </c>
      <c r="O590" s="150">
        <v>0.15</v>
      </c>
      <c r="P590" s="150">
        <v>28.9</v>
      </c>
    </row>
    <row r="591" spans="1:16" x14ac:dyDescent="0.25">
      <c r="A591" s="80" t="s">
        <v>2603</v>
      </c>
      <c r="B591" s="150" t="s">
        <v>2604</v>
      </c>
      <c r="C591" s="110">
        <v>46122</v>
      </c>
      <c r="D591" s="150">
        <v>869922</v>
      </c>
      <c r="E591" s="111">
        <f t="shared" si="9"/>
        <v>8.6992200000000004</v>
      </c>
      <c r="F591" s="150">
        <v>35.89</v>
      </c>
      <c r="G591" s="150">
        <v>0</v>
      </c>
      <c r="H591" s="150">
        <v>64.2</v>
      </c>
      <c r="I591" s="150">
        <v>2.23</v>
      </c>
      <c r="J591" s="150">
        <v>1.42</v>
      </c>
      <c r="K591" s="150">
        <v>-1.53</v>
      </c>
      <c r="L591" s="150">
        <v>0.67</v>
      </c>
      <c r="M591" s="150">
        <v>1.41</v>
      </c>
      <c r="N591" s="150">
        <v>-4.33</v>
      </c>
      <c r="O591" s="150">
        <v>0.76</v>
      </c>
      <c r="P591" s="150">
        <v>31.6</v>
      </c>
    </row>
    <row r="592" spans="1:16" x14ac:dyDescent="0.25">
      <c r="A592" s="80" t="s">
        <v>2605</v>
      </c>
      <c r="B592" s="150" t="s">
        <v>2606</v>
      </c>
      <c r="C592" s="110">
        <v>46121</v>
      </c>
      <c r="D592" s="150">
        <v>12744358</v>
      </c>
      <c r="E592" s="111">
        <f t="shared" si="9"/>
        <v>127.44358</v>
      </c>
      <c r="F592" s="150">
        <v>99.84</v>
      </c>
      <c r="G592" s="150">
        <v>12.61</v>
      </c>
      <c r="H592" s="150">
        <v>33.549999999999997</v>
      </c>
      <c r="I592" s="150">
        <v>1.67</v>
      </c>
      <c r="J592" s="150">
        <v>2.91</v>
      </c>
      <c r="K592" s="150">
        <v>0.3</v>
      </c>
      <c r="L592" s="150">
        <v>0.56000000000000005</v>
      </c>
      <c r="M592" s="150">
        <v>0.67</v>
      </c>
      <c r="N592" s="150">
        <v>-0.34</v>
      </c>
      <c r="O592" s="150">
        <v>0.68</v>
      </c>
      <c r="P592" s="150">
        <v>11.2</v>
      </c>
    </row>
    <row r="593" spans="1:16" x14ac:dyDescent="0.25">
      <c r="A593" s="80" t="s">
        <v>2607</v>
      </c>
      <c r="B593" s="150" t="s">
        <v>2608</v>
      </c>
      <c r="C593" s="110">
        <v>46120</v>
      </c>
      <c r="D593" s="150">
        <v>8468607</v>
      </c>
      <c r="E593" s="111">
        <f t="shared" si="9"/>
        <v>84.686070000000001</v>
      </c>
      <c r="F593" s="112">
        <v>19.96</v>
      </c>
      <c r="G593" s="112">
        <v>-9.64</v>
      </c>
      <c r="H593" s="150">
        <v>394</v>
      </c>
      <c r="I593" s="150">
        <v>-1.38</v>
      </c>
      <c r="J593" s="150">
        <v>0.64</v>
      </c>
      <c r="K593" s="150">
        <v>4.37</v>
      </c>
      <c r="L593" s="150">
        <v>7.89</v>
      </c>
      <c r="M593" s="150">
        <v>8.65</v>
      </c>
      <c r="N593" s="150">
        <v>6.15</v>
      </c>
      <c r="O593" s="150">
        <v>6.01</v>
      </c>
      <c r="P593" s="150">
        <v>14.4</v>
      </c>
    </row>
    <row r="594" spans="1:16" x14ac:dyDescent="0.25">
      <c r="A594" s="80" t="s">
        <v>2609</v>
      </c>
      <c r="B594" s="150" t="s">
        <v>2610</v>
      </c>
      <c r="C594" s="110">
        <v>46119</v>
      </c>
      <c r="D594" s="150">
        <v>1066507</v>
      </c>
      <c r="E594" s="111">
        <f t="shared" si="9"/>
        <v>10.66507</v>
      </c>
      <c r="F594" s="150">
        <v>44.72</v>
      </c>
      <c r="G594" s="150">
        <v>-69.38</v>
      </c>
      <c r="H594" s="150">
        <v>149.5</v>
      </c>
      <c r="I594" s="150">
        <v>-1.64</v>
      </c>
      <c r="J594" s="150">
        <v>3.46</v>
      </c>
      <c r="K594" s="150">
        <v>-1.32</v>
      </c>
      <c r="L594" s="150">
        <v>0.91</v>
      </c>
      <c r="M594" s="150">
        <v>1.33</v>
      </c>
      <c r="N594" s="150">
        <v>0.1</v>
      </c>
      <c r="O594" s="150">
        <v>0.57999999999999996</v>
      </c>
      <c r="P594" s="150">
        <v>36.200000000000003</v>
      </c>
    </row>
    <row r="595" spans="1:16" x14ac:dyDescent="0.25">
      <c r="A595" s="80" t="s">
        <v>2611</v>
      </c>
      <c r="B595" s="150" t="s">
        <v>2612</v>
      </c>
      <c r="C595" s="110">
        <v>46121</v>
      </c>
      <c r="D595" s="150">
        <v>194101276</v>
      </c>
      <c r="E595" s="111">
        <f t="shared" si="9"/>
        <v>1941.0127600000001</v>
      </c>
      <c r="F595" s="150">
        <v>85.88</v>
      </c>
      <c r="G595" s="150">
        <v>118.87</v>
      </c>
      <c r="H595" s="150">
        <v>225.5</v>
      </c>
      <c r="I595" s="150">
        <v>0.67</v>
      </c>
      <c r="J595" s="150">
        <v>0.22</v>
      </c>
      <c r="K595" s="150">
        <v>-5.05</v>
      </c>
      <c r="L595" s="150">
        <v>2.0299999999999998</v>
      </c>
      <c r="M595" s="150">
        <v>1.94</v>
      </c>
      <c r="N595" s="150">
        <v>2.02</v>
      </c>
      <c r="O595" s="150">
        <v>2.73</v>
      </c>
      <c r="P595" s="150">
        <v>17</v>
      </c>
    </row>
    <row r="596" spans="1:16" x14ac:dyDescent="0.25">
      <c r="A596" s="80" t="s">
        <v>2613</v>
      </c>
      <c r="B596" s="150" t="s">
        <v>2614</v>
      </c>
      <c r="C596" s="110">
        <v>46120</v>
      </c>
      <c r="D596" s="150">
        <v>13079019</v>
      </c>
      <c r="E596" s="111">
        <f t="shared" si="9"/>
        <v>130.79019</v>
      </c>
      <c r="F596" s="150">
        <v>12.75</v>
      </c>
      <c r="G596" s="150">
        <v>23.27</v>
      </c>
      <c r="H596" s="150">
        <v>638</v>
      </c>
      <c r="I596" s="150">
        <v>2.08</v>
      </c>
      <c r="J596" s="150">
        <v>30.6</v>
      </c>
      <c r="K596" s="150">
        <v>26.09</v>
      </c>
      <c r="L596" s="150">
        <v>0.04</v>
      </c>
      <c r="M596" s="150">
        <v>0.57999999999999996</v>
      </c>
      <c r="N596" s="150">
        <v>0.02</v>
      </c>
      <c r="O596" s="150">
        <v>1.39</v>
      </c>
      <c r="P596" s="150">
        <v>55.6</v>
      </c>
    </row>
    <row r="597" spans="1:16" x14ac:dyDescent="0.25">
      <c r="A597" s="80" t="s">
        <v>2615</v>
      </c>
      <c r="B597" s="150" t="s">
        <v>2616</v>
      </c>
      <c r="C597" s="110">
        <v>46122</v>
      </c>
      <c r="D597" s="150">
        <v>251060</v>
      </c>
      <c r="E597" s="111">
        <f t="shared" si="9"/>
        <v>2.5106000000000002</v>
      </c>
      <c r="F597" s="112">
        <v>13.17</v>
      </c>
      <c r="G597" s="112">
        <v>-0.61</v>
      </c>
      <c r="H597" s="150">
        <v>20.6</v>
      </c>
      <c r="I597" s="150">
        <v>0.73</v>
      </c>
      <c r="J597" s="150">
        <v>1.73</v>
      </c>
      <c r="K597" s="150">
        <v>-1.44</v>
      </c>
      <c r="L597" s="150">
        <v>0.33</v>
      </c>
      <c r="M597" s="150">
        <v>0.49</v>
      </c>
      <c r="N597" s="150">
        <v>-0.22</v>
      </c>
      <c r="O597" s="150">
        <v>0.51</v>
      </c>
      <c r="P597" s="150">
        <v>19.100000000000001</v>
      </c>
    </row>
    <row r="598" spans="1:16" x14ac:dyDescent="0.25">
      <c r="A598" s="80" t="s">
        <v>2617</v>
      </c>
      <c r="B598" s="150" t="s">
        <v>2618</v>
      </c>
      <c r="C598" s="110">
        <v>46120</v>
      </c>
      <c r="D598" s="150">
        <v>12329</v>
      </c>
      <c r="E598" s="111">
        <f t="shared" si="9"/>
        <v>0.12329</v>
      </c>
      <c r="F598" s="150">
        <v>-0.71</v>
      </c>
      <c r="G598" s="150">
        <v>4.99</v>
      </c>
      <c r="H598" s="150">
        <v>47.6</v>
      </c>
      <c r="I598" s="150">
        <v>-2.06</v>
      </c>
      <c r="J598" s="150">
        <v>-7.57</v>
      </c>
      <c r="K598" s="150">
        <v>-6.3</v>
      </c>
      <c r="L598" s="150">
        <v>0.25</v>
      </c>
      <c r="M598" s="150">
        <v>0.46</v>
      </c>
      <c r="N598" s="150">
        <v>-0.09</v>
      </c>
      <c r="O598" s="150">
        <v>-0.08</v>
      </c>
      <c r="P598" s="150">
        <v>105</v>
      </c>
    </row>
    <row r="599" spans="1:16" x14ac:dyDescent="0.25">
      <c r="A599" s="80" t="s">
        <v>2619</v>
      </c>
      <c r="B599" s="150" t="s">
        <v>2620</v>
      </c>
      <c r="C599" s="110">
        <v>46122</v>
      </c>
      <c r="D599" s="150">
        <v>118816</v>
      </c>
      <c r="E599" s="111">
        <f t="shared" si="9"/>
        <v>1.1881600000000001</v>
      </c>
      <c r="F599" s="150">
        <v>-5.37</v>
      </c>
      <c r="G599" s="150">
        <v>12.49</v>
      </c>
      <c r="H599" s="150">
        <v>21.4</v>
      </c>
      <c r="I599" s="150">
        <v>-1.1499999999999999</v>
      </c>
      <c r="J599" s="150">
        <v>-3.6</v>
      </c>
      <c r="K599" s="150">
        <v>-9.32</v>
      </c>
      <c r="L599" s="150">
        <v>-0.41</v>
      </c>
      <c r="M599" s="150">
        <v>-0.33</v>
      </c>
      <c r="N599" s="150">
        <v>-0.67</v>
      </c>
      <c r="O599" s="150">
        <v>-0.95</v>
      </c>
      <c r="P599" s="150"/>
    </row>
    <row r="600" spans="1:16" x14ac:dyDescent="0.25">
      <c r="A600" s="80" t="s">
        <v>2621</v>
      </c>
      <c r="B600" s="150" t="s">
        <v>2622</v>
      </c>
      <c r="C600" s="110">
        <v>46119</v>
      </c>
      <c r="D600" s="150">
        <v>1108321</v>
      </c>
      <c r="E600" s="111">
        <f t="shared" si="9"/>
        <v>11.083209999999999</v>
      </c>
      <c r="F600" s="150">
        <v>9.2799999999999994</v>
      </c>
      <c r="G600" s="150">
        <v>2.66</v>
      </c>
      <c r="H600" s="150">
        <v>118</v>
      </c>
      <c r="I600" s="150">
        <v>9.77</v>
      </c>
      <c r="J600" s="150">
        <v>25.67</v>
      </c>
      <c r="K600" s="150">
        <v>28.68</v>
      </c>
      <c r="L600" s="150">
        <v>1.66</v>
      </c>
      <c r="M600" s="150">
        <v>1.38</v>
      </c>
      <c r="N600" s="150">
        <v>1.08</v>
      </c>
      <c r="O600" s="150">
        <v>1.49</v>
      </c>
      <c r="P600" s="150">
        <v>19.7</v>
      </c>
    </row>
    <row r="601" spans="1:16" x14ac:dyDescent="0.25">
      <c r="A601" s="80" t="s">
        <v>2623</v>
      </c>
      <c r="B601" s="150" t="s">
        <v>2624</v>
      </c>
      <c r="C601" s="110">
        <v>46121</v>
      </c>
      <c r="D601" s="150">
        <v>73893</v>
      </c>
      <c r="E601" s="111">
        <f t="shared" si="9"/>
        <v>0.73892999999999998</v>
      </c>
      <c r="F601" s="150">
        <v>21.68</v>
      </c>
      <c r="G601" s="150">
        <v>-17.39</v>
      </c>
      <c r="H601" s="150">
        <v>19.3</v>
      </c>
      <c r="I601" s="150">
        <v>-2.0299999999999998</v>
      </c>
      <c r="J601" s="150">
        <v>-3.5</v>
      </c>
      <c r="K601" s="150">
        <v>-6.31</v>
      </c>
      <c r="L601" s="150">
        <v>0.43</v>
      </c>
      <c r="M601" s="150">
        <v>0.31</v>
      </c>
      <c r="N601" s="150">
        <v>-0.74</v>
      </c>
      <c r="O601" s="150">
        <v>-0.08</v>
      </c>
      <c r="P601" s="150"/>
    </row>
    <row r="602" spans="1:16" x14ac:dyDescent="0.25">
      <c r="A602" s="80" t="s">
        <v>2625</v>
      </c>
      <c r="B602" s="150" t="s">
        <v>2626</v>
      </c>
      <c r="C602" s="110">
        <v>46122</v>
      </c>
      <c r="D602" s="150">
        <v>7317712</v>
      </c>
      <c r="E602" s="111">
        <f t="shared" si="9"/>
        <v>73.177120000000002</v>
      </c>
      <c r="F602" s="150">
        <v>24.08</v>
      </c>
      <c r="G602" s="150">
        <v>24.38</v>
      </c>
      <c r="H602" s="150">
        <v>375</v>
      </c>
      <c r="I602" s="150">
        <v>-0.79</v>
      </c>
      <c r="J602" s="150">
        <v>5.63</v>
      </c>
      <c r="K602" s="150">
        <v>5.04</v>
      </c>
      <c r="L602" s="150">
        <v>4.24</v>
      </c>
      <c r="M602" s="150">
        <v>4.4800000000000004</v>
      </c>
      <c r="N602" s="150">
        <v>4.6500000000000004</v>
      </c>
      <c r="O602" s="150">
        <v>5.62</v>
      </c>
      <c r="P602" s="150">
        <v>15.3</v>
      </c>
    </row>
    <row r="603" spans="1:16" x14ac:dyDescent="0.25">
      <c r="A603" s="80" t="s">
        <v>2627</v>
      </c>
      <c r="B603" s="150" t="s">
        <v>2628</v>
      </c>
      <c r="C603" s="110">
        <v>46122</v>
      </c>
      <c r="D603" s="150">
        <v>17109290</v>
      </c>
      <c r="E603" s="111">
        <f t="shared" si="9"/>
        <v>171.09289999999999</v>
      </c>
      <c r="F603" s="112">
        <v>10.220000000000001</v>
      </c>
      <c r="G603" s="112">
        <v>5.76</v>
      </c>
      <c r="H603" s="150">
        <v>110</v>
      </c>
      <c r="I603" s="150">
        <v>0</v>
      </c>
      <c r="J603" s="150">
        <v>0.46</v>
      </c>
      <c r="K603" s="150">
        <v>0.92</v>
      </c>
      <c r="L603" s="150">
        <v>0.93</v>
      </c>
      <c r="M603" s="150">
        <v>0.98</v>
      </c>
      <c r="N603" s="150">
        <v>0.88</v>
      </c>
      <c r="O603" s="150">
        <v>0.97</v>
      </c>
      <c r="P603" s="150">
        <v>24.5</v>
      </c>
    </row>
    <row r="604" spans="1:16" x14ac:dyDescent="0.25">
      <c r="A604" s="80" t="s">
        <v>2629</v>
      </c>
      <c r="B604" s="150" t="s">
        <v>2630</v>
      </c>
      <c r="C604" s="110">
        <v>46120</v>
      </c>
      <c r="D604" s="150">
        <v>838124</v>
      </c>
      <c r="E604" s="111">
        <f t="shared" si="9"/>
        <v>8.38124</v>
      </c>
      <c r="F604" s="150">
        <v>112.87</v>
      </c>
      <c r="G604" s="150">
        <v>1.97</v>
      </c>
      <c r="H604" s="150">
        <v>48.2</v>
      </c>
      <c r="I604" s="150">
        <v>0</v>
      </c>
      <c r="J604" s="150">
        <v>3.43</v>
      </c>
      <c r="K604" s="150">
        <v>2.12</v>
      </c>
      <c r="L604" s="150">
        <v>0.59</v>
      </c>
      <c r="M604" s="150">
        <v>1.1200000000000001</v>
      </c>
      <c r="N604" s="150">
        <v>0.8</v>
      </c>
      <c r="O604" s="150">
        <v>1.42</v>
      </c>
      <c r="P604" s="150">
        <v>12.2</v>
      </c>
    </row>
    <row r="605" spans="1:16" x14ac:dyDescent="0.25">
      <c r="A605" s="80" t="s">
        <v>2631</v>
      </c>
      <c r="B605" s="150" t="s">
        <v>2632</v>
      </c>
      <c r="C605" s="110">
        <v>46121</v>
      </c>
      <c r="D605" s="150">
        <v>262106</v>
      </c>
      <c r="E605" s="111">
        <f t="shared" si="9"/>
        <v>2.6210599999999999</v>
      </c>
      <c r="F605" s="150">
        <v>21.44</v>
      </c>
      <c r="G605" s="150">
        <v>-52.51</v>
      </c>
      <c r="H605" s="150">
        <v>15.55</v>
      </c>
      <c r="I605" s="150">
        <v>-1.27</v>
      </c>
      <c r="J605" s="150">
        <v>-3.12</v>
      </c>
      <c r="K605" s="150">
        <v>-4.5999999999999996</v>
      </c>
      <c r="L605" s="150">
        <v>0.04</v>
      </c>
      <c r="M605" s="150">
        <v>0.2</v>
      </c>
      <c r="N605" s="150">
        <v>-0.43</v>
      </c>
      <c r="O605" s="150">
        <v>-0.25</v>
      </c>
      <c r="P605" s="150"/>
    </row>
    <row r="606" spans="1:16" x14ac:dyDescent="0.25">
      <c r="A606" s="80" t="s">
        <v>2633</v>
      </c>
      <c r="B606" s="150" t="s">
        <v>2634</v>
      </c>
      <c r="C606" s="110">
        <v>46121</v>
      </c>
      <c r="D606" s="150">
        <v>12463552</v>
      </c>
      <c r="E606" s="111">
        <f t="shared" si="9"/>
        <v>124.63552</v>
      </c>
      <c r="F606" s="150">
        <v>29.95</v>
      </c>
      <c r="G606" s="150">
        <v>26.71</v>
      </c>
      <c r="H606" s="150">
        <v>37.9</v>
      </c>
      <c r="I606" s="150">
        <v>8.1300000000000008</v>
      </c>
      <c r="J606" s="150">
        <v>9.2200000000000006</v>
      </c>
      <c r="K606" s="150">
        <v>-1.04</v>
      </c>
      <c r="L606" s="150">
        <v>0.05</v>
      </c>
      <c r="M606" s="150">
        <v>0.45</v>
      </c>
      <c r="N606" s="150">
        <v>-0.01</v>
      </c>
      <c r="O606" s="150">
        <v>0.7</v>
      </c>
      <c r="P606" s="150">
        <v>12.6</v>
      </c>
    </row>
    <row r="607" spans="1:16" x14ac:dyDescent="0.25">
      <c r="A607" s="80" t="s">
        <v>2635</v>
      </c>
      <c r="B607" s="150" t="s">
        <v>3758</v>
      </c>
      <c r="C607" s="110">
        <v>46122</v>
      </c>
      <c r="D607" s="150">
        <v>63089</v>
      </c>
      <c r="E607" s="111">
        <f t="shared" si="9"/>
        <v>0.63088999999999995</v>
      </c>
      <c r="F607" s="150">
        <v>113.85</v>
      </c>
      <c r="G607" s="150">
        <v>-45.72</v>
      </c>
      <c r="H607" s="150">
        <v>11.95</v>
      </c>
      <c r="I607" s="150">
        <v>-4.4000000000000004</v>
      </c>
      <c r="J607" s="150">
        <v>2.14</v>
      </c>
      <c r="K607" s="150">
        <v>-9.1300000000000008</v>
      </c>
      <c r="L607" s="150">
        <v>-0.19</v>
      </c>
      <c r="M607" s="150">
        <v>-0.24</v>
      </c>
      <c r="N607" s="150">
        <v>-0.23</v>
      </c>
      <c r="O607" s="150">
        <v>-0.19</v>
      </c>
      <c r="P607" s="150"/>
    </row>
    <row r="608" spans="1:16" x14ac:dyDescent="0.25">
      <c r="A608" s="80" t="s">
        <v>2636</v>
      </c>
      <c r="B608" s="150" t="s">
        <v>3190</v>
      </c>
      <c r="C608" s="110">
        <v>46122</v>
      </c>
      <c r="D608" s="150">
        <v>98773</v>
      </c>
      <c r="E608" s="111">
        <f t="shared" si="9"/>
        <v>0.98773</v>
      </c>
      <c r="F608" s="150">
        <v>20.62</v>
      </c>
      <c r="G608" s="150">
        <v>-13.17</v>
      </c>
      <c r="H608" s="150">
        <v>13.3</v>
      </c>
      <c r="I608" s="150">
        <v>-0.75</v>
      </c>
      <c r="J608" s="150">
        <v>0.38</v>
      </c>
      <c r="K608" s="150">
        <v>-4.66</v>
      </c>
      <c r="L608" s="150">
        <v>-0.11</v>
      </c>
      <c r="M608" s="150">
        <v>0.09</v>
      </c>
      <c r="N608" s="150">
        <v>-0.26</v>
      </c>
      <c r="O608" s="150">
        <v>0.19</v>
      </c>
      <c r="P608" s="150">
        <v>103.1</v>
      </c>
    </row>
    <row r="609" spans="1:16" x14ac:dyDescent="0.25">
      <c r="A609" s="80" t="s">
        <v>2637</v>
      </c>
      <c r="B609" s="150" t="s">
        <v>2638</v>
      </c>
      <c r="C609" s="110">
        <v>46119</v>
      </c>
      <c r="D609" s="150">
        <v>138631</v>
      </c>
      <c r="E609" s="111">
        <f t="shared" si="9"/>
        <v>1.3863099999999999</v>
      </c>
      <c r="F609" s="150">
        <v>29.47</v>
      </c>
      <c r="G609" s="150">
        <v>-14.91</v>
      </c>
      <c r="H609" s="150">
        <v>20.100000000000001</v>
      </c>
      <c r="I609" s="150">
        <v>-2.4300000000000002</v>
      </c>
      <c r="J609" s="150">
        <v>0</v>
      </c>
      <c r="K609" s="150">
        <v>-3.37</v>
      </c>
      <c r="L609" s="150">
        <v>0.59</v>
      </c>
      <c r="M609" s="150">
        <v>0.43</v>
      </c>
      <c r="N609" s="150">
        <v>-0.14000000000000001</v>
      </c>
      <c r="O609" s="150">
        <v>0.26</v>
      </c>
      <c r="P609" s="150">
        <v>19.7</v>
      </c>
    </row>
    <row r="610" spans="1:16" x14ac:dyDescent="0.25">
      <c r="A610" s="80" t="s">
        <v>2639</v>
      </c>
      <c r="B610" s="150" t="s">
        <v>2640</v>
      </c>
      <c r="C610" s="110">
        <v>46122</v>
      </c>
      <c r="D610" s="150">
        <v>261071</v>
      </c>
      <c r="E610" s="111">
        <f t="shared" si="9"/>
        <v>2.6107100000000001</v>
      </c>
      <c r="F610" s="150">
        <v>-2.74</v>
      </c>
      <c r="G610" s="150">
        <v>20.58</v>
      </c>
      <c r="H610" s="150">
        <v>11</v>
      </c>
      <c r="I610" s="150">
        <v>0</v>
      </c>
      <c r="J610" s="150">
        <v>0</v>
      </c>
      <c r="K610" s="150">
        <v>0</v>
      </c>
      <c r="L610" s="150">
        <v>0.22</v>
      </c>
      <c r="M610" s="150">
        <v>0.3</v>
      </c>
      <c r="N610" s="150">
        <v>0.28000000000000003</v>
      </c>
      <c r="O610" s="150">
        <v>0.25</v>
      </c>
      <c r="P610" s="150">
        <v>11.2</v>
      </c>
    </row>
    <row r="611" spans="1:16" x14ac:dyDescent="0.25">
      <c r="A611" s="80" t="s">
        <v>2641</v>
      </c>
      <c r="B611" s="150" t="s">
        <v>2883</v>
      </c>
      <c r="C611" s="110">
        <v>46120</v>
      </c>
      <c r="D611" s="150">
        <v>64646</v>
      </c>
      <c r="E611" s="111">
        <f t="shared" si="9"/>
        <v>0.64646000000000003</v>
      </c>
      <c r="F611" s="150">
        <v>11.83</v>
      </c>
      <c r="G611" s="150">
        <v>1091.19</v>
      </c>
      <c r="H611" s="150">
        <v>75.2</v>
      </c>
      <c r="I611" s="150">
        <v>9.94</v>
      </c>
      <c r="J611" s="150">
        <v>1.21</v>
      </c>
      <c r="K611" s="150">
        <v>15.69</v>
      </c>
      <c r="L611" s="150">
        <v>-0.04</v>
      </c>
      <c r="M611" s="150">
        <v>-0.02</v>
      </c>
      <c r="N611" s="150">
        <v>0.02</v>
      </c>
      <c r="O611" s="150">
        <v>0.66</v>
      </c>
      <c r="P611" s="150">
        <v>37.9</v>
      </c>
    </row>
    <row r="612" spans="1:16" x14ac:dyDescent="0.25">
      <c r="A612" s="80" t="s">
        <v>2642</v>
      </c>
      <c r="B612" s="150" t="s">
        <v>2643</v>
      </c>
      <c r="C612" s="110">
        <v>46120</v>
      </c>
      <c r="D612" s="150">
        <v>27380</v>
      </c>
      <c r="E612" s="111">
        <f t="shared" si="9"/>
        <v>0.27379999999999999</v>
      </c>
      <c r="F612" s="150">
        <v>235.25</v>
      </c>
      <c r="G612" s="150">
        <v>19.32</v>
      </c>
      <c r="H612" s="150">
        <v>59.3</v>
      </c>
      <c r="I612" s="150">
        <v>-1.33</v>
      </c>
      <c r="J612" s="150">
        <v>1.37</v>
      </c>
      <c r="K612" s="150">
        <v>-2.15</v>
      </c>
      <c r="L612" s="150">
        <v>-0.77</v>
      </c>
      <c r="M612" s="150">
        <v>-0.65</v>
      </c>
      <c r="N612" s="150">
        <v>-0.9</v>
      </c>
      <c r="O612" s="150">
        <v>-0.15</v>
      </c>
      <c r="P612" s="150"/>
    </row>
    <row r="613" spans="1:16" x14ac:dyDescent="0.25">
      <c r="A613" s="80" t="s">
        <v>2644</v>
      </c>
      <c r="B613" s="150" t="s">
        <v>3751</v>
      </c>
      <c r="C613" s="110">
        <v>46120</v>
      </c>
      <c r="D613" s="150">
        <v>76093</v>
      </c>
      <c r="E613" s="111">
        <f t="shared" si="9"/>
        <v>0.76093</v>
      </c>
      <c r="F613" s="150">
        <v>-20.260000000000002</v>
      </c>
      <c r="G613" s="150">
        <v>-57.26</v>
      </c>
      <c r="H613" s="150">
        <v>14.8</v>
      </c>
      <c r="I613" s="150">
        <v>0</v>
      </c>
      <c r="J613" s="150">
        <v>-1</v>
      </c>
      <c r="K613" s="150">
        <v>-0.67</v>
      </c>
      <c r="L613" s="150">
        <v>6.48</v>
      </c>
      <c r="M613" s="150">
        <v>1.0900000000000001</v>
      </c>
      <c r="N613" s="150">
        <v>0.03</v>
      </c>
      <c r="O613" s="150">
        <v>-0.04</v>
      </c>
      <c r="P613" s="150">
        <v>14.8</v>
      </c>
    </row>
    <row r="614" spans="1:16" x14ac:dyDescent="0.25">
      <c r="A614" s="80" t="s">
        <v>2645</v>
      </c>
      <c r="B614" s="150" t="s">
        <v>2646</v>
      </c>
      <c r="C614" s="110">
        <v>46121</v>
      </c>
      <c r="D614" s="150">
        <v>74476</v>
      </c>
      <c r="E614" s="111">
        <f t="shared" si="9"/>
        <v>0.74475999999999998</v>
      </c>
      <c r="F614" s="150">
        <v>85.15</v>
      </c>
      <c r="G614" s="150">
        <v>99.59</v>
      </c>
      <c r="H614" s="150">
        <v>17.350000000000001</v>
      </c>
      <c r="I614" s="150">
        <v>9.81</v>
      </c>
      <c r="J614" s="150">
        <v>10.16</v>
      </c>
      <c r="K614" s="150">
        <v>4.83</v>
      </c>
      <c r="L614" s="150">
        <v>-0.82</v>
      </c>
      <c r="M614" s="150">
        <v>1.32</v>
      </c>
      <c r="N614" s="150">
        <v>-1.1200000000000001</v>
      </c>
      <c r="O614" s="150">
        <v>-0.44</v>
      </c>
      <c r="P614" s="150"/>
    </row>
    <row r="615" spans="1:16" x14ac:dyDescent="0.25">
      <c r="A615" s="80" t="s">
        <v>2647</v>
      </c>
      <c r="B615" s="150" t="s">
        <v>2648</v>
      </c>
      <c r="C615" s="110">
        <v>46122</v>
      </c>
      <c r="D615" s="150">
        <v>288917</v>
      </c>
      <c r="E615" s="111">
        <f t="shared" si="9"/>
        <v>2.88917</v>
      </c>
      <c r="F615" s="150">
        <v>69.23</v>
      </c>
      <c r="G615" s="150">
        <v>-6.96</v>
      </c>
      <c r="H615" s="150">
        <v>9.06</v>
      </c>
      <c r="I615" s="150">
        <v>-0.88</v>
      </c>
      <c r="J615" s="150">
        <v>-4.63</v>
      </c>
      <c r="K615" s="150">
        <v>-6.6</v>
      </c>
      <c r="L615" s="150">
        <v>-0.68</v>
      </c>
      <c r="M615" s="150">
        <v>-0.33</v>
      </c>
      <c r="N615" s="150">
        <v>0.45</v>
      </c>
      <c r="O615" s="150">
        <v>-0.62</v>
      </c>
      <c r="P615" s="150"/>
    </row>
    <row r="616" spans="1:16" x14ac:dyDescent="0.25">
      <c r="A616" s="80" t="s">
        <v>2649</v>
      </c>
      <c r="B616" s="150" t="s">
        <v>2806</v>
      </c>
      <c r="C616" s="110">
        <v>46122</v>
      </c>
      <c r="D616" s="150">
        <v>707901</v>
      </c>
      <c r="E616" s="111">
        <f t="shared" si="9"/>
        <v>7.0790100000000002</v>
      </c>
      <c r="F616" s="150">
        <v>11.06</v>
      </c>
      <c r="G616" s="150">
        <v>-2.67</v>
      </c>
      <c r="H616" s="150">
        <v>36.65</v>
      </c>
      <c r="I616" s="150">
        <v>0.83</v>
      </c>
      <c r="J616" s="150">
        <v>1.52</v>
      </c>
      <c r="K616" s="150">
        <v>-2.0099999999999998</v>
      </c>
      <c r="L616" s="150">
        <v>0.28000000000000003</v>
      </c>
      <c r="M616" s="150">
        <v>0.26</v>
      </c>
      <c r="N616" s="150">
        <v>0.35</v>
      </c>
      <c r="O616" s="150">
        <v>0.36</v>
      </c>
      <c r="P616" s="150">
        <v>30.4</v>
      </c>
    </row>
    <row r="617" spans="1:16" x14ac:dyDescent="0.25">
      <c r="A617" s="80" t="s">
        <v>2650</v>
      </c>
      <c r="B617" s="150" t="s">
        <v>2651</v>
      </c>
      <c r="C617" s="110">
        <v>46120</v>
      </c>
      <c r="D617" s="150">
        <v>338804</v>
      </c>
      <c r="E617" s="111">
        <f t="shared" si="9"/>
        <v>3.3880400000000002</v>
      </c>
      <c r="F617" s="150">
        <v>0.45</v>
      </c>
      <c r="G617" s="150">
        <v>-4.6900000000000004</v>
      </c>
      <c r="H617" s="150">
        <v>29.5</v>
      </c>
      <c r="I617" s="150">
        <v>0.17</v>
      </c>
      <c r="J617" s="150">
        <v>2.08</v>
      </c>
      <c r="K617" s="150">
        <v>-8.9499999999999993</v>
      </c>
      <c r="L617" s="150">
        <v>0.43</v>
      </c>
      <c r="M617" s="150">
        <v>0.22</v>
      </c>
      <c r="N617" s="150">
        <v>-0.61</v>
      </c>
      <c r="O617" s="150">
        <v>-0.08</v>
      </c>
      <c r="P617" s="150">
        <v>101.5</v>
      </c>
    </row>
    <row r="618" spans="1:16" x14ac:dyDescent="0.25">
      <c r="A618" s="80" t="s">
        <v>2652</v>
      </c>
      <c r="B618" s="150" t="s">
        <v>2653</v>
      </c>
      <c r="C618" s="110">
        <v>46122</v>
      </c>
      <c r="D618" s="150">
        <v>373506</v>
      </c>
      <c r="E618" s="111">
        <f t="shared" si="9"/>
        <v>3.7350599999999998</v>
      </c>
      <c r="F618" s="150">
        <v>68.64</v>
      </c>
      <c r="G618" s="150">
        <v>30.9</v>
      </c>
      <c r="H618" s="150">
        <v>30.45</v>
      </c>
      <c r="I618" s="150">
        <v>-1.1399999999999999</v>
      </c>
      <c r="J618" s="150">
        <v>-6.6</v>
      </c>
      <c r="K618" s="150">
        <v>18.71</v>
      </c>
      <c r="L618" s="150">
        <v>-0.06</v>
      </c>
      <c r="M618" s="150">
        <v>2.25</v>
      </c>
      <c r="N618" s="150">
        <v>-0.49</v>
      </c>
      <c r="O618" s="150">
        <v>-0.32</v>
      </c>
      <c r="P618" s="150"/>
    </row>
    <row r="619" spans="1:16" x14ac:dyDescent="0.25">
      <c r="A619" s="80" t="s">
        <v>2654</v>
      </c>
      <c r="B619" s="150" t="s">
        <v>2655</v>
      </c>
      <c r="C619" s="110">
        <v>46122</v>
      </c>
      <c r="D619" s="150">
        <v>6557</v>
      </c>
      <c r="E619" s="111">
        <f t="shared" si="9"/>
        <v>6.5570000000000003E-2</v>
      </c>
      <c r="F619" s="150">
        <v>-0.18</v>
      </c>
      <c r="G619" s="150">
        <v>-20.45</v>
      </c>
      <c r="H619" s="150">
        <v>19.600000000000001</v>
      </c>
      <c r="I619" s="150">
        <v>-5.08</v>
      </c>
      <c r="J619" s="150">
        <v>-27.54</v>
      </c>
      <c r="K619" s="150">
        <v>-34.01</v>
      </c>
      <c r="L619" s="150">
        <v>-0.38</v>
      </c>
      <c r="M619" s="150">
        <v>-0.72</v>
      </c>
      <c r="N619" s="150">
        <v>-1.1399999999999999</v>
      </c>
      <c r="O619" s="150">
        <v>-0.68</v>
      </c>
      <c r="P619" s="150"/>
    </row>
    <row r="620" spans="1:16" x14ac:dyDescent="0.25">
      <c r="A620" s="80" t="s">
        <v>2656</v>
      </c>
      <c r="B620" s="150" t="s">
        <v>1323</v>
      </c>
      <c r="C620" s="110">
        <v>46114</v>
      </c>
      <c r="D620" s="150">
        <v>22234</v>
      </c>
      <c r="E620" s="111">
        <f t="shared" si="9"/>
        <v>0.22234000000000001</v>
      </c>
      <c r="F620" s="150">
        <v>39.26</v>
      </c>
      <c r="G620" s="150">
        <v>-7.73</v>
      </c>
      <c r="H620" s="150">
        <v>19.8</v>
      </c>
      <c r="I620" s="150">
        <v>-4.8099999999999996</v>
      </c>
      <c r="J620" s="150">
        <v>3.13</v>
      </c>
      <c r="K620" s="150">
        <v>-0.75</v>
      </c>
      <c r="L620" s="150">
        <v>-0.08</v>
      </c>
      <c r="M620" s="150">
        <v>-0.95</v>
      </c>
      <c r="N620" s="150">
        <v>-1.04</v>
      </c>
      <c r="O620" s="150">
        <v>0.37</v>
      </c>
      <c r="P620" s="150"/>
    </row>
    <row r="621" spans="1:16" x14ac:dyDescent="0.25">
      <c r="A621" s="80" t="s">
        <v>2657</v>
      </c>
      <c r="B621" s="150" t="s">
        <v>2658</v>
      </c>
      <c r="C621" s="110">
        <v>46121</v>
      </c>
      <c r="D621" s="150">
        <v>17689</v>
      </c>
      <c r="E621" s="111">
        <f t="shared" si="9"/>
        <v>0.17688999999999999</v>
      </c>
      <c r="F621" s="150">
        <v>823.71</v>
      </c>
      <c r="G621" s="150">
        <v>413.92</v>
      </c>
      <c r="H621" s="150">
        <v>19.45</v>
      </c>
      <c r="I621" s="150">
        <v>9.89</v>
      </c>
      <c r="J621" s="150">
        <v>9.89</v>
      </c>
      <c r="K621" s="150">
        <v>8.06</v>
      </c>
      <c r="L621" s="150">
        <v>-0.42</v>
      </c>
      <c r="M621" s="150">
        <v>0.08</v>
      </c>
      <c r="N621" s="150">
        <v>-0.83</v>
      </c>
      <c r="O621" s="150">
        <v>-0.06</v>
      </c>
      <c r="P621" s="150"/>
    </row>
    <row r="622" spans="1:16" x14ac:dyDescent="0.25">
      <c r="A622" s="80" t="s">
        <v>2659</v>
      </c>
      <c r="B622" s="150" t="s">
        <v>1628</v>
      </c>
      <c r="C622" s="110">
        <v>46122</v>
      </c>
      <c r="D622" s="150">
        <v>246752</v>
      </c>
      <c r="E622" s="111">
        <f t="shared" si="9"/>
        <v>2.4675199999999999</v>
      </c>
      <c r="F622" s="112">
        <v>14.76</v>
      </c>
      <c r="G622" s="112">
        <v>29.37</v>
      </c>
      <c r="H622" s="150">
        <v>28.05</v>
      </c>
      <c r="I622" s="150">
        <v>1.45</v>
      </c>
      <c r="J622" s="150">
        <v>0.18</v>
      </c>
      <c r="K622" s="150">
        <v>-3.44</v>
      </c>
      <c r="L622" s="150">
        <v>0.33</v>
      </c>
      <c r="M622" s="150">
        <v>0.02</v>
      </c>
      <c r="N622" s="150">
        <v>0.46</v>
      </c>
      <c r="O622" s="150">
        <v>0.04</v>
      </c>
      <c r="P622" s="150">
        <v>44.1</v>
      </c>
    </row>
    <row r="623" spans="1:16" x14ac:dyDescent="0.25">
      <c r="A623" s="80" t="s">
        <v>2660</v>
      </c>
      <c r="B623" s="150" t="s">
        <v>3505</v>
      </c>
      <c r="C623" s="110">
        <v>46120</v>
      </c>
      <c r="D623" s="150">
        <v>13922</v>
      </c>
      <c r="E623" s="111">
        <f t="shared" si="9"/>
        <v>0.13922000000000001</v>
      </c>
      <c r="F623" s="112">
        <v>225.36</v>
      </c>
      <c r="G623" s="112">
        <v>210.76</v>
      </c>
      <c r="H623" s="150">
        <v>25.95</v>
      </c>
      <c r="I623" s="150">
        <v>0.57999999999999996</v>
      </c>
      <c r="J623" s="150">
        <v>-5.64</v>
      </c>
      <c r="K623" s="150">
        <v>-10.52</v>
      </c>
      <c r="L623" s="150">
        <v>-0.18</v>
      </c>
      <c r="M623" s="150">
        <v>0.71</v>
      </c>
      <c r="N623" s="150">
        <v>-0.13</v>
      </c>
      <c r="O623" s="150">
        <v>-0.36</v>
      </c>
      <c r="P623" s="150">
        <v>20098.5</v>
      </c>
    </row>
    <row r="624" spans="1:16" x14ac:dyDescent="0.25">
      <c r="A624" s="80" t="s">
        <v>2661</v>
      </c>
      <c r="B624" s="150" t="s">
        <v>2662</v>
      </c>
      <c r="C624" s="110">
        <v>46121</v>
      </c>
      <c r="D624" s="150">
        <v>488745</v>
      </c>
      <c r="E624" s="111">
        <f t="shared" si="9"/>
        <v>4.8874500000000003</v>
      </c>
      <c r="F624" s="150">
        <v>16.350000000000001</v>
      </c>
      <c r="G624" s="150">
        <v>-55.47</v>
      </c>
      <c r="H624" s="150">
        <v>54.7</v>
      </c>
      <c r="I624" s="150">
        <v>-4.7</v>
      </c>
      <c r="J624" s="150">
        <v>-4.04</v>
      </c>
      <c r="K624" s="150">
        <v>-5.2</v>
      </c>
      <c r="L624" s="150">
        <v>1.53</v>
      </c>
      <c r="M624" s="150">
        <v>1.85</v>
      </c>
      <c r="N624" s="150">
        <v>1.63</v>
      </c>
      <c r="O624" s="150">
        <v>1.49</v>
      </c>
      <c r="P624" s="150">
        <v>10</v>
      </c>
    </row>
    <row r="625" spans="1:16" x14ac:dyDescent="0.25">
      <c r="A625" s="80" t="s">
        <v>2875</v>
      </c>
      <c r="B625" s="150" t="s">
        <v>2877</v>
      </c>
      <c r="C625" s="110">
        <v>46117</v>
      </c>
      <c r="D625" s="150">
        <v>343319</v>
      </c>
      <c r="E625" s="111">
        <f t="shared" si="9"/>
        <v>3.4331900000000002</v>
      </c>
      <c r="F625" s="112">
        <v>18.260000000000002</v>
      </c>
      <c r="G625" s="112">
        <v>89.35</v>
      </c>
      <c r="H625" s="150">
        <v>2315</v>
      </c>
      <c r="I625" s="150">
        <v>9.98</v>
      </c>
      <c r="J625" s="150">
        <v>33.82</v>
      </c>
      <c r="K625" s="150">
        <v>50.32</v>
      </c>
      <c r="L625" s="150">
        <v>0.09</v>
      </c>
      <c r="M625" s="150">
        <v>0.46</v>
      </c>
      <c r="N625" s="150">
        <v>1.05</v>
      </c>
      <c r="O625" s="150">
        <v>1.07</v>
      </c>
      <c r="P625" s="150">
        <v>161.69999999999999</v>
      </c>
    </row>
    <row r="626" spans="1:16" x14ac:dyDescent="0.25">
      <c r="A626" s="80" t="s">
        <v>2663</v>
      </c>
      <c r="B626" s="150" t="s">
        <v>1324</v>
      </c>
      <c r="C626" s="110">
        <v>46122</v>
      </c>
      <c r="D626" s="150">
        <v>30466</v>
      </c>
      <c r="E626" s="111">
        <f t="shared" si="9"/>
        <v>0.30465999999999999</v>
      </c>
      <c r="F626" s="112">
        <v>-18.38</v>
      </c>
      <c r="G626" s="112">
        <v>65.42</v>
      </c>
      <c r="H626" s="150">
        <v>27.4</v>
      </c>
      <c r="I626" s="150">
        <v>2.4300000000000002</v>
      </c>
      <c r="J626" s="150">
        <v>0.18</v>
      </c>
      <c r="K626" s="150">
        <v>-1.08</v>
      </c>
      <c r="L626" s="150">
        <v>-0.13</v>
      </c>
      <c r="M626" s="150">
        <v>0.12</v>
      </c>
      <c r="N626" s="150">
        <v>-0.12</v>
      </c>
      <c r="O626" s="150">
        <v>0.14000000000000001</v>
      </c>
      <c r="P626" s="150">
        <v>118.5</v>
      </c>
    </row>
    <row r="627" spans="1:16" x14ac:dyDescent="0.25">
      <c r="A627" s="80" t="s">
        <v>2664</v>
      </c>
      <c r="B627" s="150" t="s">
        <v>3168</v>
      </c>
      <c r="C627" s="110">
        <v>46121</v>
      </c>
      <c r="D627" s="150">
        <v>4993</v>
      </c>
      <c r="E627" s="111">
        <f t="shared" si="9"/>
        <v>4.9930000000000002E-2</v>
      </c>
      <c r="F627" s="150">
        <v>51.17</v>
      </c>
      <c r="G627" s="150">
        <v>-7.64</v>
      </c>
      <c r="H627" s="150">
        <v>13.15</v>
      </c>
      <c r="I627" s="150">
        <v>-0.38</v>
      </c>
      <c r="J627" s="150">
        <v>1.54</v>
      </c>
      <c r="K627" s="150">
        <v>6.48</v>
      </c>
      <c r="L627" s="150">
        <v>-0.41</v>
      </c>
      <c r="M627" s="150">
        <v>-0.17</v>
      </c>
      <c r="N627" s="150">
        <v>-0.13</v>
      </c>
      <c r="O627" s="150">
        <v>-0.16</v>
      </c>
      <c r="P627" s="150"/>
    </row>
    <row r="628" spans="1:16" x14ac:dyDescent="0.25">
      <c r="A628" s="80" t="s">
        <v>2665</v>
      </c>
      <c r="B628" s="150" t="s">
        <v>1325</v>
      </c>
      <c r="C628" s="110">
        <v>46122</v>
      </c>
      <c r="D628" s="150">
        <v>10367</v>
      </c>
      <c r="E628" s="111">
        <f t="shared" si="9"/>
        <v>0.10367</v>
      </c>
      <c r="F628" s="150">
        <v>-3.23</v>
      </c>
      <c r="G628" s="150">
        <v>-12.02</v>
      </c>
      <c r="H628" s="150"/>
      <c r="I628" s="150"/>
      <c r="J628" s="150"/>
      <c r="K628" s="150"/>
      <c r="L628" s="150">
        <v>0.02</v>
      </c>
      <c r="M628" s="150">
        <v>0.2</v>
      </c>
      <c r="N628" s="150">
        <v>-0.67</v>
      </c>
      <c r="O628" s="150">
        <v>-0.11</v>
      </c>
      <c r="P628" s="150"/>
    </row>
    <row r="629" spans="1:16" x14ac:dyDescent="0.25">
      <c r="A629" s="80" t="s">
        <v>2666</v>
      </c>
      <c r="B629" s="150" t="s">
        <v>2667</v>
      </c>
      <c r="C629" s="110">
        <v>46121</v>
      </c>
      <c r="D629" s="150">
        <v>832444</v>
      </c>
      <c r="E629" s="111">
        <f t="shared" si="9"/>
        <v>8.3244399999999992</v>
      </c>
      <c r="F629" s="150">
        <v>22.88</v>
      </c>
      <c r="G629" s="150">
        <v>30.52</v>
      </c>
      <c r="H629" s="150">
        <v>91.3</v>
      </c>
      <c r="I629" s="150">
        <v>7.03</v>
      </c>
      <c r="J629" s="150">
        <v>12.02</v>
      </c>
      <c r="K629" s="150">
        <v>8.43</v>
      </c>
      <c r="L629" s="150">
        <v>2.2400000000000002</v>
      </c>
      <c r="M629" s="150">
        <v>1.21</v>
      </c>
      <c r="N629" s="150">
        <v>-0.28000000000000003</v>
      </c>
      <c r="O629" s="150">
        <v>1.8</v>
      </c>
      <c r="P629" s="150">
        <v>12.9</v>
      </c>
    </row>
    <row r="630" spans="1:16" x14ac:dyDescent="0.25">
      <c r="A630" s="80" t="s">
        <v>2668</v>
      </c>
      <c r="B630" s="150" t="s">
        <v>2669</v>
      </c>
      <c r="C630" s="110">
        <v>46120</v>
      </c>
      <c r="D630" s="150">
        <v>1560605</v>
      </c>
      <c r="E630" s="111">
        <f t="shared" si="9"/>
        <v>15.60605</v>
      </c>
      <c r="F630" s="150">
        <v>17.79</v>
      </c>
      <c r="G630" s="150">
        <v>34.11</v>
      </c>
      <c r="H630" s="150">
        <v>100</v>
      </c>
      <c r="I630" s="150">
        <v>0.1</v>
      </c>
      <c r="J630" s="150">
        <v>8.11</v>
      </c>
      <c r="K630" s="150">
        <v>6.84</v>
      </c>
      <c r="L630" s="150">
        <v>0.97</v>
      </c>
      <c r="M630" s="150">
        <v>1.22</v>
      </c>
      <c r="N630" s="150">
        <v>0.41</v>
      </c>
      <c r="O630" s="150">
        <v>1.45</v>
      </c>
      <c r="P630" s="150">
        <v>17.2</v>
      </c>
    </row>
    <row r="631" spans="1:16" x14ac:dyDescent="0.25">
      <c r="A631" s="80" t="s">
        <v>861</v>
      </c>
      <c r="B631" s="150" t="s">
        <v>920</v>
      </c>
      <c r="C631" s="110">
        <v>46121</v>
      </c>
      <c r="D631" s="150">
        <v>169153</v>
      </c>
      <c r="E631" s="111">
        <f t="shared" si="9"/>
        <v>1.69153</v>
      </c>
      <c r="F631" s="150">
        <v>64.63</v>
      </c>
      <c r="G631" s="150">
        <v>6.8</v>
      </c>
      <c r="H631" s="150">
        <v>29.25</v>
      </c>
      <c r="I631" s="150">
        <v>1.56</v>
      </c>
      <c r="J631" s="150">
        <v>1.74</v>
      </c>
      <c r="K631" s="150">
        <v>-3.62</v>
      </c>
      <c r="L631" s="150">
        <v>-0.51</v>
      </c>
      <c r="M631" s="150">
        <v>-1.21</v>
      </c>
      <c r="N631" s="150">
        <v>-2.0099999999999998</v>
      </c>
      <c r="O631" s="150">
        <v>-1.0900000000000001</v>
      </c>
      <c r="P631" s="150"/>
    </row>
    <row r="632" spans="1:16" x14ac:dyDescent="0.25">
      <c r="A632" s="80" t="s">
        <v>2670</v>
      </c>
      <c r="B632" s="150" t="s">
        <v>3670</v>
      </c>
      <c r="C632" s="110">
        <v>46122</v>
      </c>
      <c r="D632" s="150">
        <v>49654</v>
      </c>
      <c r="E632" s="111">
        <f t="shared" si="9"/>
        <v>0.49653999999999998</v>
      </c>
      <c r="F632" s="150">
        <v>-43.39</v>
      </c>
      <c r="G632" s="150">
        <v>-85.56</v>
      </c>
      <c r="H632" s="150">
        <v>63.6</v>
      </c>
      <c r="I632" s="150">
        <v>0.16</v>
      </c>
      <c r="J632" s="150">
        <v>31.54</v>
      </c>
      <c r="K632" s="150">
        <v>52.7</v>
      </c>
      <c r="L632" s="150">
        <v>0.54</v>
      </c>
      <c r="M632" s="150">
        <v>0.43</v>
      </c>
      <c r="N632" s="150">
        <v>0.22</v>
      </c>
      <c r="O632" s="150">
        <v>0.39</v>
      </c>
      <c r="P632" s="150">
        <v>230.9</v>
      </c>
    </row>
    <row r="633" spans="1:16" x14ac:dyDescent="0.25">
      <c r="A633" s="80" t="s">
        <v>2671</v>
      </c>
      <c r="B633" s="150" t="s">
        <v>2672</v>
      </c>
      <c r="C633" s="110">
        <v>46120</v>
      </c>
      <c r="D633" s="150">
        <v>16498</v>
      </c>
      <c r="E633" s="111">
        <f t="shared" si="9"/>
        <v>0.16497999999999999</v>
      </c>
      <c r="F633" s="150">
        <v>12.83</v>
      </c>
      <c r="G633" s="150">
        <v>-11.43</v>
      </c>
      <c r="H633" s="150">
        <v>22.85</v>
      </c>
      <c r="I633" s="150">
        <v>-0.87</v>
      </c>
      <c r="J633" s="150">
        <v>0.88</v>
      </c>
      <c r="K633" s="150">
        <v>-2.56</v>
      </c>
      <c r="L633" s="150">
        <v>0.1</v>
      </c>
      <c r="M633" s="150">
        <v>0.06</v>
      </c>
      <c r="N633" s="150">
        <v>-0.04</v>
      </c>
      <c r="O633" s="150">
        <v>0.15</v>
      </c>
      <c r="P633" s="150">
        <v>94.9</v>
      </c>
    </row>
    <row r="634" spans="1:16" x14ac:dyDescent="0.25">
      <c r="A634" s="80" t="s">
        <v>2673</v>
      </c>
      <c r="B634" s="150" t="s">
        <v>2674</v>
      </c>
      <c r="C634" s="110">
        <v>46121</v>
      </c>
      <c r="D634" s="150">
        <v>64505</v>
      </c>
      <c r="E634" s="111">
        <f t="shared" si="9"/>
        <v>0.64505000000000001</v>
      </c>
      <c r="F634" s="150">
        <v>37.450000000000003</v>
      </c>
      <c r="G634" s="150">
        <v>47.83</v>
      </c>
      <c r="H634" s="150">
        <v>32.700000000000003</v>
      </c>
      <c r="I634" s="150">
        <v>4.9800000000000004</v>
      </c>
      <c r="J634" s="150">
        <v>5.14</v>
      </c>
      <c r="K634" s="150">
        <v>4.3099999999999996</v>
      </c>
      <c r="L634" s="150">
        <v>0</v>
      </c>
      <c r="M634" s="150">
        <v>-0.66</v>
      </c>
      <c r="N634" s="150">
        <v>-1.17</v>
      </c>
      <c r="O634" s="150">
        <v>-0.1</v>
      </c>
      <c r="P634" s="150"/>
    </row>
    <row r="635" spans="1:16" x14ac:dyDescent="0.25">
      <c r="A635" s="80" t="s">
        <v>1130</v>
      </c>
      <c r="B635" s="150" t="s">
        <v>1206</v>
      </c>
      <c r="C635" s="110">
        <v>46119</v>
      </c>
      <c r="D635" s="150">
        <v>1648656</v>
      </c>
      <c r="E635" s="111">
        <f t="shared" si="9"/>
        <v>16.486560000000001</v>
      </c>
      <c r="F635" s="150">
        <v>11.87</v>
      </c>
      <c r="G635" s="150">
        <v>34.25</v>
      </c>
      <c r="H635" s="150">
        <v>464</v>
      </c>
      <c r="I635" s="150">
        <v>6.42</v>
      </c>
      <c r="J635" s="150">
        <v>23.24</v>
      </c>
      <c r="K635" s="150">
        <v>34.69</v>
      </c>
      <c r="L635" s="150">
        <v>-0.83</v>
      </c>
      <c r="M635" s="150">
        <v>0.04</v>
      </c>
      <c r="N635" s="150">
        <v>-0.99</v>
      </c>
      <c r="O635" s="150">
        <v>2.52</v>
      </c>
      <c r="P635" s="150">
        <v>83.8</v>
      </c>
    </row>
    <row r="636" spans="1:16" x14ac:dyDescent="0.25">
      <c r="A636" s="80" t="s">
        <v>2675</v>
      </c>
      <c r="B636" s="150" t="s">
        <v>2676</v>
      </c>
      <c r="C636" s="110">
        <v>46120</v>
      </c>
      <c r="D636" s="150">
        <v>238326</v>
      </c>
      <c r="E636" s="111">
        <f t="shared" si="9"/>
        <v>2.3832599999999999</v>
      </c>
      <c r="F636" s="150">
        <v>2.81</v>
      </c>
      <c r="G636" s="150">
        <v>9.11</v>
      </c>
      <c r="H636" s="150">
        <v>26.4</v>
      </c>
      <c r="I636" s="150">
        <v>0.19</v>
      </c>
      <c r="J636" s="150">
        <v>2.13</v>
      </c>
      <c r="K636" s="150">
        <v>0.96</v>
      </c>
      <c r="L636" s="150">
        <v>0.7</v>
      </c>
      <c r="M636" s="150">
        <v>0.3</v>
      </c>
      <c r="N636" s="150">
        <v>-0.26</v>
      </c>
      <c r="O636" s="150">
        <v>1.61</v>
      </c>
      <c r="P636" s="150">
        <v>10.7</v>
      </c>
    </row>
    <row r="637" spans="1:16" x14ac:dyDescent="0.25">
      <c r="A637" s="80" t="s">
        <v>2677</v>
      </c>
      <c r="B637" s="150" t="s">
        <v>3612</v>
      </c>
      <c r="C637" s="110">
        <v>46121</v>
      </c>
      <c r="D637" s="150">
        <v>863</v>
      </c>
      <c r="E637" s="111">
        <f t="shared" si="9"/>
        <v>8.6300000000000005E-3</v>
      </c>
      <c r="F637" s="150"/>
      <c r="G637" s="150"/>
      <c r="H637" s="150">
        <v>9.4499999999999993</v>
      </c>
      <c r="I637" s="150">
        <v>0</v>
      </c>
      <c r="J637" s="150">
        <v>-2.58</v>
      </c>
      <c r="K637" s="150">
        <v>-3.67</v>
      </c>
      <c r="L637" s="150">
        <v>-0.08</v>
      </c>
      <c r="M637" s="150">
        <v>-7.0000000000000007E-2</v>
      </c>
      <c r="N637" s="150">
        <v>-0.17</v>
      </c>
      <c r="O637" s="150">
        <v>-0.03</v>
      </c>
      <c r="P637" s="150"/>
    </row>
    <row r="638" spans="1:16" x14ac:dyDescent="0.25">
      <c r="A638" s="80" t="s">
        <v>2678</v>
      </c>
      <c r="B638" s="150" t="s">
        <v>2679</v>
      </c>
      <c r="C638" s="110">
        <v>46121</v>
      </c>
      <c r="D638" s="150">
        <v>70322</v>
      </c>
      <c r="E638" s="111">
        <f t="shared" si="9"/>
        <v>0.70321999999999996</v>
      </c>
      <c r="F638" s="150">
        <v>124.34</v>
      </c>
      <c r="G638" s="150">
        <v>0.7</v>
      </c>
      <c r="H638" s="150">
        <v>33.549999999999997</v>
      </c>
      <c r="I638" s="150">
        <v>-0.15</v>
      </c>
      <c r="J638" s="150">
        <v>0.75</v>
      </c>
      <c r="K638" s="150">
        <v>0.3</v>
      </c>
      <c r="L638" s="150">
        <v>0.6</v>
      </c>
      <c r="M638" s="150">
        <v>0.61</v>
      </c>
      <c r="N638" s="150">
        <v>0.45</v>
      </c>
      <c r="O638" s="150">
        <v>0.83</v>
      </c>
      <c r="P638" s="150">
        <v>13.6</v>
      </c>
    </row>
    <row r="639" spans="1:16" x14ac:dyDescent="0.25">
      <c r="A639" s="80" t="s">
        <v>2829</v>
      </c>
      <c r="B639" s="150" t="s">
        <v>2834</v>
      </c>
      <c r="C639" s="110">
        <v>46120</v>
      </c>
      <c r="D639" s="150">
        <v>32016</v>
      </c>
      <c r="E639" s="111">
        <f t="shared" si="9"/>
        <v>0.32016</v>
      </c>
      <c r="F639" s="112">
        <v>62.28</v>
      </c>
      <c r="G639" s="112">
        <v>3.95</v>
      </c>
      <c r="H639" s="150">
        <v>24.85</v>
      </c>
      <c r="I639" s="150">
        <v>-0.6</v>
      </c>
      <c r="J639" s="150">
        <v>-1</v>
      </c>
      <c r="K639" s="150">
        <v>-8.3000000000000007</v>
      </c>
      <c r="L639" s="150">
        <v>-0.31</v>
      </c>
      <c r="M639" s="150">
        <v>-0.52</v>
      </c>
      <c r="N639" s="150">
        <v>-0.52</v>
      </c>
      <c r="O639" s="150">
        <v>-0.39</v>
      </c>
      <c r="P639" s="150"/>
    </row>
    <row r="640" spans="1:16" x14ac:dyDescent="0.25">
      <c r="A640" s="80" t="s">
        <v>2680</v>
      </c>
      <c r="B640" s="150" t="s">
        <v>2681</v>
      </c>
      <c r="C640" s="110">
        <v>46122</v>
      </c>
      <c r="D640" s="150">
        <v>87302</v>
      </c>
      <c r="E640" s="111">
        <f t="shared" si="9"/>
        <v>0.87302000000000002</v>
      </c>
      <c r="F640" s="150">
        <v>0.75</v>
      </c>
      <c r="G640" s="150">
        <v>-2.42</v>
      </c>
      <c r="H640" s="150">
        <v>24.25</v>
      </c>
      <c r="I640" s="150">
        <v>-1.42</v>
      </c>
      <c r="J640" s="150">
        <v>-0.21</v>
      </c>
      <c r="K640" s="150">
        <v>-4.53</v>
      </c>
      <c r="L640" s="150">
        <v>0.8</v>
      </c>
      <c r="M640" s="150">
        <v>0.53</v>
      </c>
      <c r="N640" s="150">
        <v>-0.1</v>
      </c>
      <c r="O640" s="150">
        <v>0.35</v>
      </c>
      <c r="P640" s="150">
        <v>19.100000000000001</v>
      </c>
    </row>
    <row r="641" spans="1:16" x14ac:dyDescent="0.25">
      <c r="A641" s="80" t="s">
        <v>2682</v>
      </c>
      <c r="B641" s="150" t="s">
        <v>2683</v>
      </c>
      <c r="C641" s="110">
        <v>46122</v>
      </c>
      <c r="D641" s="150">
        <v>261639</v>
      </c>
      <c r="E641" s="111">
        <f t="shared" si="9"/>
        <v>2.61639</v>
      </c>
      <c r="F641" s="150">
        <v>49.44</v>
      </c>
      <c r="G641" s="150">
        <v>9.9</v>
      </c>
      <c r="H641" s="150">
        <v>221</v>
      </c>
      <c r="I641" s="150">
        <v>0</v>
      </c>
      <c r="J641" s="150">
        <v>0</v>
      </c>
      <c r="K641" s="150">
        <v>-0.45</v>
      </c>
      <c r="L641" s="150">
        <v>2.39</v>
      </c>
      <c r="M641" s="150">
        <v>3.19</v>
      </c>
      <c r="N641" s="150">
        <v>4.5</v>
      </c>
      <c r="O641" s="150">
        <v>4.26</v>
      </c>
      <c r="P641" s="150">
        <v>14.9</v>
      </c>
    </row>
    <row r="642" spans="1:16" x14ac:dyDescent="0.25">
      <c r="A642" s="80" t="s">
        <v>862</v>
      </c>
      <c r="B642" s="150" t="s">
        <v>921</v>
      </c>
      <c r="C642" s="110">
        <v>46121</v>
      </c>
      <c r="D642" s="150">
        <v>488837</v>
      </c>
      <c r="E642" s="111">
        <f t="shared" si="9"/>
        <v>4.8883700000000001</v>
      </c>
      <c r="F642" s="150">
        <v>-15.83</v>
      </c>
      <c r="G642" s="150">
        <v>0.33</v>
      </c>
      <c r="H642" s="150">
        <v>3170</v>
      </c>
      <c r="I642" s="150">
        <v>-3.06</v>
      </c>
      <c r="J642" s="150">
        <v>8.19</v>
      </c>
      <c r="K642" s="150">
        <v>19.170000000000002</v>
      </c>
      <c r="L642" s="150">
        <v>8.6</v>
      </c>
      <c r="M642" s="150">
        <v>8.74</v>
      </c>
      <c r="N642" s="150">
        <v>7.05</v>
      </c>
      <c r="O642" s="150">
        <v>10.41</v>
      </c>
      <c r="P642" s="150">
        <v>53.4</v>
      </c>
    </row>
    <row r="643" spans="1:16" x14ac:dyDescent="0.25">
      <c r="A643" s="80" t="s">
        <v>4044</v>
      </c>
      <c r="B643" s="150" t="s">
        <v>4048</v>
      </c>
      <c r="C643" s="110">
        <v>46122</v>
      </c>
      <c r="D643" s="150">
        <v>1430288</v>
      </c>
      <c r="E643" s="111">
        <f t="shared" si="9"/>
        <v>14.30288</v>
      </c>
      <c r="F643" s="150">
        <v>45.74</v>
      </c>
      <c r="G643" s="150">
        <v>140.51</v>
      </c>
      <c r="H643" s="150">
        <v>115.5</v>
      </c>
      <c r="I643" s="150">
        <v>2.21</v>
      </c>
      <c r="J643" s="150">
        <v>8.4499999999999993</v>
      </c>
      <c r="K643" s="150">
        <v>-8.33</v>
      </c>
      <c r="L643" s="150">
        <v>0.5</v>
      </c>
      <c r="M643" s="150">
        <v>0.44</v>
      </c>
      <c r="N643" s="150">
        <v>-0.12</v>
      </c>
      <c r="O643" s="150">
        <v>1</v>
      </c>
      <c r="P643" s="150">
        <v>11.2</v>
      </c>
    </row>
    <row r="644" spans="1:16" x14ac:dyDescent="0.25">
      <c r="A644" s="80" t="s">
        <v>3471</v>
      </c>
      <c r="B644" s="150" t="s">
        <v>3506</v>
      </c>
      <c r="C644" s="110">
        <v>46121</v>
      </c>
      <c r="D644" s="150">
        <v>159440</v>
      </c>
      <c r="E644" s="111">
        <f t="shared" si="9"/>
        <v>1.5944</v>
      </c>
      <c r="F644" s="150">
        <v>36.21</v>
      </c>
      <c r="G644" s="150">
        <v>32.130000000000003</v>
      </c>
      <c r="H644" s="150">
        <v>185</v>
      </c>
      <c r="I644" s="150">
        <v>1.65</v>
      </c>
      <c r="J644" s="150">
        <v>8.5</v>
      </c>
      <c r="K644" s="150">
        <v>5.41</v>
      </c>
      <c r="L644" s="150">
        <v>0.81</v>
      </c>
      <c r="M644" s="150">
        <v>-0.21</v>
      </c>
      <c r="N644" s="150">
        <v>-0.62</v>
      </c>
      <c r="O644" s="150">
        <v>1.19</v>
      </c>
      <c r="P644" s="150">
        <v>78.900000000000006</v>
      </c>
    </row>
    <row r="645" spans="1:16" x14ac:dyDescent="0.25">
      <c r="A645" s="80" t="s">
        <v>1347</v>
      </c>
      <c r="B645" s="150" t="s">
        <v>1352</v>
      </c>
      <c r="C645" s="110">
        <v>46119</v>
      </c>
      <c r="D645" s="150">
        <v>130357</v>
      </c>
      <c r="E645" s="111">
        <f t="shared" si="9"/>
        <v>1.3035699999999999</v>
      </c>
      <c r="F645" s="150">
        <v>23.94</v>
      </c>
      <c r="G645" s="150">
        <v>13.79</v>
      </c>
      <c r="H645" s="150">
        <v>42.45</v>
      </c>
      <c r="I645" s="150">
        <v>0.59</v>
      </c>
      <c r="J645" s="150">
        <v>1.43</v>
      </c>
      <c r="K645" s="150">
        <v>-2.41</v>
      </c>
      <c r="L645" s="150">
        <v>0.32</v>
      </c>
      <c r="M645" s="150">
        <v>0.35</v>
      </c>
      <c r="N645" s="150">
        <v>-0.67</v>
      </c>
      <c r="O645" s="150">
        <v>0.37</v>
      </c>
      <c r="P645" s="150">
        <v>22.9</v>
      </c>
    </row>
    <row r="646" spans="1:16" x14ac:dyDescent="0.25">
      <c r="A646" s="80" t="s">
        <v>3272</v>
      </c>
      <c r="B646" s="150" t="s">
        <v>3274</v>
      </c>
      <c r="C646" s="110">
        <v>46122</v>
      </c>
      <c r="D646" s="150">
        <v>832188</v>
      </c>
      <c r="E646" s="111">
        <f t="shared" ref="E646:E709" si="10">D646/100000</f>
        <v>8.3218800000000002</v>
      </c>
      <c r="F646" s="150">
        <v>12.37</v>
      </c>
      <c r="G646" s="150">
        <v>-39.909999999999997</v>
      </c>
      <c r="H646" s="150">
        <v>158.5</v>
      </c>
      <c r="I646" s="150">
        <v>1.28</v>
      </c>
      <c r="J646" s="150">
        <v>0.63</v>
      </c>
      <c r="K646" s="150">
        <v>-5.09</v>
      </c>
      <c r="L646" s="150">
        <v>6.58</v>
      </c>
      <c r="M646" s="150">
        <v>3.16</v>
      </c>
      <c r="N646" s="150">
        <v>0.44</v>
      </c>
      <c r="O646" s="150">
        <v>2.3199999999999998</v>
      </c>
      <c r="P646" s="150">
        <v>16.5</v>
      </c>
    </row>
    <row r="647" spans="1:16" x14ac:dyDescent="0.25">
      <c r="A647" s="80" t="s">
        <v>1131</v>
      </c>
      <c r="B647" s="150" t="s">
        <v>3094</v>
      </c>
      <c r="C647" s="110">
        <v>46120</v>
      </c>
      <c r="D647" s="150">
        <v>143103</v>
      </c>
      <c r="E647" s="111">
        <f t="shared" si="10"/>
        <v>1.43103</v>
      </c>
      <c r="F647" s="150">
        <v>-17.53</v>
      </c>
      <c r="G647" s="150">
        <v>-25.13</v>
      </c>
      <c r="H647" s="150">
        <v>41.4</v>
      </c>
      <c r="I647" s="150">
        <v>1.47</v>
      </c>
      <c r="J647" s="150">
        <v>-8.31</v>
      </c>
      <c r="K647" s="150">
        <v>-6.12</v>
      </c>
      <c r="L647" s="150">
        <v>-0.75</v>
      </c>
      <c r="M647" s="150">
        <v>-0.65</v>
      </c>
      <c r="N647" s="150">
        <v>-0.73</v>
      </c>
      <c r="O647" s="150">
        <v>-0.68</v>
      </c>
      <c r="P647" s="150"/>
    </row>
    <row r="648" spans="1:16" x14ac:dyDescent="0.25">
      <c r="A648" s="80" t="s">
        <v>3853</v>
      </c>
      <c r="B648" s="150" t="s">
        <v>3861</v>
      </c>
      <c r="C648" s="110">
        <v>46119</v>
      </c>
      <c r="D648" s="150">
        <v>36496</v>
      </c>
      <c r="E648" s="111">
        <f t="shared" si="10"/>
        <v>0.36496000000000001</v>
      </c>
      <c r="F648" s="150">
        <v>67.349999999999994</v>
      </c>
      <c r="G648" s="150">
        <v>21.96</v>
      </c>
      <c r="H648" s="150">
        <v>18.2</v>
      </c>
      <c r="I648" s="150">
        <v>1.1100000000000001</v>
      </c>
      <c r="J648" s="150">
        <v>5.2</v>
      </c>
      <c r="K648" s="150">
        <v>-5.94</v>
      </c>
      <c r="L648" s="150">
        <v>-0.03</v>
      </c>
      <c r="M648" s="150">
        <v>0.18</v>
      </c>
      <c r="N648" s="150">
        <v>-7.0000000000000007E-2</v>
      </c>
      <c r="O648" s="150">
        <v>0.09</v>
      </c>
      <c r="P648" s="150"/>
    </row>
    <row r="649" spans="1:16" x14ac:dyDescent="0.25">
      <c r="A649" s="80" t="s">
        <v>2684</v>
      </c>
      <c r="B649" s="150" t="s">
        <v>2685</v>
      </c>
      <c r="C649" s="110">
        <v>46120</v>
      </c>
      <c r="D649" s="150">
        <v>121070</v>
      </c>
      <c r="E649" s="111">
        <f t="shared" si="10"/>
        <v>1.2107000000000001</v>
      </c>
      <c r="F649" s="150">
        <v>9.8699999999999992</v>
      </c>
      <c r="G649" s="150">
        <v>-0.96</v>
      </c>
      <c r="H649" s="150">
        <v>160</v>
      </c>
      <c r="I649" s="150">
        <v>1.59</v>
      </c>
      <c r="J649" s="150">
        <v>12.68</v>
      </c>
      <c r="K649" s="150">
        <v>15.52</v>
      </c>
      <c r="L649" s="150">
        <v>1.58</v>
      </c>
      <c r="M649" s="150">
        <v>1.46</v>
      </c>
      <c r="N649" s="150">
        <v>5.63</v>
      </c>
      <c r="O649" s="150">
        <v>1.1299999999999999</v>
      </c>
      <c r="P649" s="150">
        <v>26.9</v>
      </c>
    </row>
    <row r="650" spans="1:16" x14ac:dyDescent="0.25">
      <c r="A650" s="80" t="s">
        <v>4095</v>
      </c>
      <c r="B650" s="150" t="s">
        <v>4104</v>
      </c>
      <c r="C650" s="110">
        <v>46121</v>
      </c>
      <c r="D650" s="150">
        <v>96360</v>
      </c>
      <c r="E650" s="111">
        <f t="shared" si="10"/>
        <v>0.96360000000000001</v>
      </c>
      <c r="F650" s="150">
        <v>19.63</v>
      </c>
      <c r="G650" s="150">
        <v>21.55</v>
      </c>
      <c r="H650" s="150">
        <v>92.2</v>
      </c>
      <c r="I650" s="150">
        <v>2.67</v>
      </c>
      <c r="J650" s="150">
        <v>1.54</v>
      </c>
      <c r="K650" s="150">
        <v>3.95</v>
      </c>
      <c r="L650" s="150">
        <v>2.36</v>
      </c>
      <c r="M650" s="150">
        <v>1.28</v>
      </c>
      <c r="N650" s="150">
        <v>1.46</v>
      </c>
      <c r="O650" s="150">
        <v>1.4</v>
      </c>
      <c r="P650" s="150">
        <v>11.7</v>
      </c>
    </row>
    <row r="651" spans="1:16" x14ac:dyDescent="0.25">
      <c r="A651" s="80" t="s">
        <v>2686</v>
      </c>
      <c r="B651" s="150" t="s">
        <v>2687</v>
      </c>
      <c r="C651" s="110">
        <v>46121</v>
      </c>
      <c r="D651" s="150">
        <v>774396</v>
      </c>
      <c r="E651" s="111">
        <f t="shared" si="10"/>
        <v>7.7439600000000004</v>
      </c>
      <c r="F651" s="112">
        <v>74.290000000000006</v>
      </c>
      <c r="G651" s="112">
        <v>21.35</v>
      </c>
      <c r="H651" s="150">
        <v>63.2</v>
      </c>
      <c r="I651" s="150">
        <v>-6.37</v>
      </c>
      <c r="J651" s="150">
        <v>9.5299999999999994</v>
      </c>
      <c r="K651" s="150">
        <v>12.86</v>
      </c>
      <c r="L651" s="150">
        <v>1.19</v>
      </c>
      <c r="M651" s="150">
        <v>0.49</v>
      </c>
      <c r="N651" s="150">
        <v>0.51</v>
      </c>
      <c r="O651" s="150">
        <v>0.23</v>
      </c>
      <c r="P651" s="150">
        <v>19.899999999999999</v>
      </c>
    </row>
    <row r="652" spans="1:16" x14ac:dyDescent="0.25">
      <c r="A652" s="80" t="s">
        <v>1262</v>
      </c>
      <c r="B652" s="150" t="s">
        <v>1326</v>
      </c>
      <c r="C652" s="110">
        <v>46120</v>
      </c>
      <c r="D652" s="150">
        <v>247473</v>
      </c>
      <c r="E652" s="111">
        <f t="shared" si="10"/>
        <v>2.4747300000000001</v>
      </c>
      <c r="F652" s="150">
        <v>42.29</v>
      </c>
      <c r="G652" s="150">
        <v>23.67</v>
      </c>
      <c r="H652" s="150">
        <v>1260</v>
      </c>
      <c r="I652" s="150">
        <v>3.28</v>
      </c>
      <c r="J652" s="150">
        <v>45.5</v>
      </c>
      <c r="K652" s="150">
        <v>40.31</v>
      </c>
      <c r="L652" s="150">
        <v>1.82</v>
      </c>
      <c r="M652" s="150">
        <v>0.61</v>
      </c>
      <c r="N652" s="150">
        <v>-7.0000000000000007E-2</v>
      </c>
      <c r="O652" s="150">
        <v>2.78</v>
      </c>
      <c r="P652" s="150">
        <v>174.6</v>
      </c>
    </row>
    <row r="653" spans="1:16" x14ac:dyDescent="0.25">
      <c r="A653" s="80" t="s">
        <v>2688</v>
      </c>
      <c r="B653" s="150" t="s">
        <v>2689</v>
      </c>
      <c r="C653" s="110">
        <v>46122</v>
      </c>
      <c r="D653" s="150">
        <v>38270</v>
      </c>
      <c r="E653" s="111">
        <f t="shared" si="10"/>
        <v>0.38269999999999998</v>
      </c>
      <c r="F653" s="112">
        <v>133.16999999999999</v>
      </c>
      <c r="G653" s="112">
        <v>-12.58</v>
      </c>
      <c r="H653" s="150">
        <v>17.8</v>
      </c>
      <c r="I653" s="150">
        <v>-0.28000000000000003</v>
      </c>
      <c r="J653" s="150">
        <v>0.51</v>
      </c>
      <c r="K653" s="150">
        <v>1.89</v>
      </c>
      <c r="L653" s="150">
        <v>0.02</v>
      </c>
      <c r="M653" s="150">
        <v>0.19</v>
      </c>
      <c r="N653" s="150">
        <v>-0.1</v>
      </c>
      <c r="O653" s="150">
        <v>0.28999999999999998</v>
      </c>
      <c r="P653" s="150">
        <v>17</v>
      </c>
    </row>
    <row r="654" spans="1:16" x14ac:dyDescent="0.25">
      <c r="A654" s="80" t="s">
        <v>1633</v>
      </c>
      <c r="B654" s="150" t="s">
        <v>1636</v>
      </c>
      <c r="C654" s="110">
        <v>46119</v>
      </c>
      <c r="D654" s="150">
        <v>773478</v>
      </c>
      <c r="E654" s="111">
        <f t="shared" si="10"/>
        <v>7.7347799999999998</v>
      </c>
      <c r="F654" s="150">
        <v>35.42</v>
      </c>
      <c r="G654" s="150">
        <v>146.84</v>
      </c>
      <c r="H654" s="150">
        <v>633</v>
      </c>
      <c r="I654" s="150">
        <v>9.9</v>
      </c>
      <c r="J654" s="150">
        <v>56.3</v>
      </c>
      <c r="K654" s="150">
        <v>81.64</v>
      </c>
      <c r="L654" s="150">
        <v>0.81</v>
      </c>
      <c r="M654" s="150">
        <v>1.02</v>
      </c>
      <c r="N654" s="150">
        <v>1.98</v>
      </c>
      <c r="O654" s="150">
        <v>2.4300000000000002</v>
      </c>
      <c r="P654" s="150">
        <v>39.700000000000003</v>
      </c>
    </row>
    <row r="655" spans="1:16" x14ac:dyDescent="0.25">
      <c r="A655" s="80" t="s">
        <v>3821</v>
      </c>
      <c r="B655" s="150" t="s">
        <v>3829</v>
      </c>
      <c r="C655" s="110">
        <v>46114</v>
      </c>
      <c r="D655" s="150">
        <v>339151</v>
      </c>
      <c r="E655" s="111">
        <f t="shared" si="10"/>
        <v>3.3915099999999998</v>
      </c>
      <c r="F655" s="112">
        <v>30.58</v>
      </c>
      <c r="G655" s="112">
        <v>10.68</v>
      </c>
      <c r="H655" s="150">
        <v>42.5</v>
      </c>
      <c r="I655" s="150">
        <v>0.24</v>
      </c>
      <c r="J655" s="150">
        <v>4.04</v>
      </c>
      <c r="K655" s="150">
        <v>2.16</v>
      </c>
      <c r="L655" s="150">
        <v>0.6</v>
      </c>
      <c r="M655" s="150">
        <v>0.56999999999999995</v>
      </c>
      <c r="N655" s="150">
        <v>0.6</v>
      </c>
      <c r="O655" s="150">
        <v>0.78</v>
      </c>
      <c r="P655" s="150">
        <v>16</v>
      </c>
    </row>
    <row r="656" spans="1:16" x14ac:dyDescent="0.25">
      <c r="A656" s="80" t="s">
        <v>2690</v>
      </c>
      <c r="B656" s="150" t="s">
        <v>922</v>
      </c>
      <c r="C656" s="110">
        <v>46120</v>
      </c>
      <c r="D656" s="150">
        <v>78069</v>
      </c>
      <c r="E656" s="111">
        <f t="shared" si="10"/>
        <v>0.78069</v>
      </c>
      <c r="F656" s="150">
        <v>-4.38</v>
      </c>
      <c r="G656" s="150">
        <v>-14.65</v>
      </c>
      <c r="H656" s="150">
        <v>88.9</v>
      </c>
      <c r="I656" s="150">
        <v>-0.56000000000000005</v>
      </c>
      <c r="J656" s="150">
        <v>-2.09</v>
      </c>
      <c r="K656" s="150">
        <v>-9.19</v>
      </c>
      <c r="L656" s="150">
        <v>0.97</v>
      </c>
      <c r="M656" s="150">
        <v>1.1299999999999999</v>
      </c>
      <c r="N656" s="150">
        <v>0.67</v>
      </c>
      <c r="O656" s="150">
        <v>0.98</v>
      </c>
      <c r="P656" s="150">
        <v>22.4</v>
      </c>
    </row>
    <row r="657" spans="1:16" x14ac:dyDescent="0.25">
      <c r="A657" s="80" t="s">
        <v>2691</v>
      </c>
      <c r="B657" s="150" t="s">
        <v>3901</v>
      </c>
      <c r="C657" s="110">
        <v>46122</v>
      </c>
      <c r="D657" s="150">
        <v>235762</v>
      </c>
      <c r="E657" s="111">
        <f t="shared" si="10"/>
        <v>2.3576199999999998</v>
      </c>
      <c r="F657" s="150">
        <v>44.45</v>
      </c>
      <c r="G657" s="150">
        <v>97.14</v>
      </c>
      <c r="H657" s="150">
        <v>70.2</v>
      </c>
      <c r="I657" s="150">
        <v>1.3</v>
      </c>
      <c r="J657" s="150">
        <v>4.46</v>
      </c>
      <c r="K657" s="150">
        <v>12.14</v>
      </c>
      <c r="L657" s="150">
        <v>0.84</v>
      </c>
      <c r="M657" s="150">
        <v>0.81</v>
      </c>
      <c r="N657" s="150">
        <v>1.05</v>
      </c>
      <c r="O657" s="150">
        <v>1.25</v>
      </c>
      <c r="P657" s="150">
        <v>14.5</v>
      </c>
    </row>
    <row r="658" spans="1:16" x14ac:dyDescent="0.25">
      <c r="A658" s="80" t="s">
        <v>1132</v>
      </c>
      <c r="B658" s="150" t="s">
        <v>1207</v>
      </c>
      <c r="C658" s="110">
        <v>46122</v>
      </c>
      <c r="D658" s="150">
        <v>100471</v>
      </c>
      <c r="E658" s="111">
        <f t="shared" si="10"/>
        <v>1.00471</v>
      </c>
      <c r="F658" s="150">
        <v>48.38</v>
      </c>
      <c r="G658" s="150">
        <v>-67.900000000000006</v>
      </c>
      <c r="H658" s="150">
        <v>32</v>
      </c>
      <c r="I658" s="150">
        <v>-2.74</v>
      </c>
      <c r="J658" s="150">
        <v>0.16</v>
      </c>
      <c r="K658" s="150">
        <v>-2.44</v>
      </c>
      <c r="L658" s="150">
        <v>-0.82</v>
      </c>
      <c r="M658" s="150">
        <v>0.74</v>
      </c>
      <c r="N658" s="150">
        <v>-0.27</v>
      </c>
      <c r="O658" s="150">
        <v>-0.41</v>
      </c>
      <c r="P658" s="150"/>
    </row>
    <row r="659" spans="1:16" x14ac:dyDescent="0.25">
      <c r="A659" s="80" t="s">
        <v>3335</v>
      </c>
      <c r="B659" s="150" t="s">
        <v>3342</v>
      </c>
      <c r="C659" s="110">
        <v>46122</v>
      </c>
      <c r="D659" s="150">
        <v>142792</v>
      </c>
      <c r="E659" s="111">
        <f t="shared" si="10"/>
        <v>1.4279200000000001</v>
      </c>
      <c r="F659" s="150">
        <v>82.43</v>
      </c>
      <c r="G659" s="150">
        <v>36.67</v>
      </c>
      <c r="H659" s="150">
        <v>67.5</v>
      </c>
      <c r="I659" s="150">
        <v>-1.6</v>
      </c>
      <c r="J659" s="150">
        <v>8.6999999999999993</v>
      </c>
      <c r="K659" s="150">
        <v>21.84</v>
      </c>
      <c r="L659" s="150">
        <v>0.36</v>
      </c>
      <c r="M659" s="150">
        <v>0.38</v>
      </c>
      <c r="N659" s="150">
        <v>-0.73</v>
      </c>
      <c r="O659" s="150">
        <v>0.01</v>
      </c>
      <c r="P659" s="150"/>
    </row>
    <row r="660" spans="1:16" x14ac:dyDescent="0.25">
      <c r="A660" s="80" t="s">
        <v>2692</v>
      </c>
      <c r="B660" s="150" t="s">
        <v>3069</v>
      </c>
      <c r="C660" s="110">
        <v>46119</v>
      </c>
      <c r="D660" s="150">
        <v>645100</v>
      </c>
      <c r="E660" s="111">
        <f t="shared" si="10"/>
        <v>6.4509999999999996</v>
      </c>
      <c r="F660" s="150">
        <v>78.83</v>
      </c>
      <c r="G660" s="150">
        <v>1427.77</v>
      </c>
      <c r="H660" s="150">
        <v>27.4</v>
      </c>
      <c r="I660" s="150">
        <v>0.18</v>
      </c>
      <c r="J660" s="150">
        <v>-1.79</v>
      </c>
      <c r="K660" s="150">
        <v>-5.84</v>
      </c>
      <c r="L660" s="150">
        <v>0.21</v>
      </c>
      <c r="M660" s="150">
        <v>0.22</v>
      </c>
      <c r="N660" s="150">
        <v>0.13</v>
      </c>
      <c r="O660" s="150">
        <v>2.5499999999999998</v>
      </c>
      <c r="P660" s="150">
        <v>8.3000000000000007</v>
      </c>
    </row>
    <row r="661" spans="1:16" x14ac:dyDescent="0.25">
      <c r="A661" s="80" t="s">
        <v>2693</v>
      </c>
      <c r="B661" s="150" t="s">
        <v>2694</v>
      </c>
      <c r="C661" s="110">
        <v>46114</v>
      </c>
      <c r="D661" s="150">
        <v>3939324</v>
      </c>
      <c r="E661" s="111">
        <f t="shared" si="10"/>
        <v>39.393239999999999</v>
      </c>
      <c r="F661" s="150">
        <v>22.93</v>
      </c>
      <c r="G661" s="150">
        <v>25.06</v>
      </c>
      <c r="H661" s="150">
        <v>381</v>
      </c>
      <c r="I661" s="150">
        <v>-1.55</v>
      </c>
      <c r="J661" s="150">
        <v>14.76</v>
      </c>
      <c r="K661" s="150">
        <v>8.39</v>
      </c>
      <c r="L661" s="150">
        <v>-0.55000000000000004</v>
      </c>
      <c r="M661" s="150">
        <v>0.6</v>
      </c>
      <c r="N661" s="150">
        <v>0.74</v>
      </c>
      <c r="O661" s="150">
        <v>0.74</v>
      </c>
      <c r="P661" s="150">
        <v>43.9</v>
      </c>
    </row>
    <row r="662" spans="1:16" x14ac:dyDescent="0.25">
      <c r="A662" s="80" t="s">
        <v>2695</v>
      </c>
      <c r="B662" s="150" t="s">
        <v>3838</v>
      </c>
      <c r="C662" s="110">
        <v>46122</v>
      </c>
      <c r="D662" s="150">
        <v>17967</v>
      </c>
      <c r="E662" s="111">
        <f t="shared" si="10"/>
        <v>0.17967</v>
      </c>
      <c r="F662" s="150">
        <v>186.19</v>
      </c>
      <c r="G662" s="150">
        <v>5.78</v>
      </c>
      <c r="H662" s="150">
        <v>13.6</v>
      </c>
      <c r="I662" s="150">
        <v>-1.81</v>
      </c>
      <c r="J662" s="150">
        <v>-0.37</v>
      </c>
      <c r="K662" s="150">
        <v>1.1200000000000001</v>
      </c>
      <c r="L662" s="150">
        <v>-0.1</v>
      </c>
      <c r="M662" s="150">
        <v>-0.04</v>
      </c>
      <c r="N662" s="150">
        <v>-0.5</v>
      </c>
      <c r="O662" s="150">
        <v>1.0900000000000001</v>
      </c>
      <c r="P662" s="150"/>
    </row>
    <row r="663" spans="1:16" x14ac:dyDescent="0.25">
      <c r="A663" s="80" t="s">
        <v>2696</v>
      </c>
      <c r="B663" s="150" t="s">
        <v>923</v>
      </c>
      <c r="C663" s="110">
        <v>46122</v>
      </c>
      <c r="D663" s="150">
        <v>61138</v>
      </c>
      <c r="E663" s="111">
        <f t="shared" si="10"/>
        <v>0.61138000000000003</v>
      </c>
      <c r="F663" s="150">
        <v>56.55</v>
      </c>
      <c r="G663" s="150">
        <v>73.95</v>
      </c>
      <c r="H663" s="150">
        <v>60.1</v>
      </c>
      <c r="I663" s="150">
        <v>0.17</v>
      </c>
      <c r="J663" s="150">
        <v>-0.17</v>
      </c>
      <c r="K663" s="150">
        <v>15.13</v>
      </c>
      <c r="L663" s="150">
        <v>-0.25</v>
      </c>
      <c r="M663" s="150">
        <v>-0.23</v>
      </c>
      <c r="N663" s="150">
        <v>-0.23</v>
      </c>
      <c r="O663" s="150">
        <v>-0.1</v>
      </c>
      <c r="P663" s="150"/>
    </row>
    <row r="664" spans="1:16" x14ac:dyDescent="0.25">
      <c r="A664" s="80" t="s">
        <v>2697</v>
      </c>
      <c r="B664" s="150" t="s">
        <v>2698</v>
      </c>
      <c r="C664" s="110">
        <v>46120</v>
      </c>
      <c r="D664" s="150">
        <v>247824</v>
      </c>
      <c r="E664" s="111">
        <f t="shared" si="10"/>
        <v>2.47824</v>
      </c>
      <c r="F664" s="150">
        <v>58.51</v>
      </c>
      <c r="G664" s="150">
        <v>-14.06</v>
      </c>
      <c r="H664" s="150">
        <v>37.15</v>
      </c>
      <c r="I664" s="150">
        <v>0.68</v>
      </c>
      <c r="J664" s="150">
        <v>-7.47</v>
      </c>
      <c r="K664" s="150">
        <v>-5.95</v>
      </c>
      <c r="L664" s="150">
        <v>0.56999999999999995</v>
      </c>
      <c r="M664" s="150">
        <v>0.62</v>
      </c>
      <c r="N664" s="150">
        <v>0.49</v>
      </c>
      <c r="O664" s="150">
        <v>0.38</v>
      </c>
      <c r="P664" s="150">
        <v>16.8</v>
      </c>
    </row>
    <row r="665" spans="1:16" x14ac:dyDescent="0.25">
      <c r="A665" s="80" t="s">
        <v>2699</v>
      </c>
      <c r="B665" s="150" t="s">
        <v>2700</v>
      </c>
      <c r="C665" s="110">
        <v>46122</v>
      </c>
      <c r="D665" s="150">
        <v>172463</v>
      </c>
      <c r="E665" s="111">
        <f t="shared" si="10"/>
        <v>1.7246300000000001</v>
      </c>
      <c r="F665" s="150">
        <v>97</v>
      </c>
      <c r="G665" s="150">
        <v>20.13</v>
      </c>
      <c r="H665" s="150">
        <v>65.3</v>
      </c>
      <c r="I665" s="150">
        <v>-1.8</v>
      </c>
      <c r="J665" s="150">
        <v>-2.54</v>
      </c>
      <c r="K665" s="150">
        <v>-4.3899999999999997</v>
      </c>
      <c r="L665" s="150">
        <v>-0.73</v>
      </c>
      <c r="M665" s="150">
        <v>-0.2</v>
      </c>
      <c r="N665" s="150">
        <v>0.6</v>
      </c>
      <c r="O665" s="150">
        <v>-0.05</v>
      </c>
      <c r="P665" s="150">
        <v>433.6</v>
      </c>
    </row>
    <row r="666" spans="1:16" x14ac:dyDescent="0.25">
      <c r="A666" s="80" t="s">
        <v>2701</v>
      </c>
      <c r="B666" s="150" t="s">
        <v>2702</v>
      </c>
      <c r="C666" s="110">
        <v>46121</v>
      </c>
      <c r="D666" s="150">
        <v>6810457</v>
      </c>
      <c r="E666" s="111">
        <f t="shared" si="10"/>
        <v>68.104569999999995</v>
      </c>
      <c r="F666" s="112">
        <v>61.62</v>
      </c>
      <c r="G666" s="112">
        <v>11.85</v>
      </c>
      <c r="H666" s="150">
        <v>43.7</v>
      </c>
      <c r="I666" s="150">
        <v>-0.56999999999999995</v>
      </c>
      <c r="J666" s="150">
        <v>5.3</v>
      </c>
      <c r="K666" s="150">
        <v>0.57999999999999996</v>
      </c>
      <c r="L666" s="150">
        <v>0.64</v>
      </c>
      <c r="M666" s="150">
        <v>0.94</v>
      </c>
      <c r="N666" s="150">
        <v>-0.64</v>
      </c>
      <c r="O666" s="150">
        <v>1.27</v>
      </c>
      <c r="P666" s="150">
        <v>9.6999999999999993</v>
      </c>
    </row>
    <row r="667" spans="1:16" x14ac:dyDescent="0.25">
      <c r="A667" s="80" t="s">
        <v>2703</v>
      </c>
      <c r="B667" s="150" t="s">
        <v>1327</v>
      </c>
      <c r="C667" s="110">
        <v>46117</v>
      </c>
      <c r="D667" s="150">
        <v>1468139</v>
      </c>
      <c r="E667" s="111">
        <f t="shared" si="10"/>
        <v>14.68139</v>
      </c>
      <c r="F667" s="150">
        <v>68.58</v>
      </c>
      <c r="G667" s="150">
        <v>76.33</v>
      </c>
      <c r="H667" s="150">
        <v>375</v>
      </c>
      <c r="I667" s="150">
        <v>2.3199999999999998</v>
      </c>
      <c r="J667" s="150">
        <v>6.38</v>
      </c>
      <c r="K667" s="150">
        <v>7.91</v>
      </c>
      <c r="L667" s="150">
        <v>0.93</v>
      </c>
      <c r="M667" s="150">
        <v>1.06</v>
      </c>
      <c r="N667" s="150">
        <v>3.85</v>
      </c>
      <c r="O667" s="150">
        <v>1.55</v>
      </c>
      <c r="P667" s="150">
        <v>29.4</v>
      </c>
    </row>
    <row r="668" spans="1:16" x14ac:dyDescent="0.25">
      <c r="A668" s="80" t="s">
        <v>2704</v>
      </c>
      <c r="B668" s="150" t="s">
        <v>2705</v>
      </c>
      <c r="C668" s="110">
        <v>46114</v>
      </c>
      <c r="D668" s="150">
        <v>277382</v>
      </c>
      <c r="E668" s="111">
        <f t="shared" si="10"/>
        <v>2.7738200000000002</v>
      </c>
      <c r="F668" s="150">
        <v>44.1</v>
      </c>
      <c r="G668" s="150">
        <v>57.23</v>
      </c>
      <c r="H668" s="150">
        <v>102.5</v>
      </c>
      <c r="I668" s="150">
        <v>0</v>
      </c>
      <c r="J668" s="150">
        <v>2.71</v>
      </c>
      <c r="K668" s="150">
        <v>2.71</v>
      </c>
      <c r="L668" s="150">
        <v>1.69</v>
      </c>
      <c r="M668" s="150">
        <v>2.83</v>
      </c>
      <c r="N668" s="150">
        <v>0.59</v>
      </c>
      <c r="O668" s="150">
        <v>2.66</v>
      </c>
      <c r="P668" s="150">
        <v>14.3</v>
      </c>
    </row>
    <row r="669" spans="1:16" x14ac:dyDescent="0.25">
      <c r="A669" s="80" t="s">
        <v>2706</v>
      </c>
      <c r="B669" s="150" t="s">
        <v>2707</v>
      </c>
      <c r="C669" s="110">
        <v>46120</v>
      </c>
      <c r="D669" s="150">
        <v>353819</v>
      </c>
      <c r="E669" s="111">
        <f t="shared" si="10"/>
        <v>3.5381900000000002</v>
      </c>
      <c r="F669" s="150">
        <v>34.54</v>
      </c>
      <c r="G669" s="150">
        <v>4.91</v>
      </c>
      <c r="H669" s="150">
        <v>155.5</v>
      </c>
      <c r="I669" s="150">
        <v>0.65</v>
      </c>
      <c r="J669" s="150">
        <v>1.3</v>
      </c>
      <c r="K669" s="150">
        <v>-0.32</v>
      </c>
      <c r="L669" s="150">
        <v>3.07</v>
      </c>
      <c r="M669" s="150">
        <v>2.96</v>
      </c>
      <c r="N669" s="150">
        <v>2.2999999999999998</v>
      </c>
      <c r="O669" s="150">
        <v>4.2</v>
      </c>
      <c r="P669" s="150">
        <v>11.1</v>
      </c>
    </row>
    <row r="670" spans="1:16" x14ac:dyDescent="0.25">
      <c r="A670" s="80" t="s">
        <v>2708</v>
      </c>
      <c r="B670" s="150" t="s">
        <v>2709</v>
      </c>
      <c r="C670" s="110">
        <v>46122</v>
      </c>
      <c r="D670" s="150">
        <v>368553</v>
      </c>
      <c r="E670" s="111">
        <f t="shared" si="10"/>
        <v>3.68553</v>
      </c>
      <c r="F670" s="150">
        <v>4.16</v>
      </c>
      <c r="G670" s="150">
        <v>1.38</v>
      </c>
      <c r="H670" s="150">
        <v>130</v>
      </c>
      <c r="I670" s="150">
        <v>-0.76</v>
      </c>
      <c r="J670" s="150">
        <v>-4.41</v>
      </c>
      <c r="K670" s="150">
        <v>-0.56999999999999995</v>
      </c>
      <c r="L670" s="150">
        <v>2.82</v>
      </c>
      <c r="M670" s="150">
        <v>4.28</v>
      </c>
      <c r="N670" s="150">
        <v>0.5</v>
      </c>
      <c r="O670" s="150">
        <v>4.05</v>
      </c>
      <c r="P670" s="150">
        <v>9.1999999999999993</v>
      </c>
    </row>
    <row r="671" spans="1:16" x14ac:dyDescent="0.25">
      <c r="A671" s="80" t="s">
        <v>2710</v>
      </c>
      <c r="B671" s="150" t="s">
        <v>3507</v>
      </c>
      <c r="C671" s="110">
        <v>46119</v>
      </c>
      <c r="D671" s="150">
        <v>141409</v>
      </c>
      <c r="E671" s="111">
        <f t="shared" si="10"/>
        <v>1.4140900000000001</v>
      </c>
      <c r="F671" s="150">
        <v>10.06</v>
      </c>
      <c r="G671" s="150">
        <v>4.84</v>
      </c>
      <c r="H671" s="150">
        <v>62.9</v>
      </c>
      <c r="I671" s="150">
        <v>1.45</v>
      </c>
      <c r="J671" s="150">
        <v>-1.87</v>
      </c>
      <c r="K671" s="150">
        <v>-11.9</v>
      </c>
      <c r="L671" s="150">
        <v>-0.28999999999999998</v>
      </c>
      <c r="M671" s="150">
        <v>-0.04</v>
      </c>
      <c r="N671" s="150">
        <v>0.89</v>
      </c>
      <c r="O671" s="150">
        <v>0.8</v>
      </c>
      <c r="P671" s="150">
        <v>64.099999999999994</v>
      </c>
    </row>
    <row r="672" spans="1:16" x14ac:dyDescent="0.25">
      <c r="A672" s="80" t="s">
        <v>2711</v>
      </c>
      <c r="B672" s="150" t="s">
        <v>2712</v>
      </c>
      <c r="C672" s="110">
        <v>46120</v>
      </c>
      <c r="D672" s="150">
        <v>187056</v>
      </c>
      <c r="E672" s="111">
        <f t="shared" si="10"/>
        <v>1.87056</v>
      </c>
      <c r="F672" s="150">
        <v>10.74</v>
      </c>
      <c r="G672" s="150">
        <v>-4.5</v>
      </c>
      <c r="H672" s="150">
        <v>36.1</v>
      </c>
      <c r="I672" s="150">
        <v>4.03</v>
      </c>
      <c r="J672" s="150">
        <v>-6.96</v>
      </c>
      <c r="K672" s="150">
        <v>3.14</v>
      </c>
      <c r="L672" s="150">
        <v>0.24</v>
      </c>
      <c r="M672" s="150">
        <v>0.15</v>
      </c>
      <c r="N672" s="150">
        <v>-0.27</v>
      </c>
      <c r="O672" s="150">
        <v>-0.11</v>
      </c>
      <c r="P672" s="150">
        <v>31.3</v>
      </c>
    </row>
    <row r="673" spans="1:16" x14ac:dyDescent="0.25">
      <c r="A673" s="80" t="s">
        <v>2713</v>
      </c>
      <c r="B673" s="150" t="s">
        <v>2714</v>
      </c>
      <c r="C673" s="110">
        <v>46121</v>
      </c>
      <c r="D673" s="150">
        <v>160418</v>
      </c>
      <c r="E673" s="111">
        <f t="shared" si="10"/>
        <v>1.6041799999999999</v>
      </c>
      <c r="F673" s="150">
        <v>80.91</v>
      </c>
      <c r="G673" s="150">
        <v>17.77</v>
      </c>
      <c r="H673" s="150">
        <v>37.25</v>
      </c>
      <c r="I673" s="150">
        <v>-1.97</v>
      </c>
      <c r="J673" s="150">
        <v>-10.02</v>
      </c>
      <c r="K673" s="150">
        <v>-15.91</v>
      </c>
      <c r="L673" s="150">
        <v>-0.32</v>
      </c>
      <c r="M673" s="150">
        <v>-0.2</v>
      </c>
      <c r="N673" s="150">
        <v>-0.62</v>
      </c>
      <c r="O673" s="150">
        <v>-0.24</v>
      </c>
      <c r="P673" s="150"/>
    </row>
    <row r="674" spans="1:16" x14ac:dyDescent="0.25">
      <c r="A674" s="80" t="s">
        <v>2715</v>
      </c>
      <c r="B674" s="150" t="s">
        <v>3972</v>
      </c>
      <c r="C674" s="110">
        <v>46121</v>
      </c>
      <c r="D674" s="150">
        <v>114630</v>
      </c>
      <c r="E674" s="111">
        <f t="shared" si="10"/>
        <v>1.1463000000000001</v>
      </c>
      <c r="F674" s="150">
        <v>13.63</v>
      </c>
      <c r="G674" s="150">
        <v>-28.6</v>
      </c>
      <c r="H674" s="150">
        <v>42.9</v>
      </c>
      <c r="I674" s="150">
        <v>4.13</v>
      </c>
      <c r="J674" s="150">
        <v>-2.5</v>
      </c>
      <c r="K674" s="150">
        <v>-5.71</v>
      </c>
      <c r="L674" s="150">
        <v>1.25</v>
      </c>
      <c r="M674" s="150">
        <v>1.2</v>
      </c>
      <c r="N674" s="150">
        <v>-1.5</v>
      </c>
      <c r="O674" s="150">
        <v>-0.04</v>
      </c>
      <c r="P674" s="150">
        <v>92.1</v>
      </c>
    </row>
    <row r="675" spans="1:16" x14ac:dyDescent="0.25">
      <c r="A675" s="80" t="s">
        <v>2716</v>
      </c>
      <c r="B675" s="150" t="s">
        <v>2717</v>
      </c>
      <c r="C675" s="110">
        <v>46120</v>
      </c>
      <c r="D675" s="150">
        <v>752006</v>
      </c>
      <c r="E675" s="111">
        <f t="shared" si="10"/>
        <v>7.52006</v>
      </c>
      <c r="F675" s="150">
        <v>15.91</v>
      </c>
      <c r="G675" s="150">
        <v>-5.42</v>
      </c>
      <c r="H675" s="150">
        <v>187.5</v>
      </c>
      <c r="I675" s="150">
        <v>0.27</v>
      </c>
      <c r="J675" s="150">
        <v>2.74</v>
      </c>
      <c r="K675" s="150">
        <v>-2.85</v>
      </c>
      <c r="L675" s="150">
        <v>3.74</v>
      </c>
      <c r="M675" s="150">
        <v>3.64</v>
      </c>
      <c r="N675" s="150">
        <v>2.44</v>
      </c>
      <c r="O675" s="150">
        <v>2.95</v>
      </c>
      <c r="P675" s="150">
        <v>14</v>
      </c>
    </row>
    <row r="676" spans="1:16" x14ac:dyDescent="0.25">
      <c r="A676" s="80" t="s">
        <v>2718</v>
      </c>
      <c r="B676" s="150" t="s">
        <v>2719</v>
      </c>
      <c r="C676" s="110">
        <v>46113</v>
      </c>
      <c r="D676" s="150">
        <v>26376</v>
      </c>
      <c r="E676" s="111">
        <f t="shared" si="10"/>
        <v>0.26375999999999999</v>
      </c>
      <c r="F676" s="150">
        <v>5.39</v>
      </c>
      <c r="G676" s="150">
        <v>10.95</v>
      </c>
      <c r="H676" s="150">
        <v>129</v>
      </c>
      <c r="I676" s="150">
        <v>0.78</v>
      </c>
      <c r="J676" s="150">
        <v>-4.4400000000000004</v>
      </c>
      <c r="K676" s="150">
        <v>4.88</v>
      </c>
      <c r="L676" s="150">
        <v>-0.52</v>
      </c>
      <c r="M676" s="150">
        <v>-0.48</v>
      </c>
      <c r="N676" s="150">
        <v>-0.59</v>
      </c>
      <c r="O676" s="150">
        <v>-0.41</v>
      </c>
      <c r="P676" s="150"/>
    </row>
    <row r="677" spans="1:16" x14ac:dyDescent="0.25">
      <c r="A677" s="80" t="s">
        <v>2720</v>
      </c>
      <c r="B677" s="150" t="s">
        <v>2721</v>
      </c>
      <c r="C677" s="110">
        <v>46122</v>
      </c>
      <c r="D677" s="150">
        <v>152118</v>
      </c>
      <c r="E677" s="111">
        <f t="shared" si="10"/>
        <v>1.52118</v>
      </c>
      <c r="F677" s="112">
        <v>88.35</v>
      </c>
      <c r="G677" s="112">
        <v>73.040000000000006</v>
      </c>
      <c r="H677" s="150">
        <v>20.6</v>
      </c>
      <c r="I677" s="150">
        <v>9.8699999999999992</v>
      </c>
      <c r="J677" s="150">
        <v>5.0999999999999996</v>
      </c>
      <c r="K677" s="150">
        <v>0.73</v>
      </c>
      <c r="L677" s="150">
        <v>0.03</v>
      </c>
      <c r="M677" s="150">
        <v>7.0000000000000007E-2</v>
      </c>
      <c r="N677" s="150">
        <v>-0.54</v>
      </c>
      <c r="O677" s="150">
        <v>-0.08</v>
      </c>
      <c r="P677" s="150"/>
    </row>
    <row r="678" spans="1:16" x14ac:dyDescent="0.25">
      <c r="A678" s="80" t="s">
        <v>2722</v>
      </c>
      <c r="B678" s="150" t="s">
        <v>2723</v>
      </c>
      <c r="C678" s="110">
        <v>46122</v>
      </c>
      <c r="D678" s="150">
        <v>39928</v>
      </c>
      <c r="E678" s="111">
        <f t="shared" si="10"/>
        <v>0.39928000000000002</v>
      </c>
      <c r="F678" s="150">
        <v>28.43</v>
      </c>
      <c r="G678" s="150">
        <v>8.49</v>
      </c>
      <c r="H678" s="150">
        <v>38.700000000000003</v>
      </c>
      <c r="I678" s="150">
        <v>1.57</v>
      </c>
      <c r="J678" s="150">
        <v>-3.25</v>
      </c>
      <c r="K678" s="150">
        <v>-4.4400000000000004</v>
      </c>
      <c r="L678" s="150">
        <v>0.02</v>
      </c>
      <c r="M678" s="150">
        <v>-0.15</v>
      </c>
      <c r="N678" s="150">
        <v>-0.56000000000000005</v>
      </c>
      <c r="O678" s="150">
        <v>-0.43</v>
      </c>
      <c r="P678" s="150"/>
    </row>
    <row r="679" spans="1:16" x14ac:dyDescent="0.25">
      <c r="A679" s="80" t="s">
        <v>2724</v>
      </c>
      <c r="B679" s="150" t="s">
        <v>2725</v>
      </c>
      <c r="C679" s="110">
        <v>46120</v>
      </c>
      <c r="D679" s="150">
        <v>333043315</v>
      </c>
      <c r="E679" s="111">
        <f t="shared" si="10"/>
        <v>3330.4331499999998</v>
      </c>
      <c r="F679" s="150">
        <v>16.899999999999999</v>
      </c>
      <c r="G679" s="150">
        <v>117.7</v>
      </c>
      <c r="H679" s="150">
        <v>135</v>
      </c>
      <c r="I679" s="150">
        <v>1.89</v>
      </c>
      <c r="J679" s="150">
        <v>6.3</v>
      </c>
      <c r="K679" s="150">
        <v>5.47</v>
      </c>
      <c r="L679" s="150">
        <v>1.83</v>
      </c>
      <c r="M679" s="150">
        <v>1.68</v>
      </c>
      <c r="N679" s="150">
        <v>2.04</v>
      </c>
      <c r="O679" s="150">
        <v>2.33</v>
      </c>
      <c r="P679" s="150">
        <v>10.199999999999999</v>
      </c>
    </row>
    <row r="680" spans="1:16" x14ac:dyDescent="0.25">
      <c r="A680" s="80" t="s">
        <v>2726</v>
      </c>
      <c r="B680" s="150" t="s">
        <v>2727</v>
      </c>
      <c r="C680" s="110">
        <v>46122</v>
      </c>
      <c r="D680" s="150">
        <v>80179</v>
      </c>
      <c r="E680" s="111">
        <f t="shared" si="10"/>
        <v>0.80179</v>
      </c>
      <c r="F680" s="112">
        <v>38.28</v>
      </c>
      <c r="G680" s="112">
        <v>-19.95</v>
      </c>
      <c r="H680" s="150">
        <v>22.35</v>
      </c>
      <c r="I680" s="150">
        <v>0.22</v>
      </c>
      <c r="J680" s="150">
        <v>-0.89</v>
      </c>
      <c r="K680" s="150">
        <v>-0.89</v>
      </c>
      <c r="L680" s="150">
        <v>0</v>
      </c>
      <c r="M680" s="150">
        <v>0.24</v>
      </c>
      <c r="N680" s="150">
        <v>-0.28000000000000003</v>
      </c>
      <c r="O680" s="150">
        <v>0.32</v>
      </c>
      <c r="P680" s="150">
        <v>52.1</v>
      </c>
    </row>
    <row r="681" spans="1:16" x14ac:dyDescent="0.25">
      <c r="A681" s="80" t="s">
        <v>863</v>
      </c>
      <c r="B681" s="150" t="s">
        <v>924</v>
      </c>
      <c r="C681" s="110">
        <v>46119</v>
      </c>
      <c r="D681" s="150">
        <v>64206</v>
      </c>
      <c r="E681" s="111">
        <f t="shared" si="10"/>
        <v>0.64205999999999996</v>
      </c>
      <c r="F681" s="150">
        <v>26.47</v>
      </c>
      <c r="G681" s="150">
        <v>-9.16</v>
      </c>
      <c r="H681" s="150">
        <v>114</v>
      </c>
      <c r="I681" s="150">
        <v>8.57</v>
      </c>
      <c r="J681" s="150">
        <v>32.1</v>
      </c>
      <c r="K681" s="150">
        <v>19.37</v>
      </c>
      <c r="L681" s="150">
        <v>-0.43</v>
      </c>
      <c r="M681" s="150">
        <v>7.0000000000000007E-2</v>
      </c>
      <c r="N681" s="150">
        <v>-0.55000000000000004</v>
      </c>
      <c r="O681" s="150">
        <v>-0.46</v>
      </c>
      <c r="P681" s="150"/>
    </row>
    <row r="682" spans="1:16" x14ac:dyDescent="0.25">
      <c r="A682" s="80" t="s">
        <v>2728</v>
      </c>
      <c r="B682" s="150" t="s">
        <v>2729</v>
      </c>
      <c r="C682" s="110">
        <v>46122</v>
      </c>
      <c r="D682" s="150">
        <v>184336</v>
      </c>
      <c r="E682" s="111">
        <f t="shared" si="10"/>
        <v>1.8433600000000001</v>
      </c>
      <c r="F682" s="150">
        <v>40.71</v>
      </c>
      <c r="G682" s="150">
        <v>13.12</v>
      </c>
      <c r="H682" s="150">
        <v>32.6</v>
      </c>
      <c r="I682" s="150">
        <v>5.84</v>
      </c>
      <c r="J682" s="150">
        <v>4.49</v>
      </c>
      <c r="K682" s="150">
        <v>4.99</v>
      </c>
      <c r="L682" s="150">
        <v>0.12</v>
      </c>
      <c r="M682" s="150">
        <v>0</v>
      </c>
      <c r="N682" s="150">
        <v>-0.19</v>
      </c>
      <c r="O682" s="150">
        <v>0.31</v>
      </c>
      <c r="P682" s="150">
        <v>42.8</v>
      </c>
    </row>
    <row r="683" spans="1:16" x14ac:dyDescent="0.25">
      <c r="A683" s="80" t="s">
        <v>2730</v>
      </c>
      <c r="B683" s="150" t="s">
        <v>1328</v>
      </c>
      <c r="C683" s="110">
        <v>46121</v>
      </c>
      <c r="D683" s="150">
        <v>45227</v>
      </c>
      <c r="E683" s="111">
        <f t="shared" si="10"/>
        <v>0.45227000000000001</v>
      </c>
      <c r="F683" s="150">
        <v>-8.17</v>
      </c>
      <c r="G683" s="150">
        <v>6.98</v>
      </c>
      <c r="H683" s="150">
        <v>20.100000000000001</v>
      </c>
      <c r="I683" s="150">
        <v>0.5</v>
      </c>
      <c r="J683" s="150">
        <v>1.26</v>
      </c>
      <c r="K683" s="150">
        <v>0.25</v>
      </c>
      <c r="L683" s="150">
        <v>-0.09</v>
      </c>
      <c r="M683" s="150">
        <v>0.08</v>
      </c>
      <c r="N683" s="150">
        <v>-0.03</v>
      </c>
      <c r="O683" s="150">
        <v>-0.15</v>
      </c>
      <c r="P683" s="150">
        <v>100.9</v>
      </c>
    </row>
    <row r="684" spans="1:16" x14ac:dyDescent="0.25">
      <c r="A684" s="80" t="s">
        <v>864</v>
      </c>
      <c r="B684" s="150" t="s">
        <v>925</v>
      </c>
      <c r="C684" s="110">
        <v>46119</v>
      </c>
      <c r="D684" s="150">
        <v>48056</v>
      </c>
      <c r="E684" s="111">
        <f t="shared" si="10"/>
        <v>0.48055999999999999</v>
      </c>
      <c r="F684" s="150">
        <v>39.659999999999997</v>
      </c>
      <c r="G684" s="150">
        <v>-35.54</v>
      </c>
      <c r="H684" s="150">
        <v>52.5</v>
      </c>
      <c r="I684" s="150">
        <v>0.19</v>
      </c>
      <c r="J684" s="150">
        <v>-1.87</v>
      </c>
      <c r="K684" s="150">
        <v>-5.41</v>
      </c>
      <c r="L684" s="150">
        <v>0.35</v>
      </c>
      <c r="M684" s="150">
        <v>0.64</v>
      </c>
      <c r="N684" s="150">
        <v>0.89</v>
      </c>
      <c r="O684" s="150">
        <v>1.1200000000000001</v>
      </c>
      <c r="P684" s="150">
        <v>13.5</v>
      </c>
    </row>
    <row r="685" spans="1:16" x14ac:dyDescent="0.25">
      <c r="A685" s="80" t="s">
        <v>2731</v>
      </c>
      <c r="B685" s="150" t="s">
        <v>2732</v>
      </c>
      <c r="C685" s="110">
        <v>46120</v>
      </c>
      <c r="D685" s="150">
        <v>16624</v>
      </c>
      <c r="E685" s="111">
        <f t="shared" si="10"/>
        <v>0.16624</v>
      </c>
      <c r="F685" s="150">
        <v>57.1</v>
      </c>
      <c r="G685" s="150">
        <v>-14.08</v>
      </c>
      <c r="H685" s="150">
        <v>17.05</v>
      </c>
      <c r="I685" s="150">
        <v>0.28999999999999998</v>
      </c>
      <c r="J685" s="150">
        <v>-4.21</v>
      </c>
      <c r="K685" s="150">
        <v>-11.43</v>
      </c>
      <c r="L685" s="150">
        <v>-0.56999999999999995</v>
      </c>
      <c r="M685" s="150">
        <v>-0.51</v>
      </c>
      <c r="N685" s="150">
        <v>-0.66</v>
      </c>
      <c r="O685" s="150">
        <v>-0.54</v>
      </c>
      <c r="P685" s="150"/>
    </row>
    <row r="686" spans="1:16" x14ac:dyDescent="0.25">
      <c r="A686" s="80" t="s">
        <v>2733</v>
      </c>
      <c r="B686" s="150" t="s">
        <v>2734</v>
      </c>
      <c r="C686" s="110">
        <v>46119</v>
      </c>
      <c r="D686" s="150">
        <v>10536851</v>
      </c>
      <c r="E686" s="111">
        <f t="shared" si="10"/>
        <v>105.36851</v>
      </c>
      <c r="F686" s="150">
        <v>47.09</v>
      </c>
      <c r="G686" s="150">
        <v>181.48</v>
      </c>
      <c r="H686" s="150">
        <v>372</v>
      </c>
      <c r="I686" s="150">
        <v>1.64</v>
      </c>
      <c r="J686" s="150">
        <v>0.95</v>
      </c>
      <c r="K686" s="150">
        <v>-8.15</v>
      </c>
      <c r="L686" s="150">
        <v>1.03</v>
      </c>
      <c r="M686" s="150">
        <v>1.62</v>
      </c>
      <c r="N686" s="150">
        <v>2.7</v>
      </c>
      <c r="O686" s="150">
        <v>5.4</v>
      </c>
      <c r="P686" s="150">
        <v>11.4</v>
      </c>
    </row>
    <row r="687" spans="1:16" x14ac:dyDescent="0.25">
      <c r="A687" s="80" t="s">
        <v>2735</v>
      </c>
      <c r="B687" s="150" t="s">
        <v>2736</v>
      </c>
      <c r="C687" s="110">
        <v>46121</v>
      </c>
      <c r="D687" s="150">
        <v>1421480</v>
      </c>
      <c r="E687" s="111">
        <f t="shared" si="10"/>
        <v>14.2148</v>
      </c>
      <c r="F687" s="150">
        <v>12.7</v>
      </c>
      <c r="G687" s="150">
        <v>27.02</v>
      </c>
      <c r="H687" s="150">
        <v>189</v>
      </c>
      <c r="I687" s="150">
        <v>4.71</v>
      </c>
      <c r="J687" s="150">
        <v>13.86</v>
      </c>
      <c r="K687" s="150">
        <v>22.33</v>
      </c>
      <c r="L687" s="150">
        <v>0.9</v>
      </c>
      <c r="M687" s="150">
        <v>1.23</v>
      </c>
      <c r="N687" s="150">
        <v>1.1499999999999999</v>
      </c>
      <c r="O687" s="150">
        <v>1.69</v>
      </c>
      <c r="P687" s="150">
        <v>26.7</v>
      </c>
    </row>
    <row r="688" spans="1:16" x14ac:dyDescent="0.25">
      <c r="A688" s="80" t="s">
        <v>2737</v>
      </c>
      <c r="B688" s="150" t="s">
        <v>2738</v>
      </c>
      <c r="C688" s="110">
        <v>46119</v>
      </c>
      <c r="D688" s="150">
        <v>468141</v>
      </c>
      <c r="E688" s="111">
        <f t="shared" si="10"/>
        <v>4.6814099999999996</v>
      </c>
      <c r="F688" s="150">
        <v>13.14</v>
      </c>
      <c r="G688" s="150">
        <v>25.29</v>
      </c>
      <c r="H688" s="150">
        <v>163</v>
      </c>
      <c r="I688" s="150">
        <v>1.24</v>
      </c>
      <c r="J688" s="150">
        <v>11.26</v>
      </c>
      <c r="K688" s="150">
        <v>14.79</v>
      </c>
      <c r="L688" s="150">
        <v>1.55</v>
      </c>
      <c r="M688" s="150">
        <v>1.53</v>
      </c>
      <c r="N688" s="150">
        <v>0.66</v>
      </c>
      <c r="O688" s="150">
        <v>1.53</v>
      </c>
      <c r="P688" s="150">
        <v>23.9</v>
      </c>
    </row>
    <row r="689" spans="1:16" x14ac:dyDescent="0.25">
      <c r="A689" s="80" t="s">
        <v>2739</v>
      </c>
      <c r="B689" s="150" t="s">
        <v>1417</v>
      </c>
      <c r="C689" s="110">
        <v>46121</v>
      </c>
      <c r="D689" s="150">
        <v>193587</v>
      </c>
      <c r="E689" s="111">
        <f t="shared" si="10"/>
        <v>1.93587</v>
      </c>
      <c r="F689" s="150">
        <v>100.99</v>
      </c>
      <c r="G689" s="150">
        <v>129.86000000000001</v>
      </c>
      <c r="H689" s="150">
        <v>13.7</v>
      </c>
      <c r="I689" s="150">
        <v>1.1100000000000001</v>
      </c>
      <c r="J689" s="150">
        <v>4.18</v>
      </c>
      <c r="K689" s="150">
        <v>2.2400000000000002</v>
      </c>
      <c r="L689" s="150">
        <v>1.48</v>
      </c>
      <c r="M689" s="150">
        <v>7.0000000000000007E-2</v>
      </c>
      <c r="N689" s="150">
        <v>0.1</v>
      </c>
      <c r="O689" s="150">
        <v>7.0000000000000007E-2</v>
      </c>
      <c r="P689" s="150">
        <v>26.8</v>
      </c>
    </row>
    <row r="690" spans="1:16" x14ac:dyDescent="0.25">
      <c r="A690" s="80" t="s">
        <v>2740</v>
      </c>
      <c r="B690" s="150" t="s">
        <v>2741</v>
      </c>
      <c r="C690" s="110">
        <v>46121</v>
      </c>
      <c r="D690" s="150">
        <v>102898</v>
      </c>
      <c r="E690" s="111">
        <f t="shared" si="10"/>
        <v>1.02898</v>
      </c>
      <c r="F690" s="150">
        <v>135.87</v>
      </c>
      <c r="G690" s="150">
        <v>40.68</v>
      </c>
      <c r="H690" s="150">
        <v>15.6</v>
      </c>
      <c r="I690" s="150">
        <v>9.86</v>
      </c>
      <c r="J690" s="150">
        <v>3.31</v>
      </c>
      <c r="K690" s="150">
        <v>-0.95</v>
      </c>
      <c r="L690" s="150">
        <v>0.1</v>
      </c>
      <c r="M690" s="150">
        <v>-0.06</v>
      </c>
      <c r="N690" s="150">
        <v>-1.3</v>
      </c>
      <c r="O690" s="150">
        <v>-0.03</v>
      </c>
      <c r="P690" s="150"/>
    </row>
    <row r="691" spans="1:16" x14ac:dyDescent="0.25">
      <c r="A691" s="80" t="s">
        <v>2775</v>
      </c>
      <c r="B691" s="150" t="s">
        <v>2780</v>
      </c>
      <c r="C691" s="110">
        <v>46122</v>
      </c>
      <c r="D691" s="150">
        <v>254746</v>
      </c>
      <c r="E691" s="111">
        <f t="shared" si="10"/>
        <v>2.5474600000000001</v>
      </c>
      <c r="F691" s="150">
        <v>66.23</v>
      </c>
      <c r="G691" s="150">
        <v>-7.72</v>
      </c>
      <c r="H691" s="150">
        <v>14.8</v>
      </c>
      <c r="I691" s="150">
        <v>-1.99</v>
      </c>
      <c r="J691" s="150">
        <v>-7.5</v>
      </c>
      <c r="K691" s="150">
        <v>-11.64</v>
      </c>
      <c r="L691" s="150">
        <v>-0.17</v>
      </c>
      <c r="M691" s="150">
        <v>-0.63</v>
      </c>
      <c r="N691" s="150">
        <v>-1.37</v>
      </c>
      <c r="O691" s="150">
        <v>-2.9</v>
      </c>
      <c r="P691" s="150"/>
    </row>
    <row r="692" spans="1:16" x14ac:dyDescent="0.25">
      <c r="A692" s="80" t="s">
        <v>2742</v>
      </c>
      <c r="B692" s="150" t="s">
        <v>2743</v>
      </c>
      <c r="C692" s="110">
        <v>46122</v>
      </c>
      <c r="D692" s="150">
        <v>67662</v>
      </c>
      <c r="E692" s="111">
        <f t="shared" si="10"/>
        <v>0.67662</v>
      </c>
      <c r="F692" s="150">
        <v>185.58</v>
      </c>
      <c r="G692" s="150">
        <v>35.5</v>
      </c>
      <c r="H692" s="150">
        <v>13.95</v>
      </c>
      <c r="I692" s="150">
        <v>1.82</v>
      </c>
      <c r="J692" s="150">
        <v>0.36</v>
      </c>
      <c r="K692" s="150">
        <v>-1.41</v>
      </c>
      <c r="L692" s="150">
        <v>0.04</v>
      </c>
      <c r="M692" s="150">
        <v>0.01</v>
      </c>
      <c r="N692" s="150">
        <v>0.04</v>
      </c>
      <c r="O692" s="150">
        <v>0.09</v>
      </c>
      <c r="P692" s="150">
        <v>48.6</v>
      </c>
    </row>
    <row r="693" spans="1:16" x14ac:dyDescent="0.25">
      <c r="A693" s="80" t="s">
        <v>2744</v>
      </c>
      <c r="B693" s="150" t="s">
        <v>2745</v>
      </c>
      <c r="C693" s="110">
        <v>46122</v>
      </c>
      <c r="D693" s="150">
        <v>97831</v>
      </c>
      <c r="E693" s="111">
        <f t="shared" si="10"/>
        <v>0.97831000000000001</v>
      </c>
      <c r="F693" s="150">
        <v>45.74</v>
      </c>
      <c r="G693" s="150">
        <v>2.1800000000000002</v>
      </c>
      <c r="H693" s="150">
        <v>19.3</v>
      </c>
      <c r="I693" s="150">
        <v>-0.52</v>
      </c>
      <c r="J693" s="150">
        <v>-2.0299999999999998</v>
      </c>
      <c r="K693" s="150">
        <v>-3.26</v>
      </c>
      <c r="L693" s="150">
        <v>0.05</v>
      </c>
      <c r="M693" s="150">
        <v>0.47</v>
      </c>
      <c r="N693" s="150">
        <v>7.0000000000000007E-2</v>
      </c>
      <c r="O693" s="150">
        <v>0.62</v>
      </c>
      <c r="P693" s="150">
        <v>9.5</v>
      </c>
    </row>
    <row r="694" spans="1:16" x14ac:dyDescent="0.25">
      <c r="A694" s="80" t="s">
        <v>1133</v>
      </c>
      <c r="B694" s="150" t="s">
        <v>1208</v>
      </c>
      <c r="C694" s="110">
        <v>46121</v>
      </c>
      <c r="D694" s="150">
        <v>66834</v>
      </c>
      <c r="E694" s="111">
        <f t="shared" si="10"/>
        <v>0.66834000000000005</v>
      </c>
      <c r="F694" s="150">
        <v>-10.33</v>
      </c>
      <c r="G694" s="150">
        <v>27.56</v>
      </c>
      <c r="H694" s="150">
        <v>28.9</v>
      </c>
      <c r="I694" s="150">
        <v>0.35</v>
      </c>
      <c r="J694" s="150">
        <v>2.48</v>
      </c>
      <c r="K694" s="150">
        <v>6.25</v>
      </c>
      <c r="L694" s="150">
        <v>0.45</v>
      </c>
      <c r="M694" s="150">
        <v>0.02</v>
      </c>
      <c r="N694" s="150">
        <v>-0.25</v>
      </c>
      <c r="O694" s="150">
        <v>0.55000000000000004</v>
      </c>
      <c r="P694" s="150">
        <v>30.9</v>
      </c>
    </row>
    <row r="695" spans="1:16" x14ac:dyDescent="0.25">
      <c r="A695" s="80" t="s">
        <v>2746</v>
      </c>
      <c r="B695" s="150" t="s">
        <v>1209</v>
      </c>
      <c r="C695" s="110">
        <v>46120</v>
      </c>
      <c r="D695" s="150">
        <v>71688</v>
      </c>
      <c r="E695" s="111">
        <f t="shared" si="10"/>
        <v>0.71687999999999996</v>
      </c>
      <c r="F695" s="150">
        <v>55.31</v>
      </c>
      <c r="G695" s="150">
        <v>3.68</v>
      </c>
      <c r="H695" s="150">
        <v>28.6</v>
      </c>
      <c r="I695" s="150">
        <v>-0.87</v>
      </c>
      <c r="J695" s="150">
        <v>1.6</v>
      </c>
      <c r="K695" s="150">
        <v>0.18</v>
      </c>
      <c r="L695" s="150">
        <v>0.65</v>
      </c>
      <c r="M695" s="150">
        <v>-0.33</v>
      </c>
      <c r="N695" s="150">
        <v>-0.26</v>
      </c>
      <c r="O695" s="150">
        <v>0.79</v>
      </c>
      <c r="P695" s="150">
        <v>18</v>
      </c>
    </row>
    <row r="696" spans="1:16" x14ac:dyDescent="0.25">
      <c r="A696" s="80" t="s">
        <v>2747</v>
      </c>
      <c r="B696" s="150" t="s">
        <v>2748</v>
      </c>
      <c r="C696" s="110">
        <v>46122</v>
      </c>
      <c r="D696" s="150">
        <v>9032</v>
      </c>
      <c r="E696" s="111">
        <f t="shared" si="10"/>
        <v>9.0319999999999998E-2</v>
      </c>
      <c r="F696" s="112">
        <v>92.54</v>
      </c>
      <c r="G696" s="112">
        <v>19.850000000000001</v>
      </c>
      <c r="H696" s="150">
        <v>15.1</v>
      </c>
      <c r="I696" s="150">
        <v>0.67</v>
      </c>
      <c r="J696" s="150">
        <v>3.42</v>
      </c>
      <c r="K696" s="150">
        <v>3.07</v>
      </c>
      <c r="L696" s="150">
        <v>0.57999999999999996</v>
      </c>
      <c r="M696" s="150">
        <v>-0.46</v>
      </c>
      <c r="N696" s="150">
        <v>0.09</v>
      </c>
      <c r="O696" s="150">
        <v>-0.17</v>
      </c>
      <c r="P696" s="150"/>
    </row>
    <row r="697" spans="1:16" x14ac:dyDescent="0.25">
      <c r="A697" s="80" t="s">
        <v>2749</v>
      </c>
      <c r="B697" s="150" t="s">
        <v>2750</v>
      </c>
      <c r="C697" s="110">
        <v>46122</v>
      </c>
      <c r="D697" s="150">
        <v>349903</v>
      </c>
      <c r="E697" s="111">
        <f t="shared" si="10"/>
        <v>3.4990299999999999</v>
      </c>
      <c r="F697" s="150">
        <v>4.92</v>
      </c>
      <c r="G697" s="150">
        <v>-11.15</v>
      </c>
      <c r="H697" s="150">
        <v>155.5</v>
      </c>
      <c r="I697" s="150">
        <v>4.01</v>
      </c>
      <c r="J697" s="150">
        <v>18.75</v>
      </c>
      <c r="K697" s="150">
        <v>8.1</v>
      </c>
      <c r="L697" s="150">
        <v>1.22</v>
      </c>
      <c r="M697" s="150">
        <v>1.47</v>
      </c>
      <c r="N697" s="150">
        <v>1.3</v>
      </c>
      <c r="O697" s="150">
        <v>0.86</v>
      </c>
      <c r="P697" s="150">
        <v>25</v>
      </c>
    </row>
    <row r="698" spans="1:16" x14ac:dyDescent="0.25">
      <c r="A698" s="80" t="s">
        <v>2751</v>
      </c>
      <c r="B698" s="150" t="s">
        <v>2752</v>
      </c>
      <c r="C698" s="110">
        <v>46120</v>
      </c>
      <c r="D698" s="150">
        <v>288289</v>
      </c>
      <c r="E698" s="111">
        <f t="shared" si="10"/>
        <v>2.8828900000000002</v>
      </c>
      <c r="F698" s="112">
        <v>7.48</v>
      </c>
      <c r="G698" s="112">
        <v>68.069999999999993</v>
      </c>
      <c r="H698" s="150">
        <v>46.2</v>
      </c>
      <c r="I698" s="150">
        <v>2.21</v>
      </c>
      <c r="J698" s="150">
        <v>6.45</v>
      </c>
      <c r="K698" s="150">
        <v>6.21</v>
      </c>
      <c r="L698" s="150">
        <v>0.42</v>
      </c>
      <c r="M698" s="150">
        <v>0.45</v>
      </c>
      <c r="N698" s="150">
        <v>0.1</v>
      </c>
      <c r="O698" s="150">
        <v>1.02</v>
      </c>
      <c r="P698" s="150">
        <v>13.2</v>
      </c>
    </row>
    <row r="699" spans="1:16" x14ac:dyDescent="0.25">
      <c r="A699" s="80" t="s">
        <v>2753</v>
      </c>
      <c r="B699" s="150" t="s">
        <v>2754</v>
      </c>
      <c r="C699" s="110">
        <v>46119</v>
      </c>
      <c r="D699" s="150">
        <v>2193286</v>
      </c>
      <c r="E699" s="111">
        <f t="shared" si="10"/>
        <v>21.932860000000002</v>
      </c>
      <c r="F699" s="150">
        <v>5.27</v>
      </c>
      <c r="G699" s="150">
        <v>17.809999999999999</v>
      </c>
      <c r="H699" s="150">
        <v>769</v>
      </c>
      <c r="I699" s="150">
        <v>0.65</v>
      </c>
      <c r="J699" s="150">
        <v>0.26</v>
      </c>
      <c r="K699" s="150">
        <v>2.67</v>
      </c>
      <c r="L699" s="150">
        <v>9.1300000000000008</v>
      </c>
      <c r="M699" s="150">
        <v>9.32</v>
      </c>
      <c r="N699" s="150">
        <v>8.68</v>
      </c>
      <c r="O699" s="150">
        <v>9.9</v>
      </c>
      <c r="P699" s="150">
        <v>16.8</v>
      </c>
    </row>
    <row r="700" spans="1:16" x14ac:dyDescent="0.25">
      <c r="A700" s="80" t="s">
        <v>2755</v>
      </c>
      <c r="B700" s="150" t="s">
        <v>2756</v>
      </c>
      <c r="C700" s="110">
        <v>46122</v>
      </c>
      <c r="D700" s="150">
        <v>237908</v>
      </c>
      <c r="E700" s="111">
        <f t="shared" si="10"/>
        <v>2.3790800000000001</v>
      </c>
      <c r="F700" s="150">
        <v>40</v>
      </c>
      <c r="G700" s="150">
        <v>0.32</v>
      </c>
      <c r="H700" s="150">
        <v>31.6</v>
      </c>
      <c r="I700" s="150">
        <v>-0.94</v>
      </c>
      <c r="J700" s="150">
        <v>-0.94</v>
      </c>
      <c r="K700" s="150">
        <v>-8.01</v>
      </c>
      <c r="L700" s="150">
        <v>0.28999999999999998</v>
      </c>
      <c r="M700" s="150">
        <v>-0.53</v>
      </c>
      <c r="N700" s="150">
        <v>-0.5</v>
      </c>
      <c r="O700" s="150">
        <v>0.45</v>
      </c>
      <c r="P700" s="150">
        <v>59.6</v>
      </c>
    </row>
    <row r="701" spans="1:16" x14ac:dyDescent="0.25">
      <c r="A701" s="80" t="s">
        <v>2757</v>
      </c>
      <c r="B701" s="150" t="s">
        <v>2758</v>
      </c>
      <c r="C701" s="110">
        <v>46122</v>
      </c>
      <c r="D701" s="150">
        <v>119567</v>
      </c>
      <c r="E701" s="111">
        <f t="shared" si="10"/>
        <v>1.19567</v>
      </c>
      <c r="F701" s="150">
        <v>34.840000000000003</v>
      </c>
      <c r="G701" s="150">
        <v>-15.47</v>
      </c>
      <c r="H701" s="150">
        <v>21.5</v>
      </c>
      <c r="I701" s="150">
        <v>-1.6</v>
      </c>
      <c r="J701" s="150">
        <v>-2.0499999999999998</v>
      </c>
      <c r="K701" s="150">
        <v>-0.46</v>
      </c>
      <c r="L701" s="150">
        <v>0.49</v>
      </c>
      <c r="M701" s="150">
        <v>0.11</v>
      </c>
      <c r="N701" s="150">
        <v>0.56999999999999995</v>
      </c>
      <c r="O701" s="150">
        <v>0.01</v>
      </c>
      <c r="P701" s="150">
        <v>29.7</v>
      </c>
    </row>
    <row r="702" spans="1:16" x14ac:dyDescent="0.25">
      <c r="A702" s="80" t="s">
        <v>2759</v>
      </c>
      <c r="B702" s="150" t="s">
        <v>2760</v>
      </c>
      <c r="C702" s="110">
        <v>46120</v>
      </c>
      <c r="D702" s="150">
        <v>27393</v>
      </c>
      <c r="E702" s="111">
        <f t="shared" si="10"/>
        <v>0.27393000000000001</v>
      </c>
      <c r="F702" s="150">
        <v>131.22</v>
      </c>
      <c r="G702" s="150">
        <v>73.17</v>
      </c>
      <c r="H702" s="150">
        <v>34.5</v>
      </c>
      <c r="I702" s="150">
        <v>-4.03</v>
      </c>
      <c r="J702" s="150">
        <v>2.5299999999999998</v>
      </c>
      <c r="K702" s="150">
        <v>0</v>
      </c>
      <c r="L702" s="150">
        <v>-0.15</v>
      </c>
      <c r="M702" s="150">
        <v>-7.0000000000000007E-2</v>
      </c>
      <c r="N702" s="150">
        <v>0.34</v>
      </c>
      <c r="O702" s="150">
        <v>0.27</v>
      </c>
      <c r="P702" s="150">
        <v>62.1</v>
      </c>
    </row>
    <row r="703" spans="1:16" x14ac:dyDescent="0.25">
      <c r="A703" s="80" t="s">
        <v>2761</v>
      </c>
      <c r="B703" s="150" t="s">
        <v>2762</v>
      </c>
      <c r="C703" s="110">
        <v>46121</v>
      </c>
      <c r="D703" s="150">
        <v>268866</v>
      </c>
      <c r="E703" s="111">
        <f t="shared" si="10"/>
        <v>2.68866</v>
      </c>
      <c r="F703" s="150">
        <v>24.31</v>
      </c>
      <c r="G703" s="150">
        <v>2.85</v>
      </c>
      <c r="H703" s="150">
        <v>46.55</v>
      </c>
      <c r="I703" s="150">
        <v>2.42</v>
      </c>
      <c r="J703" s="150">
        <v>3.33</v>
      </c>
      <c r="K703" s="150">
        <v>0.65</v>
      </c>
      <c r="L703" s="150">
        <v>0.92</v>
      </c>
      <c r="M703" s="150">
        <v>1.2</v>
      </c>
      <c r="N703" s="150">
        <v>0.73</v>
      </c>
      <c r="O703" s="150">
        <v>1.58</v>
      </c>
      <c r="P703" s="150">
        <v>10.4</v>
      </c>
    </row>
    <row r="704" spans="1:16" x14ac:dyDescent="0.25">
      <c r="A704" s="80" t="s">
        <v>2763</v>
      </c>
      <c r="B704" s="150" t="s">
        <v>2764</v>
      </c>
      <c r="C704" s="110">
        <v>46119</v>
      </c>
      <c r="D704" s="150">
        <v>1379707</v>
      </c>
      <c r="E704" s="111">
        <f t="shared" si="10"/>
        <v>13.79707</v>
      </c>
      <c r="F704" s="150">
        <v>18.97</v>
      </c>
      <c r="G704" s="150">
        <v>72.739999999999995</v>
      </c>
      <c r="H704" s="150">
        <v>116.5</v>
      </c>
      <c r="I704" s="150">
        <v>7.37</v>
      </c>
      <c r="J704" s="150">
        <v>10.95</v>
      </c>
      <c r="K704" s="150">
        <v>13.66</v>
      </c>
      <c r="L704" s="150">
        <v>0.49</v>
      </c>
      <c r="M704" s="150">
        <v>1.1200000000000001</v>
      </c>
      <c r="N704" s="150">
        <v>0.14000000000000001</v>
      </c>
      <c r="O704" s="150">
        <v>1.07</v>
      </c>
      <c r="P704" s="150">
        <v>29</v>
      </c>
    </row>
    <row r="705" spans="1:16" x14ac:dyDescent="0.25">
      <c r="A705" s="80" t="s">
        <v>2765</v>
      </c>
      <c r="B705" s="150" t="s">
        <v>1329</v>
      </c>
      <c r="C705" s="110">
        <v>46122</v>
      </c>
      <c r="D705" s="150">
        <v>99050</v>
      </c>
      <c r="E705" s="111">
        <f t="shared" si="10"/>
        <v>0.99050000000000005</v>
      </c>
      <c r="F705" s="150">
        <v>57.52</v>
      </c>
      <c r="G705" s="150">
        <v>-18.61</v>
      </c>
      <c r="H705" s="150">
        <v>47.4</v>
      </c>
      <c r="I705" s="150">
        <v>0</v>
      </c>
      <c r="J705" s="150">
        <v>1.28</v>
      </c>
      <c r="K705" s="150">
        <v>-1.86</v>
      </c>
      <c r="L705" s="150">
        <v>0.64</v>
      </c>
      <c r="M705" s="150">
        <v>-0.15</v>
      </c>
      <c r="N705" s="150">
        <v>1.85</v>
      </c>
      <c r="O705" s="150">
        <v>0.11</v>
      </c>
      <c r="P705" s="150">
        <v>21.8</v>
      </c>
    </row>
    <row r="706" spans="1:16" x14ac:dyDescent="0.25">
      <c r="A706" s="80" t="s">
        <v>2766</v>
      </c>
      <c r="B706" s="150" t="s">
        <v>2767</v>
      </c>
      <c r="C706" s="110">
        <v>46122</v>
      </c>
      <c r="D706" s="150">
        <v>530</v>
      </c>
      <c r="E706" s="111">
        <f t="shared" si="10"/>
        <v>5.3E-3</v>
      </c>
      <c r="F706" s="150">
        <v>1.34</v>
      </c>
      <c r="G706" s="150">
        <v>-5.36</v>
      </c>
      <c r="H706" s="150">
        <v>21</v>
      </c>
      <c r="I706" s="150">
        <v>-0.71</v>
      </c>
      <c r="J706" s="150">
        <v>1.45</v>
      </c>
      <c r="K706" s="150">
        <v>-1.41</v>
      </c>
      <c r="L706" s="150">
        <v>0.27</v>
      </c>
      <c r="M706" s="150">
        <v>0.57999999999999996</v>
      </c>
      <c r="N706" s="150">
        <v>-0.97</v>
      </c>
      <c r="O706" s="150">
        <v>0.62</v>
      </c>
      <c r="P706" s="150">
        <v>21</v>
      </c>
    </row>
    <row r="707" spans="1:16" x14ac:dyDescent="0.25">
      <c r="A707" s="80" t="s">
        <v>0</v>
      </c>
      <c r="B707" s="150" t="s">
        <v>3319</v>
      </c>
      <c r="C707" s="110">
        <v>46121</v>
      </c>
      <c r="D707" s="150">
        <v>140452</v>
      </c>
      <c r="E707" s="111">
        <f t="shared" si="10"/>
        <v>1.40452</v>
      </c>
      <c r="F707" s="150">
        <v>9.66</v>
      </c>
      <c r="G707" s="150">
        <v>-61.14</v>
      </c>
      <c r="H707" s="150">
        <v>71.3</v>
      </c>
      <c r="I707" s="150">
        <v>1.71</v>
      </c>
      <c r="J707" s="150">
        <v>-1.66</v>
      </c>
      <c r="K707" s="150">
        <v>-6.55</v>
      </c>
      <c r="L707" s="150">
        <v>0.47</v>
      </c>
      <c r="M707" s="150">
        <v>2.02</v>
      </c>
      <c r="N707" s="150">
        <v>0.19</v>
      </c>
      <c r="O707" s="150">
        <v>0.53</v>
      </c>
      <c r="P707" s="150">
        <v>24.3</v>
      </c>
    </row>
    <row r="708" spans="1:16" x14ac:dyDescent="0.25">
      <c r="A708" s="80" t="s">
        <v>9</v>
      </c>
      <c r="B708" s="150" t="s">
        <v>10</v>
      </c>
      <c r="C708" s="110">
        <v>46120</v>
      </c>
      <c r="D708" s="150">
        <v>197542</v>
      </c>
      <c r="E708" s="111">
        <f t="shared" si="10"/>
        <v>1.97542</v>
      </c>
      <c r="F708" s="150">
        <v>22.41</v>
      </c>
      <c r="G708" s="150">
        <v>-11.9</v>
      </c>
      <c r="H708" s="150">
        <v>31.9</v>
      </c>
      <c r="I708" s="150">
        <v>-0.93</v>
      </c>
      <c r="J708" s="150">
        <v>-0.78</v>
      </c>
      <c r="K708" s="150">
        <v>-4.63</v>
      </c>
      <c r="L708" s="150">
        <v>0.63</v>
      </c>
      <c r="M708" s="150">
        <v>0.28999999999999998</v>
      </c>
      <c r="N708" s="150">
        <v>0.08</v>
      </c>
      <c r="O708" s="150">
        <v>0.47</v>
      </c>
      <c r="P708" s="150">
        <v>16</v>
      </c>
    </row>
    <row r="709" spans="1:16" x14ac:dyDescent="0.25">
      <c r="A709" s="80" t="s">
        <v>11</v>
      </c>
      <c r="B709" s="150" t="s">
        <v>3259</v>
      </c>
      <c r="C709" s="110">
        <v>46122</v>
      </c>
      <c r="D709" s="150">
        <v>2201956</v>
      </c>
      <c r="E709" s="111">
        <f t="shared" si="10"/>
        <v>22.019559999999998</v>
      </c>
      <c r="F709" s="150">
        <v>52.52</v>
      </c>
      <c r="G709" s="150">
        <v>3.26</v>
      </c>
      <c r="H709" s="150">
        <v>36.1</v>
      </c>
      <c r="I709" s="150">
        <v>0</v>
      </c>
      <c r="J709" s="150">
        <v>2.27</v>
      </c>
      <c r="K709" s="150">
        <v>0.84</v>
      </c>
      <c r="L709" s="150">
        <v>0.75</v>
      </c>
      <c r="M709" s="150">
        <v>0.93</v>
      </c>
      <c r="N709" s="150">
        <v>-1.35</v>
      </c>
      <c r="O709" s="150">
        <v>0.92</v>
      </c>
      <c r="P709" s="150">
        <v>9</v>
      </c>
    </row>
    <row r="710" spans="1:16" x14ac:dyDescent="0.25">
      <c r="A710" s="80" t="s">
        <v>12</v>
      </c>
      <c r="B710" s="150" t="s">
        <v>13</v>
      </c>
      <c r="C710" s="110">
        <v>46122</v>
      </c>
      <c r="D710" s="150">
        <v>251</v>
      </c>
      <c r="E710" s="111">
        <f t="shared" ref="E710:E773" si="11">D710/100000</f>
        <v>2.5100000000000001E-3</v>
      </c>
      <c r="F710" s="150">
        <v>118.26</v>
      </c>
      <c r="G710" s="150">
        <v>37.159999999999997</v>
      </c>
      <c r="H710" s="150">
        <v>12.6</v>
      </c>
      <c r="I710" s="150">
        <v>0</v>
      </c>
      <c r="J710" s="150">
        <v>-1.95</v>
      </c>
      <c r="K710" s="150">
        <v>-1.18</v>
      </c>
      <c r="L710" s="150">
        <v>-0.22</v>
      </c>
      <c r="M710" s="150">
        <v>-7.0000000000000007E-2</v>
      </c>
      <c r="N710" s="150">
        <v>-0.16</v>
      </c>
      <c r="O710" s="150">
        <v>-0.06</v>
      </c>
      <c r="P710" s="150"/>
    </row>
    <row r="711" spans="1:16" x14ac:dyDescent="0.25">
      <c r="A711" s="80" t="s">
        <v>14</v>
      </c>
      <c r="B711" s="150" t="s">
        <v>1330</v>
      </c>
      <c r="C711" s="110">
        <v>46120</v>
      </c>
      <c r="D711" s="150">
        <v>249784</v>
      </c>
      <c r="E711" s="111">
        <f t="shared" si="11"/>
        <v>2.4978400000000001</v>
      </c>
      <c r="F711" s="112">
        <v>34.409999999999997</v>
      </c>
      <c r="G711" s="112">
        <v>12.55</v>
      </c>
      <c r="H711" s="150">
        <v>50.5</v>
      </c>
      <c r="I711" s="150">
        <v>0.4</v>
      </c>
      <c r="J711" s="150">
        <v>0.2</v>
      </c>
      <c r="K711" s="150">
        <v>7.56</v>
      </c>
      <c r="L711" s="150">
        <v>0.25</v>
      </c>
      <c r="M711" s="150">
        <v>0.67</v>
      </c>
      <c r="N711" s="150">
        <v>0.54</v>
      </c>
      <c r="O711" s="150">
        <v>0.63</v>
      </c>
      <c r="P711" s="150">
        <v>19.8</v>
      </c>
    </row>
    <row r="712" spans="1:16" x14ac:dyDescent="0.25">
      <c r="A712" s="80" t="s">
        <v>2917</v>
      </c>
      <c r="B712" s="150" t="s">
        <v>2925</v>
      </c>
      <c r="C712" s="110">
        <v>46119</v>
      </c>
      <c r="D712" s="150">
        <v>180162</v>
      </c>
      <c r="E712" s="111">
        <f t="shared" si="11"/>
        <v>1.80162</v>
      </c>
      <c r="F712" s="150">
        <v>71.739999999999995</v>
      </c>
      <c r="G712" s="150">
        <v>6.8</v>
      </c>
      <c r="H712" s="150">
        <v>15.85</v>
      </c>
      <c r="I712" s="150">
        <v>-3.35</v>
      </c>
      <c r="J712" s="150">
        <v>0.96</v>
      </c>
      <c r="K712" s="150">
        <v>-4.5199999999999996</v>
      </c>
      <c r="L712" s="150">
        <v>-0.32</v>
      </c>
      <c r="M712" s="150">
        <v>-0.8</v>
      </c>
      <c r="N712" s="150">
        <v>-0.66</v>
      </c>
      <c r="O712" s="150">
        <v>-0.1</v>
      </c>
      <c r="P712" s="150"/>
    </row>
    <row r="713" spans="1:16" x14ac:dyDescent="0.25">
      <c r="A713" s="80" t="s">
        <v>15</v>
      </c>
      <c r="B713" s="150" t="s">
        <v>926</v>
      </c>
      <c r="C713" s="110">
        <v>46122</v>
      </c>
      <c r="D713" s="150">
        <v>270605</v>
      </c>
      <c r="E713" s="111">
        <f t="shared" si="11"/>
        <v>2.7060499999999998</v>
      </c>
      <c r="F713" s="150">
        <v>52.55</v>
      </c>
      <c r="G713" s="150">
        <v>17.12</v>
      </c>
      <c r="H713" s="150">
        <v>13.4</v>
      </c>
      <c r="I713" s="150">
        <v>3.47</v>
      </c>
      <c r="J713" s="150">
        <v>5.93</v>
      </c>
      <c r="K713" s="150">
        <v>1.52</v>
      </c>
      <c r="L713" s="150">
        <v>-0.1</v>
      </c>
      <c r="M713" s="150">
        <v>-0.16</v>
      </c>
      <c r="N713" s="150">
        <v>-0.59</v>
      </c>
      <c r="O713" s="150">
        <v>0</v>
      </c>
      <c r="P713" s="150"/>
    </row>
    <row r="714" spans="1:16" x14ac:dyDescent="0.25">
      <c r="A714" s="80" t="s">
        <v>16</v>
      </c>
      <c r="B714" s="150" t="s">
        <v>17</v>
      </c>
      <c r="C714" s="110">
        <v>46122</v>
      </c>
      <c r="D714" s="150">
        <v>335320</v>
      </c>
      <c r="E714" s="111">
        <f t="shared" si="11"/>
        <v>3.3532000000000002</v>
      </c>
      <c r="F714" s="150">
        <v>9.69</v>
      </c>
      <c r="G714" s="150">
        <v>-13.64</v>
      </c>
      <c r="H714" s="150">
        <v>32.15</v>
      </c>
      <c r="I714" s="150">
        <v>-0.46</v>
      </c>
      <c r="J714" s="150">
        <v>-2.72</v>
      </c>
      <c r="K714" s="150">
        <v>-11.92</v>
      </c>
      <c r="L714" s="150">
        <v>-0.37</v>
      </c>
      <c r="M714" s="150">
        <v>-0.44</v>
      </c>
      <c r="N714" s="150">
        <v>-0.82</v>
      </c>
      <c r="O714" s="150">
        <v>-0.25</v>
      </c>
      <c r="P714" s="150"/>
    </row>
    <row r="715" spans="1:16" x14ac:dyDescent="0.25">
      <c r="A715" s="80" t="s">
        <v>18</v>
      </c>
      <c r="B715" s="150" t="s">
        <v>19</v>
      </c>
      <c r="C715" s="110">
        <v>46119</v>
      </c>
      <c r="D715" s="150">
        <v>3329237</v>
      </c>
      <c r="E715" s="111">
        <f t="shared" si="11"/>
        <v>33.292369999999998</v>
      </c>
      <c r="F715" s="112">
        <v>52.83</v>
      </c>
      <c r="G715" s="112">
        <v>91.73</v>
      </c>
      <c r="H715" s="150">
        <v>990</v>
      </c>
      <c r="I715" s="150">
        <v>0.1</v>
      </c>
      <c r="J715" s="150">
        <v>7.61</v>
      </c>
      <c r="K715" s="150">
        <v>-4.3499999999999996</v>
      </c>
      <c r="L715" s="150">
        <v>5.0999999999999996</v>
      </c>
      <c r="M715" s="150">
        <v>5.51</v>
      </c>
      <c r="N715" s="150">
        <v>1.7</v>
      </c>
      <c r="O715" s="150">
        <v>10.49</v>
      </c>
      <c r="P715" s="150">
        <v>17.8</v>
      </c>
    </row>
    <row r="716" spans="1:16" x14ac:dyDescent="0.25">
      <c r="A716" s="80" t="s">
        <v>20</v>
      </c>
      <c r="B716" s="150" t="s">
        <v>21</v>
      </c>
      <c r="C716" s="110">
        <v>46122</v>
      </c>
      <c r="D716" s="150">
        <v>59058</v>
      </c>
      <c r="E716" s="111">
        <f t="shared" si="11"/>
        <v>0.59057999999999999</v>
      </c>
      <c r="F716" s="150">
        <v>-13.3</v>
      </c>
      <c r="G716" s="150">
        <v>-47.46</v>
      </c>
      <c r="H716" s="150">
        <v>12.55</v>
      </c>
      <c r="I716" s="150">
        <v>0.4</v>
      </c>
      <c r="J716" s="150">
        <v>-1.18</v>
      </c>
      <c r="K716" s="150">
        <v>-5.64</v>
      </c>
      <c r="L716" s="150">
        <v>-0.27</v>
      </c>
      <c r="M716" s="150">
        <v>-0.34</v>
      </c>
      <c r="N716" s="150">
        <v>-0.25</v>
      </c>
      <c r="O716" s="150">
        <v>-0.28999999999999998</v>
      </c>
      <c r="P716" s="150"/>
    </row>
    <row r="717" spans="1:16" x14ac:dyDescent="0.25">
      <c r="A717" s="80" t="s">
        <v>22</v>
      </c>
      <c r="B717" s="150" t="s">
        <v>23</v>
      </c>
      <c r="C717" s="110">
        <v>46120</v>
      </c>
      <c r="D717" s="150">
        <v>164791</v>
      </c>
      <c r="E717" s="111">
        <f t="shared" si="11"/>
        <v>1.64791</v>
      </c>
      <c r="F717" s="150">
        <v>51.9</v>
      </c>
      <c r="G717" s="150">
        <v>14.75</v>
      </c>
      <c r="H717" s="150">
        <v>60.1</v>
      </c>
      <c r="I717" s="150">
        <v>5.25</v>
      </c>
      <c r="J717" s="150">
        <v>8.68</v>
      </c>
      <c r="K717" s="150">
        <v>6</v>
      </c>
      <c r="L717" s="150">
        <v>0.44</v>
      </c>
      <c r="M717" s="150">
        <v>0.99</v>
      </c>
      <c r="N717" s="150">
        <v>1.1200000000000001</v>
      </c>
      <c r="O717" s="150">
        <v>0.8</v>
      </c>
      <c r="P717" s="150">
        <v>18.100000000000001</v>
      </c>
    </row>
    <row r="718" spans="1:16" x14ac:dyDescent="0.25">
      <c r="A718" s="80" t="s">
        <v>1645</v>
      </c>
      <c r="B718" s="150" t="s">
        <v>1656</v>
      </c>
      <c r="C718" s="110">
        <v>46121</v>
      </c>
      <c r="D718" s="150">
        <v>354918</v>
      </c>
      <c r="E718" s="111">
        <f t="shared" si="11"/>
        <v>3.5491799999999998</v>
      </c>
      <c r="F718" s="150">
        <v>80.430000000000007</v>
      </c>
      <c r="G718" s="150">
        <v>5.2</v>
      </c>
      <c r="H718" s="150">
        <v>59</v>
      </c>
      <c r="I718" s="150">
        <v>-0.84</v>
      </c>
      <c r="J718" s="150">
        <v>-1.5</v>
      </c>
      <c r="K718" s="150">
        <v>-4.53</v>
      </c>
      <c r="L718" s="150">
        <v>0.91</v>
      </c>
      <c r="M718" s="150">
        <v>0.6</v>
      </c>
      <c r="N718" s="150">
        <v>0.48</v>
      </c>
      <c r="O718" s="150">
        <v>0.35</v>
      </c>
      <c r="P718" s="150">
        <v>28.8</v>
      </c>
    </row>
    <row r="719" spans="1:16" x14ac:dyDescent="0.25">
      <c r="A719" s="80" t="s">
        <v>24</v>
      </c>
      <c r="B719" s="150" t="s">
        <v>3093</v>
      </c>
      <c r="C719" s="110">
        <v>46120</v>
      </c>
      <c r="D719" s="150">
        <v>72697</v>
      </c>
      <c r="E719" s="111">
        <f t="shared" si="11"/>
        <v>0.72697000000000001</v>
      </c>
      <c r="F719" s="150">
        <v>18.7</v>
      </c>
      <c r="G719" s="150">
        <v>54.07</v>
      </c>
      <c r="H719" s="150">
        <v>46.5</v>
      </c>
      <c r="I719" s="150">
        <v>-0.85</v>
      </c>
      <c r="J719" s="150">
        <v>19.079999999999998</v>
      </c>
      <c r="K719" s="150">
        <v>13.55</v>
      </c>
      <c r="L719" s="150">
        <v>-7.0000000000000007E-2</v>
      </c>
      <c r="M719" s="150">
        <v>-0.16</v>
      </c>
      <c r="N719" s="150">
        <v>-1.02</v>
      </c>
      <c r="O719" s="150">
        <v>-0.33</v>
      </c>
      <c r="P719" s="150"/>
    </row>
    <row r="720" spans="1:16" x14ac:dyDescent="0.25">
      <c r="A720" s="80" t="s">
        <v>3123</v>
      </c>
      <c r="B720" s="150" t="s">
        <v>3129</v>
      </c>
      <c r="C720" s="110">
        <v>46121</v>
      </c>
      <c r="D720" s="150">
        <v>627008</v>
      </c>
      <c r="E720" s="111">
        <f t="shared" si="11"/>
        <v>6.2700800000000001</v>
      </c>
      <c r="F720" s="112">
        <v>72.599999999999994</v>
      </c>
      <c r="G720" s="112">
        <v>-11.41</v>
      </c>
      <c r="H720" s="150">
        <v>17.899999999999999</v>
      </c>
      <c r="I720" s="150">
        <v>-1.1000000000000001</v>
      </c>
      <c r="J720" s="150">
        <v>-2.19</v>
      </c>
      <c r="K720" s="150">
        <v>-5.54</v>
      </c>
      <c r="L720" s="150">
        <v>0.68</v>
      </c>
      <c r="M720" s="150">
        <v>0.25</v>
      </c>
      <c r="N720" s="150">
        <v>-0.88</v>
      </c>
      <c r="O720" s="150">
        <v>0.03</v>
      </c>
      <c r="P720" s="150">
        <v>14.1</v>
      </c>
    </row>
    <row r="721" spans="1:16" x14ac:dyDescent="0.25">
      <c r="A721" s="80" t="s">
        <v>3589</v>
      </c>
      <c r="B721" s="150" t="s">
        <v>3613</v>
      </c>
      <c r="C721" s="110">
        <v>46119</v>
      </c>
      <c r="D721" s="150">
        <v>23971</v>
      </c>
      <c r="E721" s="111">
        <f t="shared" si="11"/>
        <v>0.23971000000000001</v>
      </c>
      <c r="F721" s="150">
        <v>325.17</v>
      </c>
      <c r="G721" s="150">
        <v>-9.5500000000000007</v>
      </c>
      <c r="H721" s="150">
        <v>27.9</v>
      </c>
      <c r="I721" s="150">
        <v>-0.36</v>
      </c>
      <c r="J721" s="150">
        <v>0.72</v>
      </c>
      <c r="K721" s="150">
        <v>10.06</v>
      </c>
      <c r="L721" s="150">
        <v>7.0000000000000007E-2</v>
      </c>
      <c r="M721" s="150">
        <v>-0.05</v>
      </c>
      <c r="N721" s="150">
        <v>-0.48</v>
      </c>
      <c r="O721" s="150">
        <v>-0.04</v>
      </c>
      <c r="P721" s="150"/>
    </row>
    <row r="722" spans="1:16" x14ac:dyDescent="0.25">
      <c r="A722" s="80" t="s">
        <v>25</v>
      </c>
      <c r="B722" s="150" t="s">
        <v>3114</v>
      </c>
      <c r="C722" s="110">
        <v>46122</v>
      </c>
      <c r="D722" s="150">
        <v>11291</v>
      </c>
      <c r="E722" s="111">
        <f t="shared" si="11"/>
        <v>0.11291</v>
      </c>
      <c r="F722" s="150">
        <v>41.95</v>
      </c>
      <c r="G722" s="150">
        <v>13.91</v>
      </c>
      <c r="H722" s="150">
        <v>25.7</v>
      </c>
      <c r="I722" s="150">
        <v>3.21</v>
      </c>
      <c r="J722" s="150">
        <v>5.33</v>
      </c>
      <c r="K722" s="150">
        <v>-6.72</v>
      </c>
      <c r="L722" s="150">
        <v>0.02</v>
      </c>
      <c r="M722" s="150">
        <v>-0.15</v>
      </c>
      <c r="N722" s="150">
        <v>-0.53</v>
      </c>
      <c r="O722" s="150">
        <v>-0.03</v>
      </c>
      <c r="P722" s="150"/>
    </row>
    <row r="723" spans="1:16" x14ac:dyDescent="0.25">
      <c r="A723" s="80" t="s">
        <v>26</v>
      </c>
      <c r="B723" s="150" t="s">
        <v>27</v>
      </c>
      <c r="C723" s="110">
        <v>46122</v>
      </c>
      <c r="D723" s="150">
        <v>111633</v>
      </c>
      <c r="E723" s="111">
        <f t="shared" si="11"/>
        <v>1.11633</v>
      </c>
      <c r="F723" s="150">
        <v>25.1</v>
      </c>
      <c r="G723" s="150">
        <v>10.61</v>
      </c>
      <c r="H723" s="150">
        <v>51</v>
      </c>
      <c r="I723" s="150">
        <v>3.87</v>
      </c>
      <c r="J723" s="150">
        <v>4.4000000000000004</v>
      </c>
      <c r="K723" s="150">
        <v>1.8</v>
      </c>
      <c r="L723" s="150">
        <v>2.1800000000000002</v>
      </c>
      <c r="M723" s="150">
        <v>-1.72</v>
      </c>
      <c r="N723" s="150">
        <v>1.61</v>
      </c>
      <c r="O723" s="150">
        <v>3.27</v>
      </c>
      <c r="P723" s="150">
        <v>10.199999999999999</v>
      </c>
    </row>
    <row r="724" spans="1:16" x14ac:dyDescent="0.25">
      <c r="A724" s="80" t="s">
        <v>3472</v>
      </c>
      <c r="B724" s="150" t="s">
        <v>3508</v>
      </c>
      <c r="C724" s="110">
        <v>46119</v>
      </c>
      <c r="D724" s="150">
        <v>655956</v>
      </c>
      <c r="E724" s="111">
        <f t="shared" si="11"/>
        <v>6.5595600000000003</v>
      </c>
      <c r="F724" s="150">
        <v>37.159999999999997</v>
      </c>
      <c r="G724" s="150">
        <v>12.06</v>
      </c>
      <c r="H724" s="150">
        <v>154</v>
      </c>
      <c r="I724" s="150">
        <v>0.33</v>
      </c>
      <c r="J724" s="150">
        <v>5.84</v>
      </c>
      <c r="K724" s="150">
        <v>0</v>
      </c>
      <c r="L724" s="150">
        <v>2.37</v>
      </c>
      <c r="M724" s="150">
        <v>2.0299999999999998</v>
      </c>
      <c r="N724" s="150">
        <v>2.87</v>
      </c>
      <c r="O724" s="150">
        <v>2.33</v>
      </c>
      <c r="P724" s="150">
        <v>14.5</v>
      </c>
    </row>
    <row r="725" spans="1:16" x14ac:dyDescent="0.25">
      <c r="A725" s="80" t="s">
        <v>28</v>
      </c>
      <c r="B725" s="150" t="s">
        <v>29</v>
      </c>
      <c r="C725" s="110">
        <v>46120</v>
      </c>
      <c r="D725" s="150">
        <v>672156</v>
      </c>
      <c r="E725" s="111">
        <f t="shared" si="11"/>
        <v>6.7215600000000002</v>
      </c>
      <c r="F725" s="150">
        <v>11</v>
      </c>
      <c r="G725" s="150">
        <v>30.38</v>
      </c>
      <c r="H725" s="150">
        <v>14.1</v>
      </c>
      <c r="I725" s="150">
        <v>-0.35</v>
      </c>
      <c r="J725" s="150">
        <v>-1.74</v>
      </c>
      <c r="K725" s="150">
        <v>-8.14</v>
      </c>
      <c r="L725" s="150">
        <v>-0.08</v>
      </c>
      <c r="M725" s="150">
        <v>-0.3</v>
      </c>
      <c r="N725" s="150">
        <v>-0.18</v>
      </c>
      <c r="O725" s="150">
        <v>-0.18</v>
      </c>
      <c r="P725" s="150">
        <v>21.5</v>
      </c>
    </row>
    <row r="726" spans="1:16" x14ac:dyDescent="0.25">
      <c r="A726" s="80" t="s">
        <v>30</v>
      </c>
      <c r="B726" s="150" t="s">
        <v>31</v>
      </c>
      <c r="C726" s="110">
        <v>46121</v>
      </c>
      <c r="D726" s="150">
        <v>416114</v>
      </c>
      <c r="E726" s="111">
        <f t="shared" si="11"/>
        <v>4.1611399999999996</v>
      </c>
      <c r="F726" s="150">
        <v>58.7</v>
      </c>
      <c r="G726" s="150">
        <v>16.579999999999998</v>
      </c>
      <c r="H726" s="150">
        <v>96</v>
      </c>
      <c r="I726" s="150">
        <v>0.63</v>
      </c>
      <c r="J726" s="150">
        <v>0.84</v>
      </c>
      <c r="K726" s="150">
        <v>-2.44</v>
      </c>
      <c r="L726" s="150">
        <v>0.7</v>
      </c>
      <c r="M726" s="150">
        <v>0.27</v>
      </c>
      <c r="N726" s="150">
        <v>-1.51</v>
      </c>
      <c r="O726" s="150">
        <v>0.08</v>
      </c>
      <c r="P726" s="150">
        <v>195.3</v>
      </c>
    </row>
    <row r="727" spans="1:16" x14ac:dyDescent="0.25">
      <c r="A727" s="80" t="s">
        <v>865</v>
      </c>
      <c r="B727" s="150" t="s">
        <v>927</v>
      </c>
      <c r="C727" s="110">
        <v>46119</v>
      </c>
      <c r="D727" s="150">
        <v>117274</v>
      </c>
      <c r="E727" s="111">
        <f t="shared" si="11"/>
        <v>1.1727399999999999</v>
      </c>
      <c r="F727" s="150">
        <v>-8.39</v>
      </c>
      <c r="G727" s="150">
        <v>-25.71</v>
      </c>
      <c r="H727" s="150">
        <v>784</v>
      </c>
      <c r="I727" s="150">
        <v>2.75</v>
      </c>
      <c r="J727" s="150">
        <v>29.59</v>
      </c>
      <c r="K727" s="150">
        <v>15.63</v>
      </c>
      <c r="L727" s="150">
        <v>-0.3</v>
      </c>
      <c r="M727" s="150">
        <v>0.01</v>
      </c>
      <c r="N727" s="150">
        <v>0.16</v>
      </c>
      <c r="O727" s="150">
        <v>0.2</v>
      </c>
      <c r="P727" s="150">
        <v>301.89999999999998</v>
      </c>
    </row>
    <row r="728" spans="1:16" x14ac:dyDescent="0.25">
      <c r="A728" s="80" t="s">
        <v>32</v>
      </c>
      <c r="B728" s="150" t="s">
        <v>33</v>
      </c>
      <c r="C728" s="110">
        <v>46120</v>
      </c>
      <c r="D728" s="150">
        <v>114091</v>
      </c>
      <c r="E728" s="111">
        <f t="shared" si="11"/>
        <v>1.1409100000000001</v>
      </c>
      <c r="F728" s="150">
        <v>41.33</v>
      </c>
      <c r="G728" s="150">
        <v>32.880000000000003</v>
      </c>
      <c r="H728" s="150">
        <v>19.8</v>
      </c>
      <c r="I728" s="150">
        <v>-0.5</v>
      </c>
      <c r="J728" s="150">
        <v>4.21</v>
      </c>
      <c r="K728" s="150">
        <v>-5.04</v>
      </c>
      <c r="L728" s="150">
        <v>-0.32</v>
      </c>
      <c r="M728" s="150">
        <v>-0.35</v>
      </c>
      <c r="N728" s="150">
        <v>-0.43</v>
      </c>
      <c r="O728" s="150">
        <v>-0.28000000000000003</v>
      </c>
      <c r="P728" s="150"/>
    </row>
    <row r="729" spans="1:16" x14ac:dyDescent="0.25">
      <c r="A729" s="80" t="s">
        <v>34</v>
      </c>
      <c r="B729" s="150" t="s">
        <v>35</v>
      </c>
      <c r="C729" s="110">
        <v>46121</v>
      </c>
      <c r="D729" s="150">
        <v>32286</v>
      </c>
      <c r="E729" s="111">
        <f t="shared" si="11"/>
        <v>0.32285999999999998</v>
      </c>
      <c r="F729" s="150">
        <v>17.850000000000001</v>
      </c>
      <c r="G729" s="150">
        <v>-10.97</v>
      </c>
      <c r="H729" s="150">
        <v>17</v>
      </c>
      <c r="I729" s="150">
        <v>-0.28999999999999998</v>
      </c>
      <c r="J729" s="150">
        <v>-1.45</v>
      </c>
      <c r="K729" s="150">
        <v>-1.73</v>
      </c>
      <c r="L729" s="150">
        <v>-0.12</v>
      </c>
      <c r="M729" s="150">
        <v>-0.41</v>
      </c>
      <c r="N729" s="150">
        <v>-0.47</v>
      </c>
      <c r="O729" s="150">
        <v>-0.23</v>
      </c>
      <c r="P729" s="150"/>
    </row>
    <row r="730" spans="1:16" x14ac:dyDescent="0.25">
      <c r="A730" s="80" t="s">
        <v>2841</v>
      </c>
      <c r="B730" s="150" t="s">
        <v>2847</v>
      </c>
      <c r="C730" s="110">
        <v>46122</v>
      </c>
      <c r="D730" s="150">
        <v>699498</v>
      </c>
      <c r="E730" s="111">
        <f t="shared" si="11"/>
        <v>6.99498</v>
      </c>
      <c r="F730" s="112">
        <v>24.27</v>
      </c>
      <c r="G730" s="112">
        <v>14.25</v>
      </c>
      <c r="H730" s="150">
        <v>166.5</v>
      </c>
      <c r="I730" s="150">
        <v>-0.3</v>
      </c>
      <c r="J730" s="150">
        <v>4.3899999999999997</v>
      </c>
      <c r="K730" s="150">
        <v>0.91</v>
      </c>
      <c r="L730" s="150">
        <v>1.69</v>
      </c>
      <c r="M730" s="150">
        <v>1.26</v>
      </c>
      <c r="N730" s="150">
        <v>0.24</v>
      </c>
      <c r="O730" s="150">
        <v>1.59</v>
      </c>
      <c r="P730" s="150">
        <v>24.2</v>
      </c>
    </row>
    <row r="731" spans="1:16" x14ac:dyDescent="0.25">
      <c r="A731" s="80" t="s">
        <v>36</v>
      </c>
      <c r="B731" s="150" t="s">
        <v>37</v>
      </c>
      <c r="C731" s="110">
        <v>46121</v>
      </c>
      <c r="D731" s="150">
        <v>805570</v>
      </c>
      <c r="E731" s="111">
        <f t="shared" si="11"/>
        <v>8.0556999999999999</v>
      </c>
      <c r="F731" s="150">
        <v>19.12</v>
      </c>
      <c r="G731" s="150">
        <v>-9.6</v>
      </c>
      <c r="H731" s="150">
        <v>206.5</v>
      </c>
      <c r="I731" s="150">
        <v>-0.72</v>
      </c>
      <c r="J731" s="150">
        <v>5.36</v>
      </c>
      <c r="K731" s="150">
        <v>-5.0599999999999996</v>
      </c>
      <c r="L731" s="150">
        <v>1.53</v>
      </c>
      <c r="M731" s="150">
        <v>1.1000000000000001</v>
      </c>
      <c r="N731" s="150">
        <v>-0.46</v>
      </c>
      <c r="O731" s="150">
        <v>0.59</v>
      </c>
      <c r="P731" s="150">
        <v>20.8</v>
      </c>
    </row>
    <row r="732" spans="1:16" x14ac:dyDescent="0.25">
      <c r="A732" s="80" t="s">
        <v>1134</v>
      </c>
      <c r="B732" s="150" t="s">
        <v>1210</v>
      </c>
      <c r="C732" s="110">
        <v>46122</v>
      </c>
      <c r="D732" s="150">
        <v>32373</v>
      </c>
      <c r="E732" s="111">
        <f t="shared" si="11"/>
        <v>0.32373000000000002</v>
      </c>
      <c r="F732" s="150">
        <v>-55.09</v>
      </c>
      <c r="G732" s="150">
        <v>-66.05</v>
      </c>
      <c r="H732" s="150">
        <v>36.75</v>
      </c>
      <c r="I732" s="150">
        <v>-2</v>
      </c>
      <c r="J732" s="150">
        <v>-0.68</v>
      </c>
      <c r="K732" s="150">
        <v>-6.13</v>
      </c>
      <c r="L732" s="150">
        <v>0.85</v>
      </c>
      <c r="M732" s="150">
        <v>0.16</v>
      </c>
      <c r="N732" s="150">
        <v>0.02</v>
      </c>
      <c r="O732" s="150">
        <v>0.33</v>
      </c>
      <c r="P732" s="150">
        <v>17.5</v>
      </c>
    </row>
    <row r="733" spans="1:16" x14ac:dyDescent="0.25">
      <c r="A733" s="80" t="s">
        <v>38</v>
      </c>
      <c r="B733" s="150" t="s">
        <v>39</v>
      </c>
      <c r="C733" s="110">
        <v>46114</v>
      </c>
      <c r="D733" s="150">
        <v>2497667</v>
      </c>
      <c r="E733" s="111">
        <f t="shared" si="11"/>
        <v>24.976669999999999</v>
      </c>
      <c r="F733" s="150">
        <v>93.79</v>
      </c>
      <c r="G733" s="150">
        <v>50.49</v>
      </c>
      <c r="H733" s="150">
        <v>39.1</v>
      </c>
      <c r="I733" s="150">
        <v>-5.33</v>
      </c>
      <c r="J733" s="150">
        <v>6.54</v>
      </c>
      <c r="K733" s="150">
        <v>7.27</v>
      </c>
      <c r="L733" s="150">
        <v>-0.15</v>
      </c>
      <c r="M733" s="150">
        <v>-0.2</v>
      </c>
      <c r="N733" s="150">
        <v>-0.19</v>
      </c>
      <c r="O733" s="150">
        <v>0.02</v>
      </c>
      <c r="P733" s="150">
        <v>79</v>
      </c>
    </row>
    <row r="734" spans="1:16" x14ac:dyDescent="0.25">
      <c r="A734" s="80" t="s">
        <v>40</v>
      </c>
      <c r="B734" s="150" t="s">
        <v>41</v>
      </c>
      <c r="C734" s="110">
        <v>46121</v>
      </c>
      <c r="D734" s="150">
        <v>799740</v>
      </c>
      <c r="E734" s="111">
        <f t="shared" si="11"/>
        <v>7.9973999999999998</v>
      </c>
      <c r="F734" s="150">
        <v>63.77</v>
      </c>
      <c r="G734" s="150">
        <v>26.09</v>
      </c>
      <c r="H734" s="150">
        <v>71.2</v>
      </c>
      <c r="I734" s="150">
        <v>3.49</v>
      </c>
      <c r="J734" s="150">
        <v>7.88</v>
      </c>
      <c r="K734" s="150">
        <v>8.2100000000000009</v>
      </c>
      <c r="L734" s="150">
        <v>1.0900000000000001</v>
      </c>
      <c r="M734" s="150">
        <v>0.94</v>
      </c>
      <c r="N734" s="150">
        <v>0.95</v>
      </c>
      <c r="O734" s="150">
        <v>1.17</v>
      </c>
      <c r="P734" s="150">
        <v>16</v>
      </c>
    </row>
    <row r="735" spans="1:16" x14ac:dyDescent="0.25">
      <c r="A735" s="80" t="s">
        <v>42</v>
      </c>
      <c r="B735" s="150" t="s">
        <v>43</v>
      </c>
      <c r="C735" s="110">
        <v>46122</v>
      </c>
      <c r="D735" s="150">
        <v>78457</v>
      </c>
      <c r="E735" s="111">
        <f t="shared" si="11"/>
        <v>0.78456999999999999</v>
      </c>
      <c r="F735" s="150">
        <v>160.59</v>
      </c>
      <c r="G735" s="150">
        <v>23.11</v>
      </c>
      <c r="H735" s="150">
        <v>22.35</v>
      </c>
      <c r="I735" s="150">
        <v>1.59</v>
      </c>
      <c r="J735" s="150">
        <v>5.18</v>
      </c>
      <c r="K735" s="150">
        <v>1.59</v>
      </c>
      <c r="L735" s="150">
        <v>0.24</v>
      </c>
      <c r="M735" s="150">
        <v>7.0000000000000007E-2</v>
      </c>
      <c r="N735" s="150">
        <v>-0.84</v>
      </c>
      <c r="O735" s="150">
        <v>0.08</v>
      </c>
      <c r="P735" s="150">
        <v>176.6</v>
      </c>
    </row>
    <row r="736" spans="1:16" x14ac:dyDescent="0.25">
      <c r="A736" s="80" t="s">
        <v>44</v>
      </c>
      <c r="B736" s="150" t="s">
        <v>45</v>
      </c>
      <c r="C736" s="110">
        <v>46121</v>
      </c>
      <c r="D736" s="150">
        <v>468495</v>
      </c>
      <c r="E736" s="111">
        <f t="shared" si="11"/>
        <v>4.6849499999999997</v>
      </c>
      <c r="F736" s="150">
        <v>4.8499999999999996</v>
      </c>
      <c r="G736" s="150">
        <v>7.11</v>
      </c>
      <c r="H736" s="150">
        <v>125</v>
      </c>
      <c r="I736" s="150">
        <v>0.4</v>
      </c>
      <c r="J736" s="150">
        <v>8.23</v>
      </c>
      <c r="K736" s="150">
        <v>-1.57</v>
      </c>
      <c r="L736" s="150">
        <v>1.83</v>
      </c>
      <c r="M736" s="150">
        <v>1.73</v>
      </c>
      <c r="N736" s="150">
        <v>2.23</v>
      </c>
      <c r="O736" s="150">
        <v>2.0299999999999998</v>
      </c>
      <c r="P736" s="150">
        <v>14.1</v>
      </c>
    </row>
    <row r="737" spans="1:16" x14ac:dyDescent="0.25">
      <c r="A737" s="80" t="s">
        <v>46</v>
      </c>
      <c r="B737" s="150" t="s">
        <v>47</v>
      </c>
      <c r="C737" s="110">
        <v>46121</v>
      </c>
      <c r="D737" s="150">
        <v>2164171</v>
      </c>
      <c r="E737" s="111">
        <f t="shared" si="11"/>
        <v>21.64171</v>
      </c>
      <c r="F737" s="150">
        <v>48.1</v>
      </c>
      <c r="G737" s="150">
        <v>14.32</v>
      </c>
      <c r="H737" s="150">
        <v>455.5</v>
      </c>
      <c r="I737" s="150">
        <v>1.22</v>
      </c>
      <c r="J737" s="150">
        <v>0.89</v>
      </c>
      <c r="K737" s="150">
        <v>-2.67</v>
      </c>
      <c r="L737" s="150">
        <v>7.62</v>
      </c>
      <c r="M737" s="150">
        <v>7.74</v>
      </c>
      <c r="N737" s="150">
        <v>2.13</v>
      </c>
      <c r="O737" s="150">
        <v>12.55</v>
      </c>
      <c r="P737" s="150">
        <v>12.5</v>
      </c>
    </row>
    <row r="738" spans="1:16" x14ac:dyDescent="0.25">
      <c r="A738" s="80" t="s">
        <v>2876</v>
      </c>
      <c r="B738" s="150" t="s">
        <v>2878</v>
      </c>
      <c r="C738" s="110">
        <v>46119</v>
      </c>
      <c r="D738" s="150">
        <v>2023006</v>
      </c>
      <c r="E738" s="111">
        <f t="shared" si="11"/>
        <v>20.230060000000002</v>
      </c>
      <c r="F738" s="150">
        <v>22.76</v>
      </c>
      <c r="G738" s="150">
        <v>26.77</v>
      </c>
      <c r="H738" s="150">
        <v>315</v>
      </c>
      <c r="I738" s="150">
        <v>2.11</v>
      </c>
      <c r="J738" s="150">
        <v>6.78</v>
      </c>
      <c r="K738" s="150">
        <v>-2.63</v>
      </c>
      <c r="L738" s="150">
        <v>7.33</v>
      </c>
      <c r="M738" s="150">
        <v>6.58</v>
      </c>
      <c r="N738" s="150">
        <v>3.35</v>
      </c>
      <c r="O738" s="150">
        <v>6.06</v>
      </c>
      <c r="P738" s="150">
        <v>13</v>
      </c>
    </row>
    <row r="739" spans="1:16" x14ac:dyDescent="0.25">
      <c r="A739" s="80" t="s">
        <v>48</v>
      </c>
      <c r="B739" s="150" t="s">
        <v>49</v>
      </c>
      <c r="C739" s="110">
        <v>46120</v>
      </c>
      <c r="D739" s="150">
        <v>351686</v>
      </c>
      <c r="E739" s="111">
        <f t="shared" si="11"/>
        <v>3.5168599999999999</v>
      </c>
      <c r="F739" s="112">
        <v>21.08</v>
      </c>
      <c r="G739" s="112">
        <v>13.73</v>
      </c>
      <c r="H739" s="150">
        <v>149</v>
      </c>
      <c r="I739" s="150">
        <v>-0.67</v>
      </c>
      <c r="J739" s="150">
        <v>3.47</v>
      </c>
      <c r="K739" s="150">
        <v>-1.97</v>
      </c>
      <c r="L739" s="150">
        <v>1.62</v>
      </c>
      <c r="M739" s="150">
        <v>1.84</v>
      </c>
      <c r="N739" s="150">
        <v>1.18</v>
      </c>
      <c r="O739" s="150">
        <v>2.2400000000000002</v>
      </c>
      <c r="P739" s="150">
        <v>15.6</v>
      </c>
    </row>
    <row r="740" spans="1:16" x14ac:dyDescent="0.25">
      <c r="A740" s="80" t="s">
        <v>50</v>
      </c>
      <c r="B740" s="150" t="s">
        <v>51</v>
      </c>
      <c r="C740" s="110">
        <v>46122</v>
      </c>
      <c r="D740" s="150">
        <v>167259</v>
      </c>
      <c r="E740" s="111">
        <f t="shared" si="11"/>
        <v>1.67259</v>
      </c>
      <c r="F740" s="150">
        <v>66.06</v>
      </c>
      <c r="G740" s="150">
        <v>0.44</v>
      </c>
      <c r="H740" s="150">
        <v>15.45</v>
      </c>
      <c r="I740" s="150">
        <v>-0.32</v>
      </c>
      <c r="J740" s="150">
        <v>-1.28</v>
      </c>
      <c r="K740" s="150">
        <v>-5.79</v>
      </c>
      <c r="L740" s="150">
        <v>-0.26</v>
      </c>
      <c r="M740" s="150">
        <v>-0.42</v>
      </c>
      <c r="N740" s="150">
        <v>-0.67</v>
      </c>
      <c r="O740" s="150">
        <v>-0.27</v>
      </c>
      <c r="P740" s="150"/>
    </row>
    <row r="741" spans="1:16" x14ac:dyDescent="0.25">
      <c r="A741" s="80" t="s">
        <v>3124</v>
      </c>
      <c r="B741" s="150" t="s">
        <v>3130</v>
      </c>
      <c r="C741" s="110">
        <v>46119</v>
      </c>
      <c r="D741" s="150">
        <v>56006</v>
      </c>
      <c r="E741" s="111">
        <f t="shared" si="11"/>
        <v>0.56006</v>
      </c>
      <c r="F741" s="112">
        <v>27.36</v>
      </c>
      <c r="G741" s="112">
        <v>-20.77</v>
      </c>
      <c r="H741" s="150">
        <v>47.65</v>
      </c>
      <c r="I741" s="150">
        <v>0.11</v>
      </c>
      <c r="J741" s="150">
        <v>0.32</v>
      </c>
      <c r="K741" s="150">
        <v>0.53</v>
      </c>
      <c r="L741" s="150">
        <v>0.96</v>
      </c>
      <c r="M741" s="150">
        <v>0.77</v>
      </c>
      <c r="N741" s="150">
        <v>0.75</v>
      </c>
      <c r="O741" s="150">
        <v>0.56999999999999995</v>
      </c>
      <c r="P741" s="150">
        <v>21</v>
      </c>
    </row>
    <row r="742" spans="1:16" x14ac:dyDescent="0.25">
      <c r="A742" s="80" t="s">
        <v>3636</v>
      </c>
      <c r="B742" s="150" t="s">
        <v>3643</v>
      </c>
      <c r="C742" s="110">
        <v>46122</v>
      </c>
      <c r="D742" s="150">
        <v>201073</v>
      </c>
      <c r="E742" s="111">
        <f t="shared" si="11"/>
        <v>2.0107300000000001</v>
      </c>
      <c r="F742" s="150">
        <v>58.38</v>
      </c>
      <c r="G742" s="150">
        <v>74.150000000000006</v>
      </c>
      <c r="H742" s="150">
        <v>72.3</v>
      </c>
      <c r="I742" s="150">
        <v>0.98</v>
      </c>
      <c r="J742" s="150">
        <v>1.83</v>
      </c>
      <c r="K742" s="150">
        <v>-3.47</v>
      </c>
      <c r="L742" s="150">
        <v>1.18</v>
      </c>
      <c r="M742" s="150">
        <v>1.17</v>
      </c>
      <c r="N742" s="150">
        <v>0.04</v>
      </c>
      <c r="O742" s="150">
        <v>0.93</v>
      </c>
      <c r="P742" s="150">
        <v>16.2</v>
      </c>
    </row>
    <row r="743" spans="1:16" x14ac:dyDescent="0.25">
      <c r="A743" s="80" t="s">
        <v>866</v>
      </c>
      <c r="B743" s="150" t="s">
        <v>928</v>
      </c>
      <c r="C743" s="110">
        <v>46122</v>
      </c>
      <c r="D743" s="150">
        <v>29905</v>
      </c>
      <c r="E743" s="111">
        <f t="shared" si="11"/>
        <v>0.29904999999999998</v>
      </c>
      <c r="F743" s="150">
        <v>81.78</v>
      </c>
      <c r="G743" s="150">
        <v>297.51</v>
      </c>
      <c r="H743" s="150">
        <v>16.100000000000001</v>
      </c>
      <c r="I743" s="150">
        <v>-0.92</v>
      </c>
      <c r="J743" s="150">
        <v>-3.3</v>
      </c>
      <c r="K743" s="150">
        <v>-6.67</v>
      </c>
      <c r="L743" s="150">
        <v>-0.01</v>
      </c>
      <c r="M743" s="150">
        <v>-0.17</v>
      </c>
      <c r="N743" s="150">
        <v>-0.28000000000000003</v>
      </c>
      <c r="O743" s="150">
        <v>-0.14000000000000001</v>
      </c>
      <c r="P743" s="150"/>
    </row>
    <row r="744" spans="1:16" x14ac:dyDescent="0.25">
      <c r="A744" s="80" t="s">
        <v>52</v>
      </c>
      <c r="B744" s="150" t="s">
        <v>53</v>
      </c>
      <c r="C744" s="110">
        <v>46122</v>
      </c>
      <c r="D744" s="150">
        <v>60692</v>
      </c>
      <c r="E744" s="111">
        <f t="shared" si="11"/>
        <v>0.60692000000000002</v>
      </c>
      <c r="F744" s="150">
        <v>98.37</v>
      </c>
      <c r="G744" s="150">
        <v>-35</v>
      </c>
      <c r="H744" s="150">
        <v>28.25</v>
      </c>
      <c r="I744" s="150">
        <v>-0.18</v>
      </c>
      <c r="J744" s="150">
        <v>-1.4</v>
      </c>
      <c r="K744" s="150">
        <v>0.18</v>
      </c>
      <c r="L744" s="150">
        <v>0.41</v>
      </c>
      <c r="M744" s="150">
        <v>0.53</v>
      </c>
      <c r="N744" s="150">
        <v>-0.28999999999999998</v>
      </c>
      <c r="O744" s="150">
        <v>0.04</v>
      </c>
      <c r="P744" s="150">
        <v>50.6</v>
      </c>
    </row>
    <row r="745" spans="1:16" x14ac:dyDescent="0.25">
      <c r="A745" s="80" t="s">
        <v>2768</v>
      </c>
      <c r="B745" s="150" t="s">
        <v>2769</v>
      </c>
      <c r="C745" s="110">
        <v>46122</v>
      </c>
      <c r="D745" s="150">
        <v>121231</v>
      </c>
      <c r="E745" s="111">
        <f t="shared" si="11"/>
        <v>1.21231</v>
      </c>
      <c r="F745" s="150">
        <v>28.13</v>
      </c>
      <c r="G745" s="150">
        <v>-21.73</v>
      </c>
      <c r="H745" s="150">
        <v>22.05</v>
      </c>
      <c r="I745" s="150">
        <v>-3.5</v>
      </c>
      <c r="J745" s="150">
        <v>-2.2200000000000002</v>
      </c>
      <c r="K745" s="150">
        <v>-2.86</v>
      </c>
      <c r="L745" s="150">
        <v>-0.35</v>
      </c>
      <c r="M745" s="150">
        <v>-0.38</v>
      </c>
      <c r="N745" s="150">
        <v>-0.79</v>
      </c>
      <c r="O745" s="150">
        <v>-0.86</v>
      </c>
      <c r="P745" s="150"/>
    </row>
    <row r="746" spans="1:16" x14ac:dyDescent="0.25">
      <c r="A746" s="80" t="s">
        <v>54</v>
      </c>
      <c r="B746" s="150" t="s">
        <v>55</v>
      </c>
      <c r="C746" s="110">
        <v>46120</v>
      </c>
      <c r="D746" s="150">
        <v>66729</v>
      </c>
      <c r="E746" s="111">
        <f t="shared" si="11"/>
        <v>0.66729000000000005</v>
      </c>
      <c r="F746" s="150">
        <v>9.35</v>
      </c>
      <c r="G746" s="150">
        <v>-24.17</v>
      </c>
      <c r="H746" s="150">
        <v>44</v>
      </c>
      <c r="I746" s="150">
        <v>0</v>
      </c>
      <c r="J746" s="150">
        <v>-0.79</v>
      </c>
      <c r="K746" s="150">
        <v>-3.3</v>
      </c>
      <c r="L746" s="150">
        <v>0.23</v>
      </c>
      <c r="M746" s="150">
        <v>0.33</v>
      </c>
      <c r="N746" s="150">
        <v>-0.19</v>
      </c>
      <c r="O746" s="150">
        <v>0.43</v>
      </c>
      <c r="P746" s="150">
        <v>29.7</v>
      </c>
    </row>
    <row r="747" spans="1:16" x14ac:dyDescent="0.25">
      <c r="A747" s="80" t="s">
        <v>867</v>
      </c>
      <c r="B747" s="150" t="s">
        <v>929</v>
      </c>
      <c r="C747" s="110">
        <v>46121</v>
      </c>
      <c r="D747" s="150">
        <v>51182</v>
      </c>
      <c r="E747" s="111">
        <f t="shared" si="11"/>
        <v>0.51182000000000005</v>
      </c>
      <c r="F747" s="150">
        <v>139.26</v>
      </c>
      <c r="G747" s="150">
        <v>40.25</v>
      </c>
      <c r="H747" s="150">
        <v>31.4</v>
      </c>
      <c r="I747" s="150">
        <v>3.63</v>
      </c>
      <c r="J747" s="150">
        <v>4.49</v>
      </c>
      <c r="K747" s="150">
        <v>1.29</v>
      </c>
      <c r="L747" s="150">
        <v>0.42</v>
      </c>
      <c r="M747" s="150">
        <v>0.39</v>
      </c>
      <c r="N747" s="150">
        <v>-0.6</v>
      </c>
      <c r="O747" s="150">
        <v>0.83</v>
      </c>
      <c r="P747" s="150">
        <v>20.9</v>
      </c>
    </row>
    <row r="748" spans="1:16" x14ac:dyDescent="0.25">
      <c r="A748" s="80" t="s">
        <v>56</v>
      </c>
      <c r="B748" s="150" t="s">
        <v>57</v>
      </c>
      <c r="C748" s="110">
        <v>46119</v>
      </c>
      <c r="D748" s="150">
        <v>3860470</v>
      </c>
      <c r="E748" s="111">
        <f t="shared" si="11"/>
        <v>38.604700000000001</v>
      </c>
      <c r="F748" s="112">
        <v>15.19</v>
      </c>
      <c r="G748" s="112">
        <v>33.479999999999997</v>
      </c>
      <c r="H748" s="150">
        <v>2665</v>
      </c>
      <c r="I748" s="150">
        <v>0.38</v>
      </c>
      <c r="J748" s="150">
        <v>13.16</v>
      </c>
      <c r="K748" s="150">
        <v>7.68</v>
      </c>
      <c r="L748" s="150">
        <v>6.32</v>
      </c>
      <c r="M748" s="150">
        <v>7.17</v>
      </c>
      <c r="N748" s="150">
        <v>5.83</v>
      </c>
      <c r="O748" s="150">
        <v>6.47</v>
      </c>
      <c r="P748" s="150">
        <v>60.1</v>
      </c>
    </row>
    <row r="749" spans="1:16" x14ac:dyDescent="0.25">
      <c r="A749" s="80" t="s">
        <v>58</v>
      </c>
      <c r="B749" s="150" t="s">
        <v>59</v>
      </c>
      <c r="C749" s="110">
        <v>46122</v>
      </c>
      <c r="D749" s="150">
        <v>115331</v>
      </c>
      <c r="E749" s="111">
        <f t="shared" si="11"/>
        <v>1.1533100000000001</v>
      </c>
      <c r="F749" s="150">
        <v>19.21</v>
      </c>
      <c r="G749" s="150">
        <v>8.99</v>
      </c>
      <c r="H749" s="150">
        <v>71.599999999999994</v>
      </c>
      <c r="I749" s="150">
        <v>-0.14000000000000001</v>
      </c>
      <c r="J749" s="150">
        <v>15.48</v>
      </c>
      <c r="K749" s="150">
        <v>17.96</v>
      </c>
      <c r="L749" s="150">
        <v>0.8</v>
      </c>
      <c r="M749" s="150">
        <v>0.79</v>
      </c>
      <c r="N749" s="150">
        <v>0.41</v>
      </c>
      <c r="O749" s="150">
        <v>0.43</v>
      </c>
      <c r="P749" s="150">
        <v>32.200000000000003</v>
      </c>
    </row>
    <row r="750" spans="1:16" x14ac:dyDescent="0.25">
      <c r="A750" s="80" t="s">
        <v>3675</v>
      </c>
      <c r="B750" s="150" t="s">
        <v>3680</v>
      </c>
      <c r="C750" s="110">
        <v>46121</v>
      </c>
      <c r="D750" s="150">
        <v>296514</v>
      </c>
      <c r="E750" s="111">
        <f t="shared" si="11"/>
        <v>2.9651399999999999</v>
      </c>
      <c r="F750" s="150">
        <v>-2.4500000000000002</v>
      </c>
      <c r="G750" s="150">
        <v>9.6999999999999993</v>
      </c>
      <c r="H750" s="150">
        <v>37.6</v>
      </c>
      <c r="I750" s="150">
        <v>-1.31</v>
      </c>
      <c r="J750" s="150">
        <v>-2.84</v>
      </c>
      <c r="K750" s="150">
        <v>-4.45</v>
      </c>
      <c r="L750" s="150">
        <v>0.59</v>
      </c>
      <c r="M750" s="150">
        <v>0.34</v>
      </c>
      <c r="N750" s="150">
        <v>-0.3</v>
      </c>
      <c r="O750" s="150">
        <v>1.23</v>
      </c>
      <c r="P750" s="150">
        <v>19.399999999999999</v>
      </c>
    </row>
    <row r="751" spans="1:16" x14ac:dyDescent="0.25">
      <c r="A751" s="80" t="s">
        <v>60</v>
      </c>
      <c r="B751" s="150" t="s">
        <v>61</v>
      </c>
      <c r="C751" s="110">
        <v>46119</v>
      </c>
      <c r="D751" s="150">
        <v>727713</v>
      </c>
      <c r="E751" s="111">
        <f t="shared" si="11"/>
        <v>7.2771299999999997</v>
      </c>
      <c r="F751" s="150">
        <v>19.77</v>
      </c>
      <c r="G751" s="150">
        <v>-25.59</v>
      </c>
      <c r="H751" s="150">
        <v>306.5</v>
      </c>
      <c r="I751" s="150">
        <v>5.87</v>
      </c>
      <c r="J751" s="150">
        <v>23.84</v>
      </c>
      <c r="K751" s="150">
        <v>10.25</v>
      </c>
      <c r="L751" s="150">
        <v>2</v>
      </c>
      <c r="M751" s="150">
        <v>2.34</v>
      </c>
      <c r="N751" s="150">
        <v>0.53</v>
      </c>
      <c r="O751" s="150">
        <v>0.61</v>
      </c>
      <c r="P751" s="150">
        <v>32</v>
      </c>
    </row>
    <row r="752" spans="1:16" x14ac:dyDescent="0.25">
      <c r="A752" s="80" t="s">
        <v>62</v>
      </c>
      <c r="B752" s="150" t="s">
        <v>63</v>
      </c>
      <c r="C752" s="110">
        <v>46122</v>
      </c>
      <c r="D752" s="150">
        <v>34650</v>
      </c>
      <c r="E752" s="111">
        <f t="shared" si="11"/>
        <v>0.34649999999999997</v>
      </c>
      <c r="F752" s="150">
        <v>-31.21</v>
      </c>
      <c r="G752" s="150">
        <v>-83.58</v>
      </c>
      <c r="H752" s="150">
        <v>193.5</v>
      </c>
      <c r="I752" s="150">
        <v>5.16</v>
      </c>
      <c r="J752" s="150">
        <v>52.96</v>
      </c>
      <c r="K752" s="150">
        <v>49.42</v>
      </c>
      <c r="L752" s="150">
        <v>3.38</v>
      </c>
      <c r="M752" s="150">
        <v>7.0000000000000007E-2</v>
      </c>
      <c r="N752" s="150">
        <v>-1.4</v>
      </c>
      <c r="O752" s="150">
        <v>2.69</v>
      </c>
      <c r="P752" s="150">
        <v>35.1</v>
      </c>
    </row>
    <row r="753" spans="1:16" x14ac:dyDescent="0.25">
      <c r="A753" s="80" t="s">
        <v>64</v>
      </c>
      <c r="B753" s="150" t="s">
        <v>3367</v>
      </c>
      <c r="C753" s="110">
        <v>46122</v>
      </c>
      <c r="D753" s="150">
        <v>130376</v>
      </c>
      <c r="E753" s="111">
        <f t="shared" si="11"/>
        <v>1.30376</v>
      </c>
      <c r="F753" s="150">
        <v>51.46</v>
      </c>
      <c r="G753" s="150">
        <v>-33.56</v>
      </c>
      <c r="H753" s="150">
        <v>37.799999999999997</v>
      </c>
      <c r="I753" s="150">
        <v>0.13</v>
      </c>
      <c r="J753" s="150">
        <v>1.2</v>
      </c>
      <c r="K753" s="150">
        <v>-7.58</v>
      </c>
      <c r="L753" s="150">
        <v>0.94</v>
      </c>
      <c r="M753" s="150">
        <v>0.7</v>
      </c>
      <c r="N753" s="150">
        <v>-1.0900000000000001</v>
      </c>
      <c r="O753" s="150">
        <v>0.28999999999999998</v>
      </c>
      <c r="P753" s="150">
        <v>66.7</v>
      </c>
    </row>
    <row r="754" spans="1:16" x14ac:dyDescent="0.25">
      <c r="A754" s="80" t="s">
        <v>65</v>
      </c>
      <c r="B754" s="150" t="s">
        <v>3759</v>
      </c>
      <c r="C754" s="110">
        <v>46122</v>
      </c>
      <c r="D754" s="150">
        <v>46063</v>
      </c>
      <c r="E754" s="111">
        <f t="shared" si="11"/>
        <v>0.46062999999999998</v>
      </c>
      <c r="F754" s="150">
        <v>1383.99</v>
      </c>
      <c r="G754" s="150">
        <v>711.25</v>
      </c>
      <c r="H754" s="150">
        <v>33.950000000000003</v>
      </c>
      <c r="I754" s="150">
        <v>-2.16</v>
      </c>
      <c r="J754" s="150">
        <v>2.57</v>
      </c>
      <c r="K754" s="150">
        <v>-4.0999999999999996</v>
      </c>
      <c r="L754" s="150">
        <v>-0.34</v>
      </c>
      <c r="M754" s="150">
        <v>-0.82</v>
      </c>
      <c r="N754" s="150">
        <v>0.04</v>
      </c>
      <c r="O754" s="150">
        <v>0.02</v>
      </c>
      <c r="P754" s="150"/>
    </row>
    <row r="755" spans="1:16" x14ac:dyDescent="0.25">
      <c r="A755" s="80" t="s">
        <v>3982</v>
      </c>
      <c r="B755" s="150" t="s">
        <v>3987</v>
      </c>
      <c r="C755" s="110">
        <v>46122</v>
      </c>
      <c r="D755" s="150">
        <v>62567</v>
      </c>
      <c r="E755" s="111">
        <f t="shared" si="11"/>
        <v>0.62566999999999995</v>
      </c>
      <c r="F755" s="150">
        <v>17.39</v>
      </c>
      <c r="G755" s="150">
        <v>26.45</v>
      </c>
      <c r="H755" s="150">
        <v>41</v>
      </c>
      <c r="I755" s="150">
        <v>0</v>
      </c>
      <c r="J755" s="150">
        <v>-4.6500000000000004</v>
      </c>
      <c r="K755" s="150">
        <v>3.67</v>
      </c>
      <c r="L755" s="150">
        <v>0.28999999999999998</v>
      </c>
      <c r="M755" s="150">
        <v>0.19</v>
      </c>
      <c r="N755" s="150">
        <v>0.03</v>
      </c>
      <c r="O755" s="150">
        <v>0.2</v>
      </c>
      <c r="P755" s="150">
        <v>63.8</v>
      </c>
    </row>
    <row r="756" spans="1:16" x14ac:dyDescent="0.25">
      <c r="A756" s="80" t="s">
        <v>868</v>
      </c>
      <c r="B756" s="150" t="s">
        <v>930</v>
      </c>
      <c r="C756" s="110">
        <v>46121</v>
      </c>
      <c r="D756" s="150">
        <v>823725</v>
      </c>
      <c r="E756" s="111">
        <f t="shared" si="11"/>
        <v>8.2372499999999995</v>
      </c>
      <c r="F756" s="150">
        <v>37.36</v>
      </c>
      <c r="G756" s="150">
        <v>21.52</v>
      </c>
      <c r="H756" s="150">
        <v>89.8</v>
      </c>
      <c r="I756" s="150">
        <v>2.98</v>
      </c>
      <c r="J756" s="150">
        <v>5.28</v>
      </c>
      <c r="K756" s="150">
        <v>2.98</v>
      </c>
      <c r="L756" s="150">
        <v>2.09</v>
      </c>
      <c r="M756" s="150">
        <v>1.88</v>
      </c>
      <c r="N756" s="150">
        <v>1.22</v>
      </c>
      <c r="O756" s="150">
        <v>1.94</v>
      </c>
      <c r="P756" s="150">
        <v>10.6</v>
      </c>
    </row>
    <row r="757" spans="1:16" x14ac:dyDescent="0.25">
      <c r="A757" s="80" t="s">
        <v>66</v>
      </c>
      <c r="B757" s="150" t="s">
        <v>1418</v>
      </c>
      <c r="C757" s="110">
        <v>46122</v>
      </c>
      <c r="D757" s="150">
        <v>24976861</v>
      </c>
      <c r="E757" s="111">
        <f t="shared" si="11"/>
        <v>249.76861</v>
      </c>
      <c r="F757" s="150">
        <v>27.82</v>
      </c>
      <c r="G757" s="150">
        <v>33.1</v>
      </c>
      <c r="H757" s="150">
        <v>26</v>
      </c>
      <c r="I757" s="150">
        <v>-3.53</v>
      </c>
      <c r="J757" s="150">
        <v>3.79</v>
      </c>
      <c r="K757" s="150">
        <v>1.36</v>
      </c>
      <c r="L757" s="150">
        <v>1.1299999999999999</v>
      </c>
      <c r="M757" s="150">
        <v>0.12</v>
      </c>
      <c r="N757" s="150">
        <v>-0.1</v>
      </c>
      <c r="O757" s="150">
        <v>0.01</v>
      </c>
      <c r="P757" s="150">
        <v>68.2</v>
      </c>
    </row>
    <row r="758" spans="1:16" x14ac:dyDescent="0.25">
      <c r="A758" s="80" t="s">
        <v>67</v>
      </c>
      <c r="B758" s="150" t="s">
        <v>68</v>
      </c>
      <c r="C758" s="110">
        <v>46122</v>
      </c>
      <c r="D758" s="150">
        <v>826384</v>
      </c>
      <c r="E758" s="111">
        <f t="shared" si="11"/>
        <v>8.2638400000000001</v>
      </c>
      <c r="F758" s="150">
        <v>81.510000000000005</v>
      </c>
      <c r="G758" s="150">
        <v>34.96</v>
      </c>
      <c r="H758" s="150">
        <v>78</v>
      </c>
      <c r="I758" s="150">
        <v>0.65</v>
      </c>
      <c r="J758" s="150">
        <v>1.3</v>
      </c>
      <c r="K758" s="150">
        <v>-3.82</v>
      </c>
      <c r="L758" s="150">
        <v>2.65</v>
      </c>
      <c r="M758" s="150">
        <v>0.05</v>
      </c>
      <c r="N758" s="150">
        <v>1.45</v>
      </c>
      <c r="O758" s="150">
        <v>1.62</v>
      </c>
      <c r="P758" s="150">
        <v>19.3</v>
      </c>
    </row>
    <row r="759" spans="1:16" x14ac:dyDescent="0.25">
      <c r="A759" s="80" t="s">
        <v>69</v>
      </c>
      <c r="B759" s="150" t="s">
        <v>70</v>
      </c>
      <c r="C759" s="110">
        <v>46120</v>
      </c>
      <c r="D759" s="150">
        <v>384178</v>
      </c>
      <c r="E759" s="111">
        <f t="shared" si="11"/>
        <v>3.84178</v>
      </c>
      <c r="F759" s="150">
        <v>25.59</v>
      </c>
      <c r="G759" s="150">
        <v>-4.83</v>
      </c>
      <c r="H759" s="150">
        <v>45.7</v>
      </c>
      <c r="I759" s="150">
        <v>-2.14</v>
      </c>
      <c r="J759" s="150">
        <v>2.0099999999999998</v>
      </c>
      <c r="K759" s="150">
        <v>0</v>
      </c>
      <c r="L759" s="150">
        <v>1.22</v>
      </c>
      <c r="M759" s="150">
        <v>0.96</v>
      </c>
      <c r="N759" s="150">
        <v>1.1200000000000001</v>
      </c>
      <c r="O759" s="150">
        <v>1.24</v>
      </c>
      <c r="P759" s="150">
        <v>10.3</v>
      </c>
    </row>
    <row r="760" spans="1:16" x14ac:dyDescent="0.25">
      <c r="A760" s="80" t="s">
        <v>71</v>
      </c>
      <c r="B760" s="150" t="s">
        <v>1608</v>
      </c>
      <c r="C760" s="110">
        <v>46121</v>
      </c>
      <c r="D760" s="150">
        <v>79443</v>
      </c>
      <c r="E760" s="111">
        <f t="shared" si="11"/>
        <v>0.79442999999999997</v>
      </c>
      <c r="F760" s="150">
        <v>-25.74</v>
      </c>
      <c r="G760" s="150">
        <v>136</v>
      </c>
      <c r="H760" s="150">
        <v>23.7</v>
      </c>
      <c r="I760" s="150">
        <v>0.85</v>
      </c>
      <c r="J760" s="150">
        <v>1.94</v>
      </c>
      <c r="K760" s="150">
        <v>3.04</v>
      </c>
      <c r="L760" s="150">
        <v>-0.72</v>
      </c>
      <c r="M760" s="150">
        <v>-0.04</v>
      </c>
      <c r="N760" s="150">
        <v>-0.03</v>
      </c>
      <c r="O760" s="150">
        <v>-0.06</v>
      </c>
      <c r="P760" s="150"/>
    </row>
    <row r="761" spans="1:16" x14ac:dyDescent="0.25">
      <c r="A761" s="80" t="s">
        <v>72</v>
      </c>
      <c r="B761" s="150" t="s">
        <v>73</v>
      </c>
      <c r="C761" s="110">
        <v>46121</v>
      </c>
      <c r="D761" s="150">
        <v>17569</v>
      </c>
      <c r="E761" s="111">
        <f t="shared" si="11"/>
        <v>0.17569000000000001</v>
      </c>
      <c r="F761" s="150">
        <v>17.899999999999999</v>
      </c>
      <c r="G761" s="150">
        <v>-14.16</v>
      </c>
      <c r="H761" s="150">
        <v>26.75</v>
      </c>
      <c r="I761" s="150">
        <v>-2.9</v>
      </c>
      <c r="J761" s="150">
        <v>3.68</v>
      </c>
      <c r="K761" s="150">
        <v>1.71</v>
      </c>
      <c r="L761" s="150">
        <v>-0.49</v>
      </c>
      <c r="M761" s="150">
        <v>-0.55000000000000004</v>
      </c>
      <c r="N761" s="150">
        <v>0.43</v>
      </c>
      <c r="O761" s="150">
        <v>0.55000000000000004</v>
      </c>
      <c r="P761" s="150">
        <v>36.799999999999997</v>
      </c>
    </row>
    <row r="762" spans="1:16" x14ac:dyDescent="0.25">
      <c r="A762" s="80" t="s">
        <v>74</v>
      </c>
      <c r="B762" s="150" t="s">
        <v>75</v>
      </c>
      <c r="C762" s="110">
        <v>46121</v>
      </c>
      <c r="D762" s="150">
        <v>328775</v>
      </c>
      <c r="E762" s="111">
        <f t="shared" si="11"/>
        <v>3.28775</v>
      </c>
      <c r="F762" s="150">
        <v>2.11</v>
      </c>
      <c r="G762" s="150">
        <v>36.25</v>
      </c>
      <c r="H762" s="150">
        <v>1815</v>
      </c>
      <c r="I762" s="150">
        <v>3.13</v>
      </c>
      <c r="J762" s="150">
        <v>21.4</v>
      </c>
      <c r="K762" s="150">
        <v>28.72</v>
      </c>
      <c r="L762" s="150">
        <v>2.48</v>
      </c>
      <c r="M762" s="150">
        <v>2.08</v>
      </c>
      <c r="N762" s="150">
        <v>1.03</v>
      </c>
      <c r="O762" s="150">
        <v>1.28</v>
      </c>
      <c r="P762" s="150">
        <v>96.4</v>
      </c>
    </row>
    <row r="763" spans="1:16" x14ac:dyDescent="0.25">
      <c r="A763" s="80" t="s">
        <v>2861</v>
      </c>
      <c r="B763" s="150" t="s">
        <v>2864</v>
      </c>
      <c r="C763" s="110">
        <v>46120</v>
      </c>
      <c r="D763" s="150">
        <v>65368</v>
      </c>
      <c r="E763" s="111">
        <f t="shared" si="11"/>
        <v>0.65368000000000004</v>
      </c>
      <c r="F763" s="112">
        <v>5.22</v>
      </c>
      <c r="G763" s="112">
        <v>-14.08</v>
      </c>
      <c r="H763" s="150">
        <v>23.75</v>
      </c>
      <c r="I763" s="150">
        <v>-1.04</v>
      </c>
      <c r="J763" s="150">
        <v>1.93</v>
      </c>
      <c r="K763" s="150">
        <v>-1.25</v>
      </c>
      <c r="L763" s="150">
        <v>0.33</v>
      </c>
      <c r="M763" s="150">
        <v>0.57999999999999996</v>
      </c>
      <c r="N763" s="150">
        <v>0.41</v>
      </c>
      <c r="O763" s="150">
        <v>0.64</v>
      </c>
      <c r="P763" s="150">
        <v>16.899999999999999</v>
      </c>
    </row>
    <row r="764" spans="1:16" x14ac:dyDescent="0.25">
      <c r="A764" s="80" t="s">
        <v>76</v>
      </c>
      <c r="B764" s="150" t="s">
        <v>77</v>
      </c>
      <c r="C764" s="110">
        <v>46122</v>
      </c>
      <c r="D764" s="150">
        <v>98456</v>
      </c>
      <c r="E764" s="111">
        <f t="shared" si="11"/>
        <v>0.98455999999999999</v>
      </c>
      <c r="F764" s="150">
        <v>32.06</v>
      </c>
      <c r="G764" s="150">
        <v>16.59</v>
      </c>
      <c r="H764" s="150">
        <v>7.83</v>
      </c>
      <c r="I764" s="150">
        <v>-0.38</v>
      </c>
      <c r="J764" s="150">
        <v>-1.1399999999999999</v>
      </c>
      <c r="K764" s="150">
        <v>-3.69</v>
      </c>
      <c r="L764" s="150">
        <v>-0.53</v>
      </c>
      <c r="M764" s="150">
        <v>-0.37</v>
      </c>
      <c r="N764" s="150">
        <v>-0.21</v>
      </c>
      <c r="O764" s="150">
        <v>-0.54</v>
      </c>
      <c r="P764" s="150"/>
    </row>
    <row r="765" spans="1:16" x14ac:dyDescent="0.25">
      <c r="A765" s="80" t="s">
        <v>78</v>
      </c>
      <c r="B765" s="150" t="s">
        <v>3326</v>
      </c>
      <c r="C765" s="110">
        <v>46122</v>
      </c>
      <c r="D765" s="150">
        <v>75810</v>
      </c>
      <c r="E765" s="111">
        <f t="shared" si="11"/>
        <v>0.7581</v>
      </c>
      <c r="F765" s="150">
        <v>-2.4</v>
      </c>
      <c r="G765" s="150">
        <v>156.94999999999999</v>
      </c>
      <c r="H765" s="150">
        <v>79.7</v>
      </c>
      <c r="I765" s="150">
        <v>-5.23</v>
      </c>
      <c r="J765" s="150">
        <v>9.48</v>
      </c>
      <c r="K765" s="150">
        <v>1.01</v>
      </c>
      <c r="L765" s="150">
        <v>-0.28000000000000003</v>
      </c>
      <c r="M765" s="150">
        <v>-1.03</v>
      </c>
      <c r="N765" s="150">
        <v>0.34</v>
      </c>
      <c r="O765" s="150">
        <v>-0.19</v>
      </c>
      <c r="P765" s="150">
        <v>81.400000000000006</v>
      </c>
    </row>
    <row r="766" spans="1:16" x14ac:dyDescent="0.25">
      <c r="A766" s="80" t="s">
        <v>79</v>
      </c>
      <c r="B766" s="150" t="s">
        <v>80</v>
      </c>
      <c r="C766" s="110">
        <v>46122</v>
      </c>
      <c r="D766" s="150">
        <v>25725</v>
      </c>
      <c r="E766" s="111">
        <f t="shared" si="11"/>
        <v>0.25724999999999998</v>
      </c>
      <c r="F766" s="150">
        <v>11.88</v>
      </c>
      <c r="G766" s="150">
        <v>-19.61</v>
      </c>
      <c r="H766" s="150">
        <v>17.850000000000001</v>
      </c>
      <c r="I766" s="150">
        <v>2</v>
      </c>
      <c r="J766" s="150">
        <v>-2.46</v>
      </c>
      <c r="K766" s="150">
        <v>-4.55</v>
      </c>
      <c r="L766" s="150">
        <v>0.28000000000000003</v>
      </c>
      <c r="M766" s="150">
        <v>-0.32</v>
      </c>
      <c r="N766" s="150">
        <v>-0.54</v>
      </c>
      <c r="O766" s="150">
        <v>-0.28000000000000003</v>
      </c>
      <c r="P766" s="150"/>
    </row>
    <row r="767" spans="1:16" x14ac:dyDescent="0.25">
      <c r="A767" s="80" t="s">
        <v>81</v>
      </c>
      <c r="B767" s="150" t="s">
        <v>82</v>
      </c>
      <c r="C767" s="110">
        <v>46122</v>
      </c>
      <c r="D767" s="150">
        <v>465389</v>
      </c>
      <c r="E767" s="111">
        <f t="shared" si="11"/>
        <v>4.6538899999999996</v>
      </c>
      <c r="F767" s="150">
        <v>50.54</v>
      </c>
      <c r="G767" s="150">
        <v>-12.48</v>
      </c>
      <c r="H767" s="150">
        <v>47.2</v>
      </c>
      <c r="I767" s="150">
        <v>-0.21</v>
      </c>
      <c r="J767" s="150">
        <v>-2.2799999999999998</v>
      </c>
      <c r="K767" s="150">
        <v>-1.26</v>
      </c>
      <c r="L767" s="150">
        <v>1.98</v>
      </c>
      <c r="M767" s="150">
        <v>1.35</v>
      </c>
      <c r="N767" s="150">
        <v>0.63</v>
      </c>
      <c r="O767" s="150">
        <v>0.6</v>
      </c>
      <c r="P767" s="150">
        <v>19.899999999999999</v>
      </c>
    </row>
    <row r="768" spans="1:16" x14ac:dyDescent="0.25">
      <c r="A768" s="80" t="s">
        <v>83</v>
      </c>
      <c r="B768" s="150" t="s">
        <v>84</v>
      </c>
      <c r="C768" s="110">
        <v>46122</v>
      </c>
      <c r="D768" s="150">
        <v>282011</v>
      </c>
      <c r="E768" s="111">
        <f t="shared" si="11"/>
        <v>2.8201100000000001</v>
      </c>
      <c r="F768" s="150">
        <v>57.19</v>
      </c>
      <c r="G768" s="150">
        <v>21.57</v>
      </c>
      <c r="H768" s="150">
        <v>52.2</v>
      </c>
      <c r="I768" s="150">
        <v>0.77</v>
      </c>
      <c r="J768" s="150">
        <v>-1.69</v>
      </c>
      <c r="K768" s="150">
        <v>-9.69</v>
      </c>
      <c r="L768" s="150">
        <v>0.42</v>
      </c>
      <c r="M768" s="150">
        <v>0.04</v>
      </c>
      <c r="N768" s="150">
        <v>0.03</v>
      </c>
      <c r="O768" s="150">
        <v>-0.09</v>
      </c>
      <c r="P768" s="150"/>
    </row>
    <row r="769" spans="1:16" x14ac:dyDescent="0.25">
      <c r="A769" s="80" t="s">
        <v>85</v>
      </c>
      <c r="B769" s="150" t="s">
        <v>86</v>
      </c>
      <c r="C769" s="110">
        <v>46122</v>
      </c>
      <c r="D769" s="150">
        <v>90192</v>
      </c>
      <c r="E769" s="111">
        <f t="shared" si="11"/>
        <v>0.90192000000000005</v>
      </c>
      <c r="F769" s="150">
        <v>160.65</v>
      </c>
      <c r="G769" s="150">
        <v>28.98</v>
      </c>
      <c r="H769" s="150">
        <v>23.75</v>
      </c>
      <c r="I769" s="150">
        <v>-9.8699999999999992</v>
      </c>
      <c r="J769" s="150">
        <v>-40.700000000000003</v>
      </c>
      <c r="K769" s="150">
        <v>-45.59</v>
      </c>
      <c r="L769" s="150">
        <v>-0.23</v>
      </c>
      <c r="M769" s="150">
        <v>-0.4</v>
      </c>
      <c r="N769" s="150">
        <v>-0.5</v>
      </c>
      <c r="O769" s="150">
        <v>-0.21</v>
      </c>
      <c r="P769" s="150"/>
    </row>
    <row r="770" spans="1:16" x14ac:dyDescent="0.25">
      <c r="A770" s="80" t="s">
        <v>87</v>
      </c>
      <c r="B770" s="150" t="s">
        <v>931</v>
      </c>
      <c r="C770" s="110">
        <v>46114</v>
      </c>
      <c r="D770" s="150">
        <v>173726</v>
      </c>
      <c r="E770" s="111">
        <f t="shared" si="11"/>
        <v>1.73726</v>
      </c>
      <c r="F770" s="112">
        <v>54.81</v>
      </c>
      <c r="G770" s="112">
        <v>7.86</v>
      </c>
      <c r="H770" s="150">
        <v>19.25</v>
      </c>
      <c r="I770" s="150">
        <v>0</v>
      </c>
      <c r="J770" s="150">
        <v>-0.26</v>
      </c>
      <c r="K770" s="150">
        <v>1.85</v>
      </c>
      <c r="L770" s="150">
        <v>-0.13</v>
      </c>
      <c r="M770" s="150">
        <v>-0.24</v>
      </c>
      <c r="N770" s="150">
        <v>-0.41</v>
      </c>
      <c r="O770" s="150">
        <v>-0.36</v>
      </c>
      <c r="P770" s="150"/>
    </row>
    <row r="771" spans="1:16" x14ac:dyDescent="0.25">
      <c r="A771" s="80" t="s">
        <v>88</v>
      </c>
      <c r="B771" s="150" t="s">
        <v>3300</v>
      </c>
      <c r="C771" s="110">
        <v>46120</v>
      </c>
      <c r="D771" s="150">
        <v>11367</v>
      </c>
      <c r="E771" s="111">
        <f t="shared" si="11"/>
        <v>0.11366999999999999</v>
      </c>
      <c r="F771" s="150">
        <v>-57.23</v>
      </c>
      <c r="G771" s="150">
        <v>-94.51</v>
      </c>
      <c r="H771" s="150">
        <v>21.5</v>
      </c>
      <c r="I771" s="150">
        <v>0.47</v>
      </c>
      <c r="J771" s="150">
        <v>0.23</v>
      </c>
      <c r="K771" s="150">
        <v>0</v>
      </c>
      <c r="L771" s="150">
        <v>0.32</v>
      </c>
      <c r="M771" s="150">
        <v>1.08</v>
      </c>
      <c r="N771" s="150">
        <v>-0.15</v>
      </c>
      <c r="O771" s="150">
        <v>-0.22</v>
      </c>
      <c r="P771" s="150">
        <v>17.399999999999999</v>
      </c>
    </row>
    <row r="772" spans="1:16" x14ac:dyDescent="0.25">
      <c r="A772" s="80" t="s">
        <v>89</v>
      </c>
      <c r="B772" s="150" t="s">
        <v>90</v>
      </c>
      <c r="C772" s="110">
        <v>46122</v>
      </c>
      <c r="D772" s="150">
        <v>4930284</v>
      </c>
      <c r="E772" s="111">
        <f t="shared" si="11"/>
        <v>49.302840000000003</v>
      </c>
      <c r="F772" s="150">
        <v>173.79</v>
      </c>
      <c r="G772" s="150">
        <v>55.06</v>
      </c>
      <c r="H772" s="150">
        <v>215</v>
      </c>
      <c r="I772" s="150">
        <v>2.14</v>
      </c>
      <c r="J772" s="150">
        <v>3.86</v>
      </c>
      <c r="K772" s="150">
        <v>-1.38</v>
      </c>
      <c r="L772" s="150">
        <v>3.33</v>
      </c>
      <c r="M772" s="150">
        <v>3.58</v>
      </c>
      <c r="N772" s="150">
        <v>3.32</v>
      </c>
      <c r="O772" s="150">
        <v>4.3600000000000003</v>
      </c>
      <c r="P772" s="150">
        <v>11</v>
      </c>
    </row>
    <row r="773" spans="1:16" x14ac:dyDescent="0.25">
      <c r="A773" s="80" t="s">
        <v>91</v>
      </c>
      <c r="B773" s="150" t="s">
        <v>92</v>
      </c>
      <c r="C773" s="110">
        <v>46121</v>
      </c>
      <c r="D773" s="150">
        <v>95897</v>
      </c>
      <c r="E773" s="111">
        <f t="shared" si="11"/>
        <v>0.95896999999999999</v>
      </c>
      <c r="F773" s="150">
        <v>13.21</v>
      </c>
      <c r="G773" s="150">
        <v>51.71</v>
      </c>
      <c r="H773" s="150">
        <v>19.649999999999999</v>
      </c>
      <c r="I773" s="150">
        <v>1.29</v>
      </c>
      <c r="J773" s="150">
        <v>9.4700000000000006</v>
      </c>
      <c r="K773" s="150">
        <v>2.08</v>
      </c>
      <c r="L773" s="150">
        <v>0.1</v>
      </c>
      <c r="M773" s="150">
        <v>0.06</v>
      </c>
      <c r="N773" s="150">
        <v>-0.04</v>
      </c>
      <c r="O773" s="150">
        <v>0</v>
      </c>
      <c r="P773" s="150">
        <v>117.1</v>
      </c>
    </row>
    <row r="774" spans="1:16" x14ac:dyDescent="0.25">
      <c r="A774" s="80" t="s">
        <v>93</v>
      </c>
      <c r="B774" s="150" t="s">
        <v>94</v>
      </c>
      <c r="C774" s="110">
        <v>46120</v>
      </c>
      <c r="D774" s="150">
        <v>19282</v>
      </c>
      <c r="E774" s="111">
        <f t="shared" ref="E774:E837" si="12">D774/100000</f>
        <v>0.19281999999999999</v>
      </c>
      <c r="F774" s="150">
        <v>39.26</v>
      </c>
      <c r="G774" s="150">
        <v>-40.26</v>
      </c>
      <c r="H774" s="150">
        <v>20.149999999999999</v>
      </c>
      <c r="I774" s="150">
        <v>0.5</v>
      </c>
      <c r="J774" s="150">
        <v>-2.1800000000000002</v>
      </c>
      <c r="K774" s="150">
        <v>-8.82</v>
      </c>
      <c r="L774" s="150">
        <v>-0.56999999999999995</v>
      </c>
      <c r="M774" s="150">
        <v>-0.88</v>
      </c>
      <c r="N774" s="150">
        <v>0.04</v>
      </c>
      <c r="O774" s="150">
        <v>-0.02</v>
      </c>
      <c r="P774" s="150"/>
    </row>
    <row r="775" spans="1:16" x14ac:dyDescent="0.25">
      <c r="A775" s="80" t="s">
        <v>95</v>
      </c>
      <c r="B775" s="150" t="s">
        <v>3463</v>
      </c>
      <c r="C775" s="110">
        <v>46121</v>
      </c>
      <c r="D775" s="150">
        <v>108380</v>
      </c>
      <c r="E775" s="111">
        <f t="shared" si="12"/>
        <v>1.0838000000000001</v>
      </c>
      <c r="F775" s="150">
        <v>68.78</v>
      </c>
      <c r="G775" s="150">
        <v>10.06</v>
      </c>
      <c r="H775" s="150">
        <v>14.05</v>
      </c>
      <c r="I775" s="150">
        <v>0</v>
      </c>
      <c r="J775" s="150">
        <v>-1.75</v>
      </c>
      <c r="K775" s="150">
        <v>-5.39</v>
      </c>
      <c r="L775" s="150">
        <v>0.17</v>
      </c>
      <c r="M775" s="150">
        <v>0.02</v>
      </c>
      <c r="N775" s="150">
        <v>-0.16</v>
      </c>
      <c r="O775" s="150">
        <v>7.0000000000000007E-2</v>
      </c>
      <c r="P775" s="150"/>
    </row>
    <row r="776" spans="1:16" x14ac:dyDescent="0.25">
      <c r="A776" s="80" t="s">
        <v>96</v>
      </c>
      <c r="B776" s="150" t="s">
        <v>4152</v>
      </c>
      <c r="C776" s="110">
        <v>46121</v>
      </c>
      <c r="D776" s="150">
        <v>9112</v>
      </c>
      <c r="E776" s="111">
        <f t="shared" si="12"/>
        <v>9.1120000000000007E-2</v>
      </c>
      <c r="F776" s="150">
        <v>7189.6</v>
      </c>
      <c r="G776" s="150">
        <v>-42.6</v>
      </c>
      <c r="H776" s="150">
        <v>13.85</v>
      </c>
      <c r="I776" s="150">
        <v>0.73</v>
      </c>
      <c r="J776" s="150">
        <v>6.54</v>
      </c>
      <c r="K776" s="150">
        <v>0.73</v>
      </c>
      <c r="L776" s="150">
        <v>-0.57999999999999996</v>
      </c>
      <c r="M776" s="150">
        <v>-0.26</v>
      </c>
      <c r="N776" s="150">
        <v>0.13</v>
      </c>
      <c r="O776" s="150">
        <v>0.19</v>
      </c>
      <c r="P776" s="150">
        <v>201.9</v>
      </c>
    </row>
    <row r="777" spans="1:16" x14ac:dyDescent="0.25">
      <c r="A777" s="80" t="s">
        <v>97</v>
      </c>
      <c r="B777" s="150" t="s">
        <v>3902</v>
      </c>
      <c r="C777" s="110">
        <v>46122</v>
      </c>
      <c r="D777" s="150">
        <v>127396</v>
      </c>
      <c r="E777" s="111">
        <f t="shared" si="12"/>
        <v>1.27396</v>
      </c>
      <c r="F777" s="150">
        <v>-26.15</v>
      </c>
      <c r="G777" s="150">
        <v>33.659999999999997</v>
      </c>
      <c r="H777" s="150">
        <v>13</v>
      </c>
      <c r="I777" s="150">
        <v>3.17</v>
      </c>
      <c r="J777" s="150">
        <v>0</v>
      </c>
      <c r="K777" s="150">
        <v>0.78</v>
      </c>
      <c r="L777" s="150">
        <v>-0.79</v>
      </c>
      <c r="M777" s="150">
        <v>0.2</v>
      </c>
      <c r="N777" s="150">
        <v>-0.97</v>
      </c>
      <c r="O777" s="150">
        <v>-1.64</v>
      </c>
      <c r="P777" s="150"/>
    </row>
    <row r="778" spans="1:16" x14ac:dyDescent="0.25">
      <c r="A778" s="80" t="s">
        <v>98</v>
      </c>
      <c r="B778" s="150" t="s">
        <v>99</v>
      </c>
      <c r="C778" s="110">
        <v>46122</v>
      </c>
      <c r="D778" s="150">
        <v>5701</v>
      </c>
      <c r="E778" s="111">
        <f t="shared" si="12"/>
        <v>5.7009999999999998E-2</v>
      </c>
      <c r="F778" s="150">
        <v>25.43</v>
      </c>
      <c r="G778" s="150">
        <v>-50.71</v>
      </c>
      <c r="H778" s="150">
        <v>12.65</v>
      </c>
      <c r="I778" s="150">
        <v>-3.07</v>
      </c>
      <c r="J778" s="150">
        <v>-10.92</v>
      </c>
      <c r="K778" s="150">
        <v>-13.36</v>
      </c>
      <c r="L778" s="150">
        <v>-0.69</v>
      </c>
      <c r="M778" s="150">
        <v>-0.43</v>
      </c>
      <c r="N778" s="150">
        <v>-0.59</v>
      </c>
      <c r="O778" s="150">
        <v>-0.47</v>
      </c>
      <c r="P778" s="150"/>
    </row>
    <row r="779" spans="1:16" x14ac:dyDescent="0.25">
      <c r="A779" s="80" t="s">
        <v>100</v>
      </c>
      <c r="B779" s="150" t="s">
        <v>101</v>
      </c>
      <c r="C779" s="110">
        <v>46120</v>
      </c>
      <c r="D779" s="150">
        <v>420753</v>
      </c>
      <c r="E779" s="111">
        <f t="shared" si="12"/>
        <v>4.2075300000000002</v>
      </c>
      <c r="F779" s="150">
        <v>82.27</v>
      </c>
      <c r="G779" s="150">
        <v>18.8</v>
      </c>
      <c r="H779" s="150">
        <v>290.5</v>
      </c>
      <c r="I779" s="150">
        <v>-0.34</v>
      </c>
      <c r="J779" s="150">
        <v>3.01</v>
      </c>
      <c r="K779" s="150">
        <v>0.69</v>
      </c>
      <c r="L779" s="150">
        <v>4.95</v>
      </c>
      <c r="M779" s="150">
        <v>4.03</v>
      </c>
      <c r="N779" s="150">
        <v>4.0999999999999996</v>
      </c>
      <c r="O779" s="150">
        <v>4.0599999999999996</v>
      </c>
      <c r="P779" s="150">
        <v>15.9</v>
      </c>
    </row>
    <row r="780" spans="1:16" x14ac:dyDescent="0.25">
      <c r="A780" s="80" t="s">
        <v>102</v>
      </c>
      <c r="B780" s="150" t="s">
        <v>103</v>
      </c>
      <c r="C780" s="110">
        <v>46120</v>
      </c>
      <c r="D780" s="150">
        <v>140204</v>
      </c>
      <c r="E780" s="111">
        <f t="shared" si="12"/>
        <v>1.40204</v>
      </c>
      <c r="F780" s="112">
        <v>50.6</v>
      </c>
      <c r="G780" s="112">
        <v>-19.96</v>
      </c>
      <c r="H780" s="150">
        <v>53.2</v>
      </c>
      <c r="I780" s="150">
        <v>-3.1</v>
      </c>
      <c r="J780" s="150">
        <v>1.92</v>
      </c>
      <c r="K780" s="150">
        <v>2.11</v>
      </c>
      <c r="L780" s="150">
        <v>7.0000000000000007E-2</v>
      </c>
      <c r="M780" s="150">
        <v>0.06</v>
      </c>
      <c r="N780" s="150">
        <v>-0.96</v>
      </c>
      <c r="O780" s="150">
        <v>-0.15</v>
      </c>
      <c r="P780" s="150"/>
    </row>
    <row r="781" spans="1:16" x14ac:dyDescent="0.25">
      <c r="A781" s="80" t="s">
        <v>1135</v>
      </c>
      <c r="B781" s="150" t="s">
        <v>1211</v>
      </c>
      <c r="C781" s="110">
        <v>46122</v>
      </c>
      <c r="D781" s="150">
        <v>1363557</v>
      </c>
      <c r="E781" s="111">
        <f t="shared" si="12"/>
        <v>13.63557</v>
      </c>
      <c r="F781" s="150">
        <v>100.17</v>
      </c>
      <c r="G781" s="150">
        <v>132.44999999999999</v>
      </c>
      <c r="H781" s="150">
        <v>69.2</v>
      </c>
      <c r="I781" s="150">
        <v>3.28</v>
      </c>
      <c r="J781" s="150">
        <v>7.29</v>
      </c>
      <c r="K781" s="150">
        <v>10.19</v>
      </c>
      <c r="L781" s="150">
        <v>0.84</v>
      </c>
      <c r="M781" s="150">
        <v>2.02</v>
      </c>
      <c r="N781" s="150">
        <v>-3.33</v>
      </c>
      <c r="O781" s="150">
        <v>1.58</v>
      </c>
      <c r="P781" s="150">
        <v>9.6</v>
      </c>
    </row>
    <row r="782" spans="1:16" x14ac:dyDescent="0.25">
      <c r="A782" s="80" t="s">
        <v>869</v>
      </c>
      <c r="B782" s="150" t="s">
        <v>932</v>
      </c>
      <c r="C782" s="110">
        <v>46119</v>
      </c>
      <c r="D782" s="150">
        <v>121169</v>
      </c>
      <c r="E782" s="111">
        <f t="shared" si="12"/>
        <v>1.2116899999999999</v>
      </c>
      <c r="F782" s="150">
        <v>-60.38</v>
      </c>
      <c r="G782" s="150">
        <v>30.35</v>
      </c>
      <c r="H782" s="150">
        <v>2955</v>
      </c>
      <c r="I782" s="150">
        <v>2.96</v>
      </c>
      <c r="J782" s="150">
        <v>8.44</v>
      </c>
      <c r="K782" s="150">
        <v>6.1</v>
      </c>
      <c r="L782" s="150">
        <v>6.89</v>
      </c>
      <c r="M782" s="150">
        <v>6.18</v>
      </c>
      <c r="N782" s="150">
        <v>5.35</v>
      </c>
      <c r="O782" s="150">
        <v>6.52</v>
      </c>
      <c r="P782" s="150">
        <v>88</v>
      </c>
    </row>
    <row r="783" spans="1:16" x14ac:dyDescent="0.25">
      <c r="A783" s="80" t="s">
        <v>3286</v>
      </c>
      <c r="B783" s="150" t="s">
        <v>3292</v>
      </c>
      <c r="C783" s="110">
        <v>46114</v>
      </c>
      <c r="D783" s="150">
        <v>193389</v>
      </c>
      <c r="E783" s="111">
        <f t="shared" si="12"/>
        <v>1.9338900000000001</v>
      </c>
      <c r="F783" s="150">
        <v>44.06</v>
      </c>
      <c r="G783" s="150">
        <v>52.43</v>
      </c>
      <c r="H783" s="150">
        <v>59.8</v>
      </c>
      <c r="I783" s="150">
        <v>0</v>
      </c>
      <c r="J783" s="150">
        <v>3.28</v>
      </c>
      <c r="K783" s="150">
        <v>2.75</v>
      </c>
      <c r="L783" s="150">
        <v>-2.2799999999999998</v>
      </c>
      <c r="M783" s="150">
        <v>0.16</v>
      </c>
      <c r="N783" s="150">
        <v>-0.44</v>
      </c>
      <c r="O783" s="150">
        <v>0.75</v>
      </c>
      <c r="P783" s="150">
        <v>24.4</v>
      </c>
    </row>
    <row r="784" spans="1:16" x14ac:dyDescent="0.25">
      <c r="A784" s="80" t="s">
        <v>104</v>
      </c>
      <c r="B784" s="150" t="s">
        <v>105</v>
      </c>
      <c r="C784" s="110">
        <v>46122</v>
      </c>
      <c r="D784" s="150">
        <v>103012</v>
      </c>
      <c r="E784" s="111">
        <f t="shared" si="12"/>
        <v>1.0301199999999999</v>
      </c>
      <c r="F784" s="112">
        <v>66.83</v>
      </c>
      <c r="G784" s="112">
        <v>-17.399999999999999</v>
      </c>
      <c r="H784" s="150">
        <v>21.85</v>
      </c>
      <c r="I784" s="150">
        <v>2.34</v>
      </c>
      <c r="J784" s="150">
        <v>1.39</v>
      </c>
      <c r="K784" s="150">
        <v>0.69</v>
      </c>
      <c r="L784" s="150">
        <v>0.9</v>
      </c>
      <c r="M784" s="150">
        <v>0.39</v>
      </c>
      <c r="N784" s="150">
        <v>-1.25</v>
      </c>
      <c r="O784" s="150">
        <v>0.39</v>
      </c>
      <c r="P784" s="150">
        <v>44.6</v>
      </c>
    </row>
    <row r="785" spans="1:16" x14ac:dyDescent="0.25">
      <c r="A785" s="80" t="s">
        <v>106</v>
      </c>
      <c r="B785" s="150" t="s">
        <v>107</v>
      </c>
      <c r="C785" s="110">
        <v>46122</v>
      </c>
      <c r="D785" s="150">
        <v>1192555</v>
      </c>
      <c r="E785" s="111">
        <f t="shared" si="12"/>
        <v>11.925549999999999</v>
      </c>
      <c r="F785" s="150">
        <v>19.14</v>
      </c>
      <c r="G785" s="150">
        <v>15.78</v>
      </c>
      <c r="H785" s="150">
        <v>165.5</v>
      </c>
      <c r="I785" s="150">
        <v>9.9700000000000006</v>
      </c>
      <c r="J785" s="150">
        <v>22.59</v>
      </c>
      <c r="K785" s="150">
        <v>24.44</v>
      </c>
      <c r="L785" s="150">
        <v>1.02</v>
      </c>
      <c r="M785" s="150">
        <v>0.61</v>
      </c>
      <c r="N785" s="150">
        <v>-0.38</v>
      </c>
      <c r="O785" s="150">
        <v>0.56000000000000005</v>
      </c>
      <c r="P785" s="150">
        <v>70.8</v>
      </c>
    </row>
    <row r="786" spans="1:16" x14ac:dyDescent="0.25">
      <c r="A786" s="80" t="s">
        <v>108</v>
      </c>
      <c r="B786" s="150" t="s">
        <v>109</v>
      </c>
      <c r="C786" s="110">
        <v>46120</v>
      </c>
      <c r="D786" s="150">
        <v>3543998</v>
      </c>
      <c r="E786" s="111">
        <f t="shared" si="12"/>
        <v>35.439979999999998</v>
      </c>
      <c r="F786" s="150">
        <v>52.76</v>
      </c>
      <c r="G786" s="150">
        <v>23.4</v>
      </c>
      <c r="H786" s="150">
        <v>2270</v>
      </c>
      <c r="I786" s="150">
        <v>-1.73</v>
      </c>
      <c r="J786" s="150">
        <v>6.82</v>
      </c>
      <c r="K786" s="150">
        <v>5.58</v>
      </c>
      <c r="L786" s="150">
        <v>25.85</v>
      </c>
      <c r="M786" s="150">
        <v>20.23</v>
      </c>
      <c r="N786" s="150">
        <v>6.66</v>
      </c>
      <c r="O786" s="150">
        <v>20.61</v>
      </c>
      <c r="P786" s="150">
        <v>24.2</v>
      </c>
    </row>
    <row r="787" spans="1:16" x14ac:dyDescent="0.25">
      <c r="A787" s="80" t="s">
        <v>110</v>
      </c>
      <c r="B787" s="150" t="s">
        <v>111</v>
      </c>
      <c r="C787" s="110">
        <v>46121</v>
      </c>
      <c r="D787" s="150">
        <v>42346</v>
      </c>
      <c r="E787" s="111">
        <f t="shared" si="12"/>
        <v>0.42346</v>
      </c>
      <c r="F787" s="150">
        <v>-67.709999999999994</v>
      </c>
      <c r="G787" s="150">
        <v>-9.27</v>
      </c>
      <c r="H787" s="150">
        <v>134</v>
      </c>
      <c r="I787" s="150">
        <v>9.84</v>
      </c>
      <c r="J787" s="150">
        <v>26.42</v>
      </c>
      <c r="K787" s="150">
        <v>10.74</v>
      </c>
      <c r="L787" s="150">
        <v>-0.25</v>
      </c>
      <c r="M787" s="150">
        <v>-0.48</v>
      </c>
      <c r="N787" s="150">
        <v>-1.2</v>
      </c>
      <c r="O787" s="150">
        <v>-0.05</v>
      </c>
      <c r="P787" s="150">
        <v>44.2</v>
      </c>
    </row>
    <row r="788" spans="1:16" x14ac:dyDescent="0.25">
      <c r="A788" s="80" t="s">
        <v>112</v>
      </c>
      <c r="B788" s="150" t="s">
        <v>113</v>
      </c>
      <c r="C788" s="110">
        <v>46121</v>
      </c>
      <c r="D788" s="150">
        <v>246302</v>
      </c>
      <c r="E788" s="111">
        <f t="shared" si="12"/>
        <v>2.4630200000000002</v>
      </c>
      <c r="F788" s="150">
        <v>16</v>
      </c>
      <c r="G788" s="150">
        <v>0.17</v>
      </c>
      <c r="H788" s="150">
        <v>44.75</v>
      </c>
      <c r="I788" s="150">
        <v>2.29</v>
      </c>
      <c r="J788" s="150">
        <v>5.17</v>
      </c>
      <c r="K788" s="150">
        <v>2.17</v>
      </c>
      <c r="L788" s="150">
        <v>0.88</v>
      </c>
      <c r="M788" s="150">
        <v>1.23</v>
      </c>
      <c r="N788" s="150">
        <v>-1.19</v>
      </c>
      <c r="O788" s="150">
        <v>1.26</v>
      </c>
      <c r="P788" s="150">
        <v>11.4</v>
      </c>
    </row>
    <row r="789" spans="1:16" x14ac:dyDescent="0.25">
      <c r="A789" s="80" t="s">
        <v>114</v>
      </c>
      <c r="B789" s="150" t="s">
        <v>115</v>
      </c>
      <c r="C789" s="110">
        <v>46122</v>
      </c>
      <c r="D789" s="150">
        <v>410659</v>
      </c>
      <c r="E789" s="111">
        <f t="shared" si="12"/>
        <v>4.1065899999999997</v>
      </c>
      <c r="F789" s="150">
        <v>1.93</v>
      </c>
      <c r="G789" s="150">
        <v>-11.46</v>
      </c>
      <c r="H789" s="150">
        <v>26.25</v>
      </c>
      <c r="I789" s="150">
        <v>-0.19</v>
      </c>
      <c r="J789" s="150">
        <v>-2.0499999999999998</v>
      </c>
      <c r="K789" s="150">
        <v>-6.58</v>
      </c>
      <c r="L789" s="150">
        <v>-0.35</v>
      </c>
      <c r="M789" s="150">
        <v>0.6</v>
      </c>
      <c r="N789" s="150">
        <v>-0.57999999999999996</v>
      </c>
      <c r="O789" s="150">
        <v>0.45</v>
      </c>
      <c r="P789" s="150">
        <v>23.8</v>
      </c>
    </row>
    <row r="790" spans="1:16" x14ac:dyDescent="0.25">
      <c r="A790" s="80" t="s">
        <v>116</v>
      </c>
      <c r="B790" s="150" t="s">
        <v>117</v>
      </c>
      <c r="C790" s="110">
        <v>46120</v>
      </c>
      <c r="D790" s="150">
        <v>102004</v>
      </c>
      <c r="E790" s="111">
        <f t="shared" si="12"/>
        <v>1.0200400000000001</v>
      </c>
      <c r="F790" s="150">
        <v>75.36</v>
      </c>
      <c r="G790" s="150">
        <v>-3.08</v>
      </c>
      <c r="H790" s="150">
        <v>24.05</v>
      </c>
      <c r="I790" s="150">
        <v>0.21</v>
      </c>
      <c r="J790" s="150">
        <v>-0.82</v>
      </c>
      <c r="K790" s="150">
        <v>-0.21</v>
      </c>
      <c r="L790" s="150">
        <v>0.51</v>
      </c>
      <c r="M790" s="150">
        <v>0.06</v>
      </c>
      <c r="N790" s="150">
        <v>-1.08</v>
      </c>
      <c r="O790" s="150">
        <v>0.3</v>
      </c>
      <c r="P790" s="150"/>
    </row>
    <row r="791" spans="1:16" x14ac:dyDescent="0.25">
      <c r="A791" s="80" t="s">
        <v>3451</v>
      </c>
      <c r="B791" s="150" t="s">
        <v>3452</v>
      </c>
      <c r="C791" s="110">
        <v>46122</v>
      </c>
      <c r="D791" s="150">
        <v>294077</v>
      </c>
      <c r="E791" s="111">
        <f t="shared" si="12"/>
        <v>2.9407700000000001</v>
      </c>
      <c r="F791" s="150">
        <v>36.56</v>
      </c>
      <c r="G791" s="150">
        <v>-8.81</v>
      </c>
      <c r="H791" s="150">
        <v>44.85</v>
      </c>
      <c r="I791" s="150">
        <v>1.7</v>
      </c>
      <c r="J791" s="150">
        <v>-5.28</v>
      </c>
      <c r="K791" s="150">
        <v>-11.71</v>
      </c>
      <c r="L791" s="150">
        <v>-0.33</v>
      </c>
      <c r="M791" s="150">
        <v>7.0000000000000007E-2</v>
      </c>
      <c r="N791" s="150">
        <v>-0.4</v>
      </c>
      <c r="O791" s="150">
        <v>-0.59</v>
      </c>
      <c r="P791" s="150">
        <v>494.7</v>
      </c>
    </row>
    <row r="792" spans="1:16" x14ac:dyDescent="0.25">
      <c r="A792" s="80" t="s">
        <v>118</v>
      </c>
      <c r="B792" s="150" t="s">
        <v>2848</v>
      </c>
      <c r="C792" s="110">
        <v>46121</v>
      </c>
      <c r="D792" s="150">
        <v>900490</v>
      </c>
      <c r="E792" s="111">
        <f t="shared" si="12"/>
        <v>9.0048999999999992</v>
      </c>
      <c r="F792" s="150">
        <v>24.2</v>
      </c>
      <c r="G792" s="150">
        <v>-14.36</v>
      </c>
      <c r="H792" s="150">
        <v>48</v>
      </c>
      <c r="I792" s="150">
        <v>-3.42</v>
      </c>
      <c r="J792" s="150">
        <v>-1.44</v>
      </c>
      <c r="K792" s="150">
        <v>10.98</v>
      </c>
      <c r="L792" s="150">
        <v>0.84</v>
      </c>
      <c r="M792" s="150">
        <v>0.77</v>
      </c>
      <c r="N792" s="150">
        <v>0.35</v>
      </c>
      <c r="O792" s="150">
        <v>0.37</v>
      </c>
      <c r="P792" s="150"/>
    </row>
    <row r="793" spans="1:16" x14ac:dyDescent="0.25">
      <c r="A793" s="80" t="s">
        <v>119</v>
      </c>
      <c r="B793" s="150" t="s">
        <v>120</v>
      </c>
      <c r="C793" s="110">
        <v>46122</v>
      </c>
      <c r="D793" s="150">
        <v>160488</v>
      </c>
      <c r="E793" s="111">
        <f t="shared" si="12"/>
        <v>1.6048800000000001</v>
      </c>
      <c r="F793" s="150">
        <v>-26.93</v>
      </c>
      <c r="G793" s="150">
        <v>47.8</v>
      </c>
      <c r="H793" s="150">
        <v>69.2</v>
      </c>
      <c r="I793" s="150">
        <v>0.57999999999999996</v>
      </c>
      <c r="J793" s="150">
        <v>-1.28</v>
      </c>
      <c r="K793" s="150">
        <v>-1.98</v>
      </c>
      <c r="L793" s="150">
        <v>2.1</v>
      </c>
      <c r="M793" s="150">
        <v>0.9</v>
      </c>
      <c r="N793" s="150">
        <v>-0.48</v>
      </c>
      <c r="O793" s="150">
        <v>0.05</v>
      </c>
      <c r="P793" s="150">
        <v>36.700000000000003</v>
      </c>
    </row>
    <row r="794" spans="1:16" x14ac:dyDescent="0.25">
      <c r="A794" s="80" t="s">
        <v>121</v>
      </c>
      <c r="B794" s="150" t="s">
        <v>122</v>
      </c>
      <c r="C794" s="110">
        <v>46120</v>
      </c>
      <c r="D794" s="150">
        <v>637147</v>
      </c>
      <c r="E794" s="111">
        <f t="shared" si="12"/>
        <v>6.3714700000000004</v>
      </c>
      <c r="F794" s="150">
        <v>40.03</v>
      </c>
      <c r="G794" s="150">
        <v>-36.549999999999997</v>
      </c>
      <c r="H794" s="150">
        <v>85</v>
      </c>
      <c r="I794" s="150">
        <v>1.31</v>
      </c>
      <c r="J794" s="150">
        <v>5.07</v>
      </c>
      <c r="K794" s="150">
        <v>3.28</v>
      </c>
      <c r="L794" s="150">
        <v>2.65</v>
      </c>
      <c r="M794" s="150">
        <v>0.83</v>
      </c>
      <c r="N794" s="150">
        <v>-0.77</v>
      </c>
      <c r="O794" s="150">
        <v>0.68</v>
      </c>
      <c r="P794" s="150">
        <v>23</v>
      </c>
    </row>
    <row r="795" spans="1:16" x14ac:dyDescent="0.25">
      <c r="A795" s="80" t="s">
        <v>870</v>
      </c>
      <c r="B795" s="150" t="s">
        <v>933</v>
      </c>
      <c r="C795" s="110">
        <v>46120</v>
      </c>
      <c r="D795" s="150">
        <v>459184</v>
      </c>
      <c r="E795" s="111">
        <f t="shared" si="12"/>
        <v>4.5918400000000004</v>
      </c>
      <c r="F795" s="150">
        <v>165.56</v>
      </c>
      <c r="G795" s="150">
        <v>29.91</v>
      </c>
      <c r="H795" s="150">
        <v>19.2</v>
      </c>
      <c r="I795" s="150">
        <v>-3.27</v>
      </c>
      <c r="J795" s="150">
        <v>3.5</v>
      </c>
      <c r="K795" s="150">
        <v>8.17</v>
      </c>
      <c r="L795" s="150">
        <v>-0.92</v>
      </c>
      <c r="M795" s="150">
        <v>-0.26</v>
      </c>
      <c r="N795" s="150">
        <v>-0.16</v>
      </c>
      <c r="O795" s="150">
        <v>-0.15</v>
      </c>
      <c r="P795" s="150"/>
    </row>
    <row r="796" spans="1:16" x14ac:dyDescent="0.25">
      <c r="A796" s="80" t="s">
        <v>123</v>
      </c>
      <c r="B796" s="150" t="s">
        <v>124</v>
      </c>
      <c r="C796" s="110">
        <v>46122</v>
      </c>
      <c r="D796" s="150">
        <v>275071</v>
      </c>
      <c r="E796" s="111">
        <f t="shared" si="12"/>
        <v>2.7507100000000002</v>
      </c>
      <c r="F796" s="150">
        <v>6.05</v>
      </c>
      <c r="G796" s="150">
        <v>12.99</v>
      </c>
      <c r="H796" s="150">
        <v>182.5</v>
      </c>
      <c r="I796" s="150">
        <v>1.67</v>
      </c>
      <c r="J796" s="150">
        <v>7.67</v>
      </c>
      <c r="K796" s="150">
        <v>-0.27</v>
      </c>
      <c r="L796" s="150">
        <v>1.67</v>
      </c>
      <c r="M796" s="150">
        <v>1.92</v>
      </c>
      <c r="N796" s="150">
        <v>1.73</v>
      </c>
      <c r="O796" s="150">
        <v>1.87</v>
      </c>
      <c r="P796" s="150">
        <v>18.2</v>
      </c>
    </row>
    <row r="797" spans="1:16" x14ac:dyDescent="0.25">
      <c r="A797" s="80" t="s">
        <v>125</v>
      </c>
      <c r="B797" s="150" t="s">
        <v>934</v>
      </c>
      <c r="C797" s="110">
        <v>46122</v>
      </c>
      <c r="D797" s="150">
        <v>521690</v>
      </c>
      <c r="E797" s="111">
        <f t="shared" si="12"/>
        <v>5.2168999999999999</v>
      </c>
      <c r="F797" s="150">
        <v>0.87</v>
      </c>
      <c r="G797" s="150">
        <v>-26.28</v>
      </c>
      <c r="H797" s="150">
        <v>57</v>
      </c>
      <c r="I797" s="150">
        <v>7.75</v>
      </c>
      <c r="J797" s="150">
        <v>-4.3600000000000003</v>
      </c>
      <c r="K797" s="150">
        <v>24.05</v>
      </c>
      <c r="L797" s="150">
        <v>0.23</v>
      </c>
      <c r="M797" s="150">
        <v>0.09</v>
      </c>
      <c r="N797" s="150">
        <v>0.09</v>
      </c>
      <c r="O797" s="150">
        <v>0.21</v>
      </c>
      <c r="P797" s="150">
        <v>46.5</v>
      </c>
    </row>
    <row r="798" spans="1:16" x14ac:dyDescent="0.25">
      <c r="A798" s="80" t="s">
        <v>1136</v>
      </c>
      <c r="B798" s="150" t="s">
        <v>3752</v>
      </c>
      <c r="C798" s="110">
        <v>46122</v>
      </c>
      <c r="D798" s="150">
        <v>102925</v>
      </c>
      <c r="E798" s="111">
        <f t="shared" si="12"/>
        <v>1.02925</v>
      </c>
      <c r="F798" s="150">
        <v>2.91</v>
      </c>
      <c r="G798" s="150">
        <v>4720.84</v>
      </c>
      <c r="H798" s="150">
        <v>195</v>
      </c>
      <c r="I798" s="150">
        <v>9.86</v>
      </c>
      <c r="J798" s="150">
        <v>24.2</v>
      </c>
      <c r="K798" s="150">
        <v>12.07</v>
      </c>
      <c r="L798" s="150">
        <v>0.34</v>
      </c>
      <c r="M798" s="150">
        <v>-0.38</v>
      </c>
      <c r="N798" s="150">
        <v>-0.24</v>
      </c>
      <c r="O798" s="150">
        <v>0.15</v>
      </c>
      <c r="P798" s="150">
        <v>65</v>
      </c>
    </row>
    <row r="799" spans="1:16" x14ac:dyDescent="0.25">
      <c r="A799" s="80" t="s">
        <v>126</v>
      </c>
      <c r="B799" s="150" t="s">
        <v>127</v>
      </c>
      <c r="C799" s="110">
        <v>46119</v>
      </c>
      <c r="D799" s="150">
        <v>117846</v>
      </c>
      <c r="E799" s="111">
        <f t="shared" si="12"/>
        <v>1.1784600000000001</v>
      </c>
      <c r="F799" s="150">
        <v>92.32</v>
      </c>
      <c r="G799" s="150">
        <v>24.41</v>
      </c>
      <c r="H799" s="150">
        <v>44.75</v>
      </c>
      <c r="I799" s="150">
        <v>0</v>
      </c>
      <c r="J799" s="150">
        <v>4.8</v>
      </c>
      <c r="K799" s="150">
        <v>-1.1000000000000001</v>
      </c>
      <c r="L799" s="150">
        <v>0.54</v>
      </c>
      <c r="M799" s="150">
        <v>0.41</v>
      </c>
      <c r="N799" s="150">
        <v>0.44</v>
      </c>
      <c r="O799" s="150">
        <v>0.44</v>
      </c>
      <c r="P799" s="150">
        <v>17.8</v>
      </c>
    </row>
    <row r="800" spans="1:16" x14ac:dyDescent="0.25">
      <c r="A800" s="80" t="s">
        <v>128</v>
      </c>
      <c r="B800" s="150" t="s">
        <v>3205</v>
      </c>
      <c r="C800" s="110">
        <v>46121</v>
      </c>
      <c r="D800" s="150">
        <v>463797</v>
      </c>
      <c r="E800" s="111">
        <f t="shared" si="12"/>
        <v>4.6379700000000001</v>
      </c>
      <c r="F800" s="150">
        <v>15.5</v>
      </c>
      <c r="G800" s="150">
        <v>-35.909999999999997</v>
      </c>
      <c r="H800" s="150">
        <v>30.2</v>
      </c>
      <c r="I800" s="150">
        <v>-0.66</v>
      </c>
      <c r="J800" s="150">
        <v>-1.47</v>
      </c>
      <c r="K800" s="150">
        <v>-0.98</v>
      </c>
      <c r="L800" s="150">
        <v>1.1399999999999999</v>
      </c>
      <c r="M800" s="150">
        <v>2.5299999999999998</v>
      </c>
      <c r="N800" s="150">
        <v>-1.35</v>
      </c>
      <c r="O800" s="150">
        <v>-1.45</v>
      </c>
      <c r="P800" s="150">
        <v>20.5</v>
      </c>
    </row>
    <row r="801" spans="1:16" x14ac:dyDescent="0.25">
      <c r="A801" s="80" t="s">
        <v>1646</v>
      </c>
      <c r="B801" s="150" t="s">
        <v>1657</v>
      </c>
      <c r="C801" s="110">
        <v>46120</v>
      </c>
      <c r="D801" s="150">
        <v>1026464</v>
      </c>
      <c r="E801" s="111">
        <f t="shared" si="12"/>
        <v>10.26464</v>
      </c>
      <c r="F801" s="150">
        <v>-1.5</v>
      </c>
      <c r="G801" s="150">
        <v>-27.88</v>
      </c>
      <c r="H801" s="150">
        <v>109</v>
      </c>
      <c r="I801" s="150">
        <v>0.93</v>
      </c>
      <c r="J801" s="150">
        <v>-1.8</v>
      </c>
      <c r="K801" s="150">
        <v>-8.7899999999999991</v>
      </c>
      <c r="L801" s="150">
        <v>1.74</v>
      </c>
      <c r="M801" s="150">
        <v>2.58</v>
      </c>
      <c r="N801" s="150">
        <v>1.29</v>
      </c>
      <c r="O801" s="150">
        <v>1</v>
      </c>
      <c r="P801" s="150">
        <v>19.600000000000001</v>
      </c>
    </row>
    <row r="802" spans="1:16" x14ac:dyDescent="0.25">
      <c r="A802" s="80" t="s">
        <v>871</v>
      </c>
      <c r="B802" s="150" t="s">
        <v>935</v>
      </c>
      <c r="C802" s="110">
        <v>46119</v>
      </c>
      <c r="D802" s="150">
        <v>338514</v>
      </c>
      <c r="E802" s="111">
        <f t="shared" si="12"/>
        <v>3.3851399999999998</v>
      </c>
      <c r="F802" s="150">
        <v>18.739999999999998</v>
      </c>
      <c r="G802" s="150">
        <v>11.1</v>
      </c>
      <c r="H802" s="150">
        <v>922</v>
      </c>
      <c r="I802" s="150">
        <v>5.37</v>
      </c>
      <c r="J802" s="150">
        <v>18.97</v>
      </c>
      <c r="K802" s="150">
        <v>23.92</v>
      </c>
      <c r="L802" s="150">
        <v>2.91</v>
      </c>
      <c r="M802" s="150">
        <v>4.74</v>
      </c>
      <c r="N802" s="150">
        <v>3.81</v>
      </c>
      <c r="O802" s="150">
        <v>3.51</v>
      </c>
      <c r="P802" s="150">
        <v>38.6</v>
      </c>
    </row>
    <row r="803" spans="1:16" x14ac:dyDescent="0.25">
      <c r="A803" s="80" t="s">
        <v>1668</v>
      </c>
      <c r="B803" s="150" t="s">
        <v>1690</v>
      </c>
      <c r="C803" s="110">
        <v>46114</v>
      </c>
      <c r="D803" s="150">
        <v>204278</v>
      </c>
      <c r="E803" s="111">
        <f t="shared" si="12"/>
        <v>2.04278</v>
      </c>
      <c r="F803" s="150">
        <v>29.99</v>
      </c>
      <c r="G803" s="150">
        <v>9.42</v>
      </c>
      <c r="H803" s="150">
        <v>41.15</v>
      </c>
      <c r="I803" s="150">
        <v>0.49</v>
      </c>
      <c r="J803" s="150">
        <v>2.2400000000000002</v>
      </c>
      <c r="K803" s="150">
        <v>-2.72</v>
      </c>
      <c r="L803" s="150">
        <v>0.23</v>
      </c>
      <c r="M803" s="150">
        <v>0.03</v>
      </c>
      <c r="N803" s="150">
        <v>0.3</v>
      </c>
      <c r="O803" s="150">
        <v>0.19</v>
      </c>
      <c r="P803" s="150">
        <v>60.8</v>
      </c>
    </row>
    <row r="804" spans="1:16" x14ac:dyDescent="0.25">
      <c r="A804" s="80" t="s">
        <v>872</v>
      </c>
      <c r="B804" s="150" t="s">
        <v>936</v>
      </c>
      <c r="C804" s="110">
        <v>46122</v>
      </c>
      <c r="D804" s="150">
        <v>24205</v>
      </c>
      <c r="E804" s="111">
        <f t="shared" si="12"/>
        <v>0.24204999999999999</v>
      </c>
      <c r="F804" s="150">
        <v>40.64</v>
      </c>
      <c r="G804" s="150">
        <v>4.7699999999999996</v>
      </c>
      <c r="H804" s="150">
        <v>26.7</v>
      </c>
      <c r="I804" s="150">
        <v>3.09</v>
      </c>
      <c r="J804" s="150">
        <v>6.16</v>
      </c>
      <c r="K804" s="150">
        <v>3.49</v>
      </c>
      <c r="L804" s="150">
        <v>0.41</v>
      </c>
      <c r="M804" s="150">
        <v>0.25</v>
      </c>
      <c r="N804" s="150">
        <v>0.13</v>
      </c>
      <c r="O804" s="150">
        <v>0.31</v>
      </c>
      <c r="P804" s="150">
        <v>22.7</v>
      </c>
    </row>
    <row r="805" spans="1:16" x14ac:dyDescent="0.25">
      <c r="A805" s="80" t="s">
        <v>129</v>
      </c>
      <c r="B805" s="150" t="s">
        <v>130</v>
      </c>
      <c r="C805" s="110">
        <v>46122</v>
      </c>
      <c r="D805" s="150">
        <v>211821</v>
      </c>
      <c r="E805" s="111">
        <f t="shared" si="12"/>
        <v>2.1182099999999999</v>
      </c>
      <c r="F805" s="150">
        <v>30.9</v>
      </c>
      <c r="G805" s="150">
        <v>-24.18</v>
      </c>
      <c r="H805" s="150">
        <v>167</v>
      </c>
      <c r="I805" s="150">
        <v>0.3</v>
      </c>
      <c r="J805" s="150">
        <v>-0.3</v>
      </c>
      <c r="K805" s="150">
        <v>-0.6</v>
      </c>
      <c r="L805" s="150">
        <v>3.56</v>
      </c>
      <c r="M805" s="150">
        <v>4.29</v>
      </c>
      <c r="N805" s="150">
        <v>3.41</v>
      </c>
      <c r="O805" s="150">
        <v>3.31</v>
      </c>
      <c r="P805" s="150">
        <v>11.9</v>
      </c>
    </row>
    <row r="806" spans="1:16" x14ac:dyDescent="0.25">
      <c r="A806" s="80" t="s">
        <v>131</v>
      </c>
      <c r="B806" s="150" t="s">
        <v>3343</v>
      </c>
      <c r="C806" s="110">
        <v>46121</v>
      </c>
      <c r="D806" s="150">
        <v>264035</v>
      </c>
      <c r="E806" s="111">
        <f t="shared" si="12"/>
        <v>2.6403500000000002</v>
      </c>
      <c r="F806" s="150">
        <v>94.01</v>
      </c>
      <c r="G806" s="150">
        <v>-41.39</v>
      </c>
      <c r="H806" s="150">
        <v>19</v>
      </c>
      <c r="I806" s="150">
        <v>-5.94</v>
      </c>
      <c r="J806" s="150">
        <v>-10.8</v>
      </c>
      <c r="K806" s="150">
        <v>-16.48</v>
      </c>
      <c r="L806" s="150">
        <v>-0.13</v>
      </c>
      <c r="M806" s="150">
        <v>-0.11</v>
      </c>
      <c r="N806" s="150">
        <v>-0.26</v>
      </c>
      <c r="O806" s="150">
        <v>-0.25</v>
      </c>
      <c r="P806" s="150"/>
    </row>
    <row r="807" spans="1:16" x14ac:dyDescent="0.25">
      <c r="A807" s="80" t="s">
        <v>132</v>
      </c>
      <c r="B807" s="150" t="s">
        <v>937</v>
      </c>
      <c r="C807" s="110">
        <v>46121</v>
      </c>
      <c r="D807" s="150">
        <v>169021</v>
      </c>
      <c r="E807" s="111">
        <f t="shared" si="12"/>
        <v>1.69021</v>
      </c>
      <c r="F807" s="112">
        <v>115.34</v>
      </c>
      <c r="G807" s="112">
        <v>90.15</v>
      </c>
      <c r="H807" s="150">
        <v>76.8</v>
      </c>
      <c r="I807" s="150">
        <v>-0.9</v>
      </c>
      <c r="J807" s="150">
        <v>7.11</v>
      </c>
      <c r="K807" s="150">
        <v>15.49</v>
      </c>
      <c r="L807" s="150">
        <v>0.2</v>
      </c>
      <c r="M807" s="150">
        <v>0.77</v>
      </c>
      <c r="N807" s="150">
        <v>0.53</v>
      </c>
      <c r="O807" s="150">
        <v>0.42</v>
      </c>
      <c r="P807" s="150">
        <v>30.7</v>
      </c>
    </row>
    <row r="808" spans="1:16" x14ac:dyDescent="0.25">
      <c r="A808" s="80" t="s">
        <v>873</v>
      </c>
      <c r="B808" s="150" t="s">
        <v>938</v>
      </c>
      <c r="C808" s="110">
        <v>46122</v>
      </c>
      <c r="D808" s="150">
        <v>24397</v>
      </c>
      <c r="E808" s="111">
        <f t="shared" si="12"/>
        <v>0.24396999999999999</v>
      </c>
      <c r="F808" s="150">
        <v>87.17</v>
      </c>
      <c r="G808" s="150">
        <v>-21.7</v>
      </c>
      <c r="H808" s="150">
        <v>79.7</v>
      </c>
      <c r="I808" s="150">
        <v>1.01</v>
      </c>
      <c r="J808" s="150">
        <v>14.35</v>
      </c>
      <c r="K808" s="150">
        <v>7.7</v>
      </c>
      <c r="L808" s="150">
        <v>0.64</v>
      </c>
      <c r="M808" s="150">
        <v>0.36</v>
      </c>
      <c r="N808" s="150">
        <v>0.61</v>
      </c>
      <c r="O808" s="150">
        <v>0.49</v>
      </c>
      <c r="P808" s="150">
        <v>39.4</v>
      </c>
    </row>
    <row r="809" spans="1:16" x14ac:dyDescent="0.25">
      <c r="A809" s="80" t="s">
        <v>2830</v>
      </c>
      <c r="B809" s="150" t="s">
        <v>2835</v>
      </c>
      <c r="C809" s="110">
        <v>46122</v>
      </c>
      <c r="D809" s="150">
        <v>152639</v>
      </c>
      <c r="E809" s="111">
        <f t="shared" si="12"/>
        <v>1.5263899999999999</v>
      </c>
      <c r="F809" s="150">
        <v>48.48</v>
      </c>
      <c r="G809" s="150">
        <v>39.67</v>
      </c>
      <c r="H809" s="150">
        <v>74.5</v>
      </c>
      <c r="I809" s="150">
        <v>6.43</v>
      </c>
      <c r="J809" s="150">
        <v>9.8800000000000008</v>
      </c>
      <c r="K809" s="150">
        <v>-4.3600000000000003</v>
      </c>
      <c r="L809" s="150">
        <v>0.6</v>
      </c>
      <c r="M809" s="150">
        <v>-0.23</v>
      </c>
      <c r="N809" s="150">
        <v>-0.37</v>
      </c>
      <c r="O809" s="150">
        <v>0.73</v>
      </c>
      <c r="P809" s="150">
        <v>25.3</v>
      </c>
    </row>
    <row r="810" spans="1:16" x14ac:dyDescent="0.25">
      <c r="A810" s="80" t="s">
        <v>1409</v>
      </c>
      <c r="B810" s="150" t="s">
        <v>1419</v>
      </c>
      <c r="C810" s="110">
        <v>46121</v>
      </c>
      <c r="D810" s="150">
        <v>1053411</v>
      </c>
      <c r="E810" s="111">
        <f t="shared" si="12"/>
        <v>10.53411</v>
      </c>
      <c r="F810" s="150">
        <v>0.38</v>
      </c>
      <c r="G810" s="150">
        <v>6.08</v>
      </c>
      <c r="H810" s="150">
        <v>673</v>
      </c>
      <c r="I810" s="150">
        <v>9.9700000000000006</v>
      </c>
      <c r="J810" s="150">
        <v>44.73</v>
      </c>
      <c r="K810" s="150">
        <v>35.409999999999997</v>
      </c>
      <c r="L810" s="150">
        <v>3.11</v>
      </c>
      <c r="M810" s="150">
        <v>3.2</v>
      </c>
      <c r="N810" s="150">
        <v>2.85</v>
      </c>
      <c r="O810" s="150">
        <v>3.66</v>
      </c>
      <c r="P810" s="150">
        <v>37.299999999999997</v>
      </c>
    </row>
    <row r="811" spans="1:16" x14ac:dyDescent="0.25">
      <c r="A811" s="80" t="s">
        <v>133</v>
      </c>
      <c r="B811" s="150" t="s">
        <v>134</v>
      </c>
      <c r="C811" s="110">
        <v>46121</v>
      </c>
      <c r="D811" s="150">
        <v>538162</v>
      </c>
      <c r="E811" s="111">
        <f t="shared" si="12"/>
        <v>5.3816199999999998</v>
      </c>
      <c r="F811" s="150">
        <v>24.73</v>
      </c>
      <c r="G811" s="150">
        <v>21.27</v>
      </c>
      <c r="H811" s="150">
        <v>289</v>
      </c>
      <c r="I811" s="150">
        <v>9.89</v>
      </c>
      <c r="J811" s="150">
        <v>27.31</v>
      </c>
      <c r="K811" s="150">
        <v>14.91</v>
      </c>
      <c r="L811" s="150">
        <v>2.09</v>
      </c>
      <c r="M811" s="150">
        <v>0.75</v>
      </c>
      <c r="N811" s="150">
        <v>1.37</v>
      </c>
      <c r="O811" s="150">
        <v>2.11</v>
      </c>
      <c r="P811" s="150">
        <v>25.1</v>
      </c>
    </row>
    <row r="812" spans="1:16" x14ac:dyDescent="0.25">
      <c r="A812" s="80" t="s">
        <v>135</v>
      </c>
      <c r="B812" s="150" t="s">
        <v>136</v>
      </c>
      <c r="C812" s="110">
        <v>46119</v>
      </c>
      <c r="D812" s="150">
        <v>151269</v>
      </c>
      <c r="E812" s="111">
        <f t="shared" si="12"/>
        <v>1.5126900000000001</v>
      </c>
      <c r="F812" s="150">
        <v>36.07</v>
      </c>
      <c r="G812" s="150">
        <v>28.73</v>
      </c>
      <c r="H812" s="150">
        <v>52.1</v>
      </c>
      <c r="I812" s="150">
        <v>-0.38</v>
      </c>
      <c r="J812" s="150">
        <v>10.5</v>
      </c>
      <c r="K812" s="150">
        <v>3.78</v>
      </c>
      <c r="L812" s="150">
        <v>0.18</v>
      </c>
      <c r="M812" s="150">
        <v>0.26</v>
      </c>
      <c r="N812" s="150">
        <v>0.02</v>
      </c>
      <c r="O812" s="150">
        <v>0.08</v>
      </c>
      <c r="P812" s="150">
        <v>80.8</v>
      </c>
    </row>
    <row r="813" spans="1:16" x14ac:dyDescent="0.25">
      <c r="A813" s="80" t="s">
        <v>874</v>
      </c>
      <c r="B813" s="150" t="s">
        <v>939</v>
      </c>
      <c r="C813" s="110">
        <v>46114</v>
      </c>
      <c r="D813" s="150">
        <v>201467</v>
      </c>
      <c r="E813" s="111">
        <f t="shared" si="12"/>
        <v>2.0146700000000002</v>
      </c>
      <c r="F813" s="150">
        <v>12.71</v>
      </c>
      <c r="G813" s="150">
        <v>11.63</v>
      </c>
      <c r="H813" s="150">
        <v>22.25</v>
      </c>
      <c r="I813" s="150">
        <v>-0.89</v>
      </c>
      <c r="J813" s="150">
        <v>8.27</v>
      </c>
      <c r="K813" s="150">
        <v>6.21</v>
      </c>
      <c r="L813" s="150">
        <v>0.27</v>
      </c>
      <c r="M813" s="150">
        <v>0.09</v>
      </c>
      <c r="N813" s="150">
        <v>-0.12</v>
      </c>
      <c r="O813" s="150">
        <v>-0.17</v>
      </c>
      <c r="P813" s="150"/>
    </row>
    <row r="814" spans="1:16" x14ac:dyDescent="0.25">
      <c r="A814" s="80" t="s">
        <v>3573</v>
      </c>
      <c r="B814" s="150" t="s">
        <v>3578</v>
      </c>
      <c r="C814" s="110">
        <v>46120</v>
      </c>
      <c r="D814" s="150">
        <v>2000222</v>
      </c>
      <c r="E814" s="111">
        <f t="shared" si="12"/>
        <v>20.002220000000001</v>
      </c>
      <c r="F814" s="150">
        <v>19.82</v>
      </c>
      <c r="G814" s="150">
        <v>0.73</v>
      </c>
      <c r="H814" s="150">
        <v>228</v>
      </c>
      <c r="I814" s="150">
        <v>1.56</v>
      </c>
      <c r="J814" s="150">
        <v>1.33</v>
      </c>
      <c r="K814" s="150">
        <v>6.29</v>
      </c>
      <c r="L814" s="150">
        <v>5.51</v>
      </c>
      <c r="M814" s="150">
        <v>6.05</v>
      </c>
      <c r="N814" s="150">
        <v>3.5</v>
      </c>
      <c r="O814" s="150">
        <v>4.53</v>
      </c>
      <c r="P814" s="150">
        <v>12.4</v>
      </c>
    </row>
    <row r="815" spans="1:16" x14ac:dyDescent="0.25">
      <c r="A815" s="80" t="s">
        <v>137</v>
      </c>
      <c r="B815" s="150" t="s">
        <v>138</v>
      </c>
      <c r="C815" s="110">
        <v>46122</v>
      </c>
      <c r="D815" s="150">
        <v>55038</v>
      </c>
      <c r="E815" s="111">
        <f t="shared" si="12"/>
        <v>0.55037999999999998</v>
      </c>
      <c r="F815" s="150">
        <v>165.15</v>
      </c>
      <c r="G815" s="150">
        <v>-50.03</v>
      </c>
      <c r="H815" s="150">
        <v>15.6</v>
      </c>
      <c r="I815" s="150">
        <v>9.86</v>
      </c>
      <c r="J815" s="150">
        <v>17.29</v>
      </c>
      <c r="K815" s="150">
        <v>17.739999999999998</v>
      </c>
      <c r="L815" s="150">
        <v>-1.02</v>
      </c>
      <c r="M815" s="150">
        <v>-0.71</v>
      </c>
      <c r="N815" s="150">
        <v>-0.45</v>
      </c>
      <c r="O815" s="150">
        <v>-0.49</v>
      </c>
      <c r="P815" s="150"/>
    </row>
    <row r="816" spans="1:16" x14ac:dyDescent="0.25">
      <c r="A816" s="80" t="s">
        <v>1410</v>
      </c>
      <c r="B816" s="150" t="s">
        <v>1420</v>
      </c>
      <c r="C816" s="110">
        <v>46122</v>
      </c>
      <c r="D816" s="150">
        <v>225560</v>
      </c>
      <c r="E816" s="111">
        <f t="shared" si="12"/>
        <v>2.2555999999999998</v>
      </c>
      <c r="F816" s="150">
        <v>44.84</v>
      </c>
      <c r="G816" s="150">
        <v>60.27</v>
      </c>
      <c r="H816" s="150">
        <v>44.95</v>
      </c>
      <c r="I816" s="150">
        <v>4.78</v>
      </c>
      <c r="J816" s="150">
        <v>14.52</v>
      </c>
      <c r="K816" s="150">
        <v>12.8</v>
      </c>
      <c r="L816" s="150">
        <v>0.64</v>
      </c>
      <c r="M816" s="150">
        <v>-0.21</v>
      </c>
      <c r="N816" s="150">
        <v>-0.2</v>
      </c>
      <c r="O816" s="150">
        <v>0.36</v>
      </c>
      <c r="P816" s="150">
        <v>43.1</v>
      </c>
    </row>
    <row r="817" spans="1:16" x14ac:dyDescent="0.25">
      <c r="A817" s="80" t="s">
        <v>139</v>
      </c>
      <c r="B817" s="150" t="s">
        <v>140</v>
      </c>
      <c r="C817" s="110">
        <v>46119</v>
      </c>
      <c r="D817" s="150">
        <v>4525133</v>
      </c>
      <c r="E817" s="111">
        <f t="shared" si="12"/>
        <v>45.251330000000003</v>
      </c>
      <c r="F817" s="150">
        <v>12.41</v>
      </c>
      <c r="G817" s="150">
        <v>1.64</v>
      </c>
      <c r="H817" s="150">
        <v>173</v>
      </c>
      <c r="I817" s="150">
        <v>0.28999999999999998</v>
      </c>
      <c r="J817" s="150">
        <v>3.59</v>
      </c>
      <c r="K817" s="150">
        <v>2.67</v>
      </c>
      <c r="L817" s="150">
        <v>2.81</v>
      </c>
      <c r="M817" s="150">
        <v>3.08</v>
      </c>
      <c r="N817" s="150">
        <v>3.02</v>
      </c>
      <c r="O817" s="150">
        <v>3.42</v>
      </c>
      <c r="P817" s="150">
        <v>12.2</v>
      </c>
    </row>
    <row r="818" spans="1:16" x14ac:dyDescent="0.25">
      <c r="A818" s="80" t="s">
        <v>3442</v>
      </c>
      <c r="B818" s="150" t="s">
        <v>3446</v>
      </c>
      <c r="C818" s="110">
        <v>46119</v>
      </c>
      <c r="D818" s="150">
        <v>71445</v>
      </c>
      <c r="E818" s="111">
        <f t="shared" si="12"/>
        <v>0.71445000000000003</v>
      </c>
      <c r="F818" s="150">
        <v>46.12</v>
      </c>
      <c r="G818" s="150">
        <v>-1.86</v>
      </c>
      <c r="H818" s="150">
        <v>23.6</v>
      </c>
      <c r="I818" s="150">
        <v>0</v>
      </c>
      <c r="J818" s="150">
        <v>0.64</v>
      </c>
      <c r="K818" s="150">
        <v>2.61</v>
      </c>
      <c r="L818" s="150">
        <v>0.56000000000000005</v>
      </c>
      <c r="M818" s="150">
        <v>0.18</v>
      </c>
      <c r="N818" s="150">
        <v>-0.28999999999999998</v>
      </c>
      <c r="O818" s="150">
        <v>0.23</v>
      </c>
      <c r="P818" s="150">
        <v>23.1</v>
      </c>
    </row>
    <row r="819" spans="1:16" x14ac:dyDescent="0.25">
      <c r="A819" s="80" t="s">
        <v>141</v>
      </c>
      <c r="B819" s="150" t="s">
        <v>142</v>
      </c>
      <c r="C819" s="110">
        <v>46120</v>
      </c>
      <c r="D819" s="150">
        <v>981796</v>
      </c>
      <c r="E819" s="111">
        <f t="shared" si="12"/>
        <v>9.8179599999999994</v>
      </c>
      <c r="F819" s="150">
        <v>25.65</v>
      </c>
      <c r="G819" s="150">
        <v>3.35</v>
      </c>
      <c r="H819" s="150">
        <v>66</v>
      </c>
      <c r="I819" s="150">
        <v>2.33</v>
      </c>
      <c r="J819" s="150">
        <v>16.809999999999999</v>
      </c>
      <c r="K819" s="150">
        <v>11.68</v>
      </c>
      <c r="L819" s="150">
        <v>0.97</v>
      </c>
      <c r="M819" s="150">
        <v>1.23</v>
      </c>
      <c r="N819" s="150">
        <v>0.62</v>
      </c>
      <c r="O819" s="150">
        <v>1.37</v>
      </c>
      <c r="P819" s="150">
        <v>12.7</v>
      </c>
    </row>
    <row r="820" spans="1:16" x14ac:dyDescent="0.25">
      <c r="A820" s="80" t="s">
        <v>143</v>
      </c>
      <c r="B820" s="150" t="s">
        <v>144</v>
      </c>
      <c r="C820" s="110">
        <v>46122</v>
      </c>
      <c r="D820" s="150">
        <v>248934</v>
      </c>
      <c r="E820" s="111">
        <f t="shared" si="12"/>
        <v>2.4893399999999999</v>
      </c>
      <c r="F820" s="150">
        <v>54.21</v>
      </c>
      <c r="G820" s="150">
        <v>9.0500000000000007</v>
      </c>
      <c r="H820" s="150">
        <v>14.15</v>
      </c>
      <c r="I820" s="150">
        <v>-0.35</v>
      </c>
      <c r="J820" s="150">
        <v>-0.35</v>
      </c>
      <c r="K820" s="150">
        <v>-2.41</v>
      </c>
      <c r="L820" s="150">
        <v>0.44</v>
      </c>
      <c r="M820" s="150">
        <v>-0.34</v>
      </c>
      <c r="N820" s="150">
        <v>-0.04</v>
      </c>
      <c r="O820" s="150">
        <v>0.42</v>
      </c>
      <c r="P820" s="150">
        <v>172.2</v>
      </c>
    </row>
    <row r="821" spans="1:16" x14ac:dyDescent="0.25">
      <c r="A821" s="80" t="s">
        <v>875</v>
      </c>
      <c r="B821" s="150" t="s">
        <v>3549</v>
      </c>
      <c r="C821" s="110">
        <v>46122</v>
      </c>
      <c r="D821" s="150">
        <v>26793</v>
      </c>
      <c r="E821" s="111">
        <f t="shared" si="12"/>
        <v>0.26793</v>
      </c>
      <c r="F821" s="150">
        <v>75.040000000000006</v>
      </c>
      <c r="G821" s="150">
        <v>31.67</v>
      </c>
      <c r="H821" s="150">
        <v>26.95</v>
      </c>
      <c r="I821" s="150">
        <v>4.26</v>
      </c>
      <c r="J821" s="150">
        <v>-2.36</v>
      </c>
      <c r="K821" s="150">
        <v>-6.75</v>
      </c>
      <c r="L821" s="150">
        <v>-1.2</v>
      </c>
      <c r="M821" s="150">
        <v>-0.89</v>
      </c>
      <c r="N821" s="150">
        <v>-1.05</v>
      </c>
      <c r="O821" s="150">
        <v>9.25</v>
      </c>
      <c r="P821" s="150"/>
    </row>
    <row r="822" spans="1:16" x14ac:dyDescent="0.25">
      <c r="A822" s="80" t="s">
        <v>145</v>
      </c>
      <c r="B822" s="150" t="s">
        <v>146</v>
      </c>
      <c r="C822" s="110">
        <v>46122</v>
      </c>
      <c r="D822" s="150">
        <v>1024084</v>
      </c>
      <c r="E822" s="111">
        <f t="shared" si="12"/>
        <v>10.24084</v>
      </c>
      <c r="F822" s="150">
        <v>26.57</v>
      </c>
      <c r="G822" s="150">
        <v>0.63</v>
      </c>
      <c r="H822" s="150">
        <v>188</v>
      </c>
      <c r="I822" s="150">
        <v>1.08</v>
      </c>
      <c r="J822" s="150">
        <v>1.08</v>
      </c>
      <c r="K822" s="150">
        <v>-0.27</v>
      </c>
      <c r="L822" s="150">
        <v>2.87</v>
      </c>
      <c r="M822" s="150">
        <v>3.86</v>
      </c>
      <c r="N822" s="150">
        <v>4.76</v>
      </c>
      <c r="O822" s="150">
        <v>5.25</v>
      </c>
      <c r="P822" s="150">
        <v>9.1999999999999993</v>
      </c>
    </row>
    <row r="823" spans="1:16" x14ac:dyDescent="0.25">
      <c r="A823" s="80" t="s">
        <v>147</v>
      </c>
      <c r="B823" s="150" t="s">
        <v>3198</v>
      </c>
      <c r="C823" s="110">
        <v>46122</v>
      </c>
      <c r="D823" s="150">
        <v>74252</v>
      </c>
      <c r="E823" s="111">
        <f t="shared" si="12"/>
        <v>0.74251999999999996</v>
      </c>
      <c r="F823" s="150">
        <v>59</v>
      </c>
      <c r="G823" s="150">
        <v>-27.7</v>
      </c>
      <c r="H823" s="150">
        <v>31.3</v>
      </c>
      <c r="I823" s="150">
        <v>-2.64</v>
      </c>
      <c r="J823" s="150">
        <v>-2.8</v>
      </c>
      <c r="K823" s="150">
        <v>-1.26</v>
      </c>
      <c r="L823" s="150">
        <v>-0.32</v>
      </c>
      <c r="M823" s="150">
        <v>-0.05</v>
      </c>
      <c r="N823" s="150">
        <v>-0.08</v>
      </c>
      <c r="O823" s="150">
        <v>0.67</v>
      </c>
      <c r="P823" s="150">
        <v>30.6</v>
      </c>
    </row>
    <row r="824" spans="1:16" x14ac:dyDescent="0.25">
      <c r="A824" s="80" t="s">
        <v>152</v>
      </c>
      <c r="B824" s="150" t="s">
        <v>942</v>
      </c>
      <c r="C824" s="110">
        <v>46120</v>
      </c>
      <c r="D824" s="150">
        <v>1142156</v>
      </c>
      <c r="E824" s="111">
        <f t="shared" si="12"/>
        <v>11.421559999999999</v>
      </c>
      <c r="F824" s="150">
        <v>38.89</v>
      </c>
      <c r="G824" s="150">
        <v>6.94</v>
      </c>
      <c r="H824" s="150">
        <v>176</v>
      </c>
      <c r="I824" s="150">
        <v>-0.28000000000000003</v>
      </c>
      <c r="J824" s="150">
        <v>2.62</v>
      </c>
      <c r="K824" s="150">
        <v>1.1499999999999999</v>
      </c>
      <c r="L824" s="150">
        <v>7.13</v>
      </c>
      <c r="M824" s="150">
        <v>4.3899999999999997</v>
      </c>
      <c r="N824" s="150">
        <v>0.19</v>
      </c>
      <c r="O824" s="150">
        <v>7.01</v>
      </c>
      <c r="P824" s="150">
        <v>14.7</v>
      </c>
    </row>
    <row r="825" spans="1:16" x14ac:dyDescent="0.25">
      <c r="A825" s="80" t="s">
        <v>153</v>
      </c>
      <c r="B825" s="150" t="s">
        <v>154</v>
      </c>
      <c r="C825" s="110">
        <v>46120</v>
      </c>
      <c r="D825" s="150">
        <v>106244</v>
      </c>
      <c r="E825" s="111">
        <f t="shared" si="12"/>
        <v>1.0624400000000001</v>
      </c>
      <c r="F825" s="150">
        <v>-14.94</v>
      </c>
      <c r="G825" s="150">
        <v>-2.38</v>
      </c>
      <c r="H825" s="150">
        <v>54.9</v>
      </c>
      <c r="I825" s="150">
        <v>-0.9</v>
      </c>
      <c r="J825" s="150">
        <v>-3.85</v>
      </c>
      <c r="K825" s="150">
        <v>-8.0399999999999991</v>
      </c>
      <c r="L825" s="150">
        <v>0.73</v>
      </c>
      <c r="M825" s="150">
        <v>1.34</v>
      </c>
      <c r="N825" s="150">
        <v>0.75</v>
      </c>
      <c r="O825" s="150">
        <v>2.8</v>
      </c>
      <c r="P825" s="150">
        <v>9.6999999999999993</v>
      </c>
    </row>
    <row r="826" spans="1:16" x14ac:dyDescent="0.25">
      <c r="A826" s="80" t="s">
        <v>2939</v>
      </c>
      <c r="B826" s="150" t="s">
        <v>2941</v>
      </c>
      <c r="C826" s="110">
        <v>46121</v>
      </c>
      <c r="D826" s="150">
        <v>29220</v>
      </c>
      <c r="E826" s="111">
        <f t="shared" si="12"/>
        <v>0.29220000000000002</v>
      </c>
      <c r="F826" s="150">
        <v>31.67</v>
      </c>
      <c r="G826" s="150">
        <v>-3.55</v>
      </c>
      <c r="H826" s="150">
        <v>22.2</v>
      </c>
      <c r="I826" s="150">
        <v>-0.67</v>
      </c>
      <c r="J826" s="150">
        <v>-0.22</v>
      </c>
      <c r="K826" s="150">
        <v>-9.39</v>
      </c>
      <c r="L826" s="150">
        <v>-0.26</v>
      </c>
      <c r="M826" s="150">
        <v>-0.28000000000000003</v>
      </c>
      <c r="N826" s="150">
        <v>-0.18</v>
      </c>
      <c r="O826" s="150">
        <v>0.23</v>
      </c>
      <c r="P826" s="150"/>
    </row>
    <row r="827" spans="1:16" x14ac:dyDescent="0.25">
      <c r="A827" s="80" t="s">
        <v>876</v>
      </c>
      <c r="B827" s="150" t="s">
        <v>943</v>
      </c>
      <c r="C827" s="110">
        <v>46121</v>
      </c>
      <c r="D827" s="150">
        <v>285463</v>
      </c>
      <c r="E827" s="111">
        <f t="shared" si="12"/>
        <v>2.8546299999999998</v>
      </c>
      <c r="F827" s="150">
        <v>42.55</v>
      </c>
      <c r="G827" s="150">
        <v>30.57</v>
      </c>
      <c r="H827" s="150">
        <v>49.55</v>
      </c>
      <c r="I827" s="150">
        <v>3.23</v>
      </c>
      <c r="J827" s="150">
        <v>4.9800000000000004</v>
      </c>
      <c r="K827" s="150">
        <v>1.54</v>
      </c>
      <c r="L827" s="150">
        <v>0.4</v>
      </c>
      <c r="M827" s="150">
        <v>0.54</v>
      </c>
      <c r="N827" s="150">
        <v>-0.01</v>
      </c>
      <c r="O827" s="150">
        <v>0.68</v>
      </c>
      <c r="P827" s="150">
        <v>20.8</v>
      </c>
    </row>
    <row r="828" spans="1:16" x14ac:dyDescent="0.25">
      <c r="A828" s="80" t="s">
        <v>155</v>
      </c>
      <c r="B828" s="150" t="s">
        <v>156</v>
      </c>
      <c r="C828" s="110">
        <v>46114</v>
      </c>
      <c r="D828" s="150">
        <v>45820</v>
      </c>
      <c r="E828" s="111">
        <f t="shared" si="12"/>
        <v>0.4582</v>
      </c>
      <c r="F828" s="150">
        <v>35.97</v>
      </c>
      <c r="G828" s="150">
        <v>14.3</v>
      </c>
      <c r="H828" s="150">
        <v>16.45</v>
      </c>
      <c r="I828" s="150">
        <v>-1.5</v>
      </c>
      <c r="J828" s="150">
        <v>-2.08</v>
      </c>
      <c r="K828" s="150">
        <v>-8.61</v>
      </c>
      <c r="L828" s="150">
        <v>-0.35</v>
      </c>
      <c r="M828" s="150">
        <v>-0.27</v>
      </c>
      <c r="N828" s="150">
        <v>0.21</v>
      </c>
      <c r="O828" s="150">
        <v>-7.0000000000000007E-2</v>
      </c>
      <c r="P828" s="150"/>
    </row>
    <row r="829" spans="1:16" x14ac:dyDescent="0.25">
      <c r="A829" s="80" t="s">
        <v>877</v>
      </c>
      <c r="B829" s="150" t="s">
        <v>1331</v>
      </c>
      <c r="C829" s="110">
        <v>46122</v>
      </c>
      <c r="D829" s="150">
        <v>285478</v>
      </c>
      <c r="E829" s="111">
        <f t="shared" si="12"/>
        <v>2.8547799999999999</v>
      </c>
      <c r="F829" s="150">
        <v>23.41</v>
      </c>
      <c r="G829" s="150">
        <v>4.05</v>
      </c>
      <c r="H829" s="150">
        <v>68.099999999999994</v>
      </c>
      <c r="I829" s="150">
        <v>-0.57999999999999996</v>
      </c>
      <c r="J829" s="150">
        <v>3.18</v>
      </c>
      <c r="K829" s="150">
        <v>1.49</v>
      </c>
      <c r="L829" s="150">
        <v>1.28</v>
      </c>
      <c r="M829" s="150">
        <v>0.19</v>
      </c>
      <c r="N829" s="150">
        <v>0.67</v>
      </c>
      <c r="O829" s="150">
        <v>2.15</v>
      </c>
      <c r="P829" s="150">
        <v>17</v>
      </c>
    </row>
    <row r="830" spans="1:16" x14ac:dyDescent="0.25">
      <c r="A830" s="80" t="s">
        <v>878</v>
      </c>
      <c r="B830" s="150" t="s">
        <v>3255</v>
      </c>
      <c r="C830" s="110">
        <v>46120</v>
      </c>
      <c r="D830" s="150">
        <v>135</v>
      </c>
      <c r="E830" s="111">
        <f t="shared" si="12"/>
        <v>1.3500000000000001E-3</v>
      </c>
      <c r="F830" s="150">
        <v>-96.71</v>
      </c>
      <c r="G830" s="150">
        <v>1025</v>
      </c>
      <c r="H830" s="150">
        <v>18.2</v>
      </c>
      <c r="I830" s="150">
        <v>0</v>
      </c>
      <c r="J830" s="150">
        <v>-9</v>
      </c>
      <c r="K830" s="150">
        <v>-1.0900000000000001</v>
      </c>
      <c r="L830" s="150">
        <v>-0.19</v>
      </c>
      <c r="M830" s="150">
        <v>-0.23</v>
      </c>
      <c r="N830" s="150">
        <v>-0.28999999999999998</v>
      </c>
      <c r="O830" s="150">
        <v>-0.22</v>
      </c>
      <c r="P830" s="150"/>
    </row>
    <row r="831" spans="1:16" x14ac:dyDescent="0.25">
      <c r="A831" s="80" t="s">
        <v>846</v>
      </c>
      <c r="B831" s="150" t="s">
        <v>847</v>
      </c>
      <c r="C831" s="110">
        <v>46119</v>
      </c>
      <c r="D831" s="150">
        <v>212481</v>
      </c>
      <c r="E831" s="111">
        <f t="shared" si="12"/>
        <v>2.1248100000000001</v>
      </c>
      <c r="F831" s="150">
        <v>35</v>
      </c>
      <c r="G831" s="150">
        <v>14.34</v>
      </c>
      <c r="H831" s="150">
        <v>27.9</v>
      </c>
      <c r="I831" s="150">
        <v>-1.41</v>
      </c>
      <c r="J831" s="150">
        <v>-0.71</v>
      </c>
      <c r="K831" s="150">
        <v>-4.45</v>
      </c>
      <c r="L831" s="150">
        <v>-0.73</v>
      </c>
      <c r="M831" s="150">
        <v>-0.54</v>
      </c>
      <c r="N831" s="150">
        <v>3.06</v>
      </c>
      <c r="O831" s="150">
        <v>-0.36</v>
      </c>
      <c r="P831" s="150"/>
    </row>
    <row r="832" spans="1:16" x14ac:dyDescent="0.25">
      <c r="A832" s="80" t="s">
        <v>879</v>
      </c>
      <c r="B832" s="150" t="s">
        <v>944</v>
      </c>
      <c r="C832" s="110">
        <v>46122</v>
      </c>
      <c r="D832" s="150">
        <v>5367</v>
      </c>
      <c r="E832" s="111">
        <f t="shared" si="12"/>
        <v>5.3670000000000002E-2</v>
      </c>
      <c r="F832" s="150">
        <v>371.2</v>
      </c>
      <c r="G832" s="150">
        <v>169.02</v>
      </c>
      <c r="H832" s="150">
        <v>26.55</v>
      </c>
      <c r="I832" s="150">
        <v>0.19</v>
      </c>
      <c r="J832" s="150">
        <v>-6.02</v>
      </c>
      <c r="K832" s="150">
        <v>-8.76</v>
      </c>
      <c r="L832" s="150">
        <v>-0.17</v>
      </c>
      <c r="M832" s="150">
        <v>-0.16</v>
      </c>
      <c r="N832" s="150">
        <v>-0.42</v>
      </c>
      <c r="O832" s="150">
        <v>-0.06</v>
      </c>
      <c r="P832" s="150"/>
    </row>
    <row r="833" spans="1:16" x14ac:dyDescent="0.25">
      <c r="A833" s="80" t="s">
        <v>880</v>
      </c>
      <c r="B833" s="150" t="s">
        <v>945</v>
      </c>
      <c r="C833" s="110">
        <v>46122</v>
      </c>
      <c r="D833" s="150">
        <v>30533</v>
      </c>
      <c r="E833" s="111">
        <f t="shared" si="12"/>
        <v>0.30532999999999999</v>
      </c>
      <c r="F833" s="150">
        <v>90.2</v>
      </c>
      <c r="G833" s="150">
        <v>37.770000000000003</v>
      </c>
      <c r="H833" s="150">
        <v>9.3000000000000007</v>
      </c>
      <c r="I833" s="150">
        <v>0</v>
      </c>
      <c r="J833" s="150">
        <v>-5.49</v>
      </c>
      <c r="K833" s="150">
        <v>-1.69</v>
      </c>
      <c r="L833" s="150">
        <v>-0.24</v>
      </c>
      <c r="M833" s="150">
        <v>-0.08</v>
      </c>
      <c r="N833" s="150">
        <v>-0.19</v>
      </c>
      <c r="O833" s="150">
        <v>-0.16</v>
      </c>
      <c r="P833" s="150"/>
    </row>
    <row r="834" spans="1:16" x14ac:dyDescent="0.25">
      <c r="A834" s="80" t="s">
        <v>1137</v>
      </c>
      <c r="B834" s="150" t="s">
        <v>1212</v>
      </c>
      <c r="C834" s="110">
        <v>46121</v>
      </c>
      <c r="D834" s="150">
        <v>228955</v>
      </c>
      <c r="E834" s="111">
        <f t="shared" si="12"/>
        <v>2.2895500000000002</v>
      </c>
      <c r="F834" s="150">
        <v>41.55</v>
      </c>
      <c r="G834" s="150">
        <v>23.85</v>
      </c>
      <c r="H834" s="150">
        <v>82.2</v>
      </c>
      <c r="I834" s="150">
        <v>9.89</v>
      </c>
      <c r="J834" s="150">
        <v>12.45</v>
      </c>
      <c r="K834" s="150">
        <v>6.75</v>
      </c>
      <c r="L834" s="150">
        <v>0.18</v>
      </c>
      <c r="M834" s="150">
        <v>0.3</v>
      </c>
      <c r="N834" s="150">
        <v>0.16</v>
      </c>
      <c r="O834" s="150">
        <v>0.47</v>
      </c>
      <c r="P834" s="150">
        <v>27.4</v>
      </c>
    </row>
    <row r="835" spans="1:16" x14ac:dyDescent="0.25">
      <c r="A835" s="80" t="s">
        <v>1138</v>
      </c>
      <c r="B835" s="150" t="s">
        <v>1213</v>
      </c>
      <c r="C835" s="110">
        <v>46122</v>
      </c>
      <c r="D835" s="150">
        <v>59700</v>
      </c>
      <c r="E835" s="111">
        <f t="shared" si="12"/>
        <v>0.59699999999999998</v>
      </c>
      <c r="F835" s="150">
        <v>17.690000000000001</v>
      </c>
      <c r="G835" s="150">
        <v>-4.72</v>
      </c>
      <c r="H835" s="150">
        <v>23.45</v>
      </c>
      <c r="I835" s="150">
        <v>-1.26</v>
      </c>
      <c r="J835" s="150">
        <v>-3.1</v>
      </c>
      <c r="K835" s="150">
        <v>-3.5</v>
      </c>
      <c r="L835" s="150">
        <v>0.05</v>
      </c>
      <c r="M835" s="150">
        <v>0.04</v>
      </c>
      <c r="N835" s="150">
        <v>0.46</v>
      </c>
      <c r="O835" s="150">
        <v>0.05</v>
      </c>
      <c r="P835" s="150">
        <v>30.7</v>
      </c>
    </row>
    <row r="836" spans="1:16" x14ac:dyDescent="0.25">
      <c r="A836" s="80" t="s">
        <v>157</v>
      </c>
      <c r="B836" s="150" t="s">
        <v>158</v>
      </c>
      <c r="C836" s="110">
        <v>46122</v>
      </c>
      <c r="D836" s="150">
        <v>236040</v>
      </c>
      <c r="E836" s="111">
        <f t="shared" si="12"/>
        <v>2.3603999999999998</v>
      </c>
      <c r="F836" s="150">
        <v>34.01</v>
      </c>
      <c r="G836" s="150">
        <v>8.8699999999999992</v>
      </c>
      <c r="H836" s="150">
        <v>27.15</v>
      </c>
      <c r="I836" s="150">
        <v>0.37</v>
      </c>
      <c r="J836" s="150">
        <v>0.93</v>
      </c>
      <c r="K836" s="150">
        <v>0</v>
      </c>
      <c r="L836" s="150">
        <v>0.4</v>
      </c>
      <c r="M836" s="150">
        <v>0.34</v>
      </c>
      <c r="N836" s="150">
        <v>7.0000000000000007E-2</v>
      </c>
      <c r="O836" s="150">
        <v>0.53</v>
      </c>
      <c r="P836" s="150">
        <v>17</v>
      </c>
    </row>
    <row r="837" spans="1:16" x14ac:dyDescent="0.25">
      <c r="A837" s="80" t="s">
        <v>159</v>
      </c>
      <c r="B837" s="150" t="s">
        <v>160</v>
      </c>
      <c r="C837" s="110">
        <v>46119</v>
      </c>
      <c r="D837" s="150">
        <v>2163675</v>
      </c>
      <c r="E837" s="111">
        <f t="shared" si="12"/>
        <v>21.636749999999999</v>
      </c>
      <c r="F837" s="150">
        <v>70.58</v>
      </c>
      <c r="G837" s="150">
        <v>18.86</v>
      </c>
      <c r="H837" s="150">
        <v>4125</v>
      </c>
      <c r="I837" s="150">
        <v>-2.71</v>
      </c>
      <c r="J837" s="150">
        <v>4.43</v>
      </c>
      <c r="K837" s="150">
        <v>4.5599999999999996</v>
      </c>
      <c r="L837" s="150">
        <v>7.66</v>
      </c>
      <c r="M837" s="150">
        <v>9.35</v>
      </c>
      <c r="N837" s="150">
        <v>7.64</v>
      </c>
      <c r="O837" s="150">
        <v>9.24</v>
      </c>
      <c r="P837" s="150">
        <v>68</v>
      </c>
    </row>
    <row r="838" spans="1:16" x14ac:dyDescent="0.25">
      <c r="A838" s="80" t="s">
        <v>2798</v>
      </c>
      <c r="B838" s="150" t="s">
        <v>2995</v>
      </c>
      <c r="C838" s="110">
        <v>46122</v>
      </c>
      <c r="D838" s="150">
        <v>1933218</v>
      </c>
      <c r="E838" s="111">
        <f t="shared" ref="E838:E901" si="13">D838/100000</f>
        <v>19.332180000000001</v>
      </c>
      <c r="F838" s="150">
        <v>133.85</v>
      </c>
      <c r="G838" s="150">
        <v>-46.57</v>
      </c>
      <c r="H838" s="150">
        <v>3025</v>
      </c>
      <c r="I838" s="150">
        <v>4.49</v>
      </c>
      <c r="J838" s="150">
        <v>10.81</v>
      </c>
      <c r="K838" s="150">
        <v>-3.97</v>
      </c>
      <c r="L838" s="150">
        <v>22.8</v>
      </c>
      <c r="M838" s="150">
        <v>18</v>
      </c>
      <c r="N838" s="150">
        <v>16.28</v>
      </c>
      <c r="O838" s="150">
        <v>16.329999999999998</v>
      </c>
      <c r="P838" s="150">
        <v>22.2</v>
      </c>
    </row>
    <row r="839" spans="1:16" x14ac:dyDescent="0.25">
      <c r="A839" s="80" t="s">
        <v>1263</v>
      </c>
      <c r="B839" s="150" t="s">
        <v>1332</v>
      </c>
      <c r="C839" s="110">
        <v>46121</v>
      </c>
      <c r="D839" s="150">
        <v>751102</v>
      </c>
      <c r="E839" s="111">
        <f t="shared" si="13"/>
        <v>7.5110200000000003</v>
      </c>
      <c r="F839" s="150">
        <v>-11.93</v>
      </c>
      <c r="G839" s="150">
        <v>64.58</v>
      </c>
      <c r="H839" s="150">
        <v>70.2</v>
      </c>
      <c r="I839" s="150">
        <v>-2.5</v>
      </c>
      <c r="J839" s="150">
        <v>2.0299999999999998</v>
      </c>
      <c r="K839" s="150">
        <v>-5.14</v>
      </c>
      <c r="L839" s="150">
        <v>0.21</v>
      </c>
      <c r="M839" s="150">
        <v>0.09</v>
      </c>
      <c r="N839" s="150">
        <v>-0.11</v>
      </c>
      <c r="O839" s="150">
        <v>-0.05</v>
      </c>
      <c r="P839" s="150">
        <v>238</v>
      </c>
    </row>
    <row r="840" spans="1:16" x14ac:dyDescent="0.25">
      <c r="A840" s="80" t="s">
        <v>881</v>
      </c>
      <c r="B840" s="150" t="s">
        <v>2996</v>
      </c>
      <c r="C840" s="110">
        <v>46122</v>
      </c>
      <c r="D840" s="150">
        <v>16351</v>
      </c>
      <c r="E840" s="111">
        <f t="shared" si="13"/>
        <v>0.16350999999999999</v>
      </c>
      <c r="F840" s="150">
        <v>-7.9</v>
      </c>
      <c r="G840" s="150">
        <v>-85.66</v>
      </c>
      <c r="H840" s="150">
        <v>8.68</v>
      </c>
      <c r="I840" s="150">
        <v>-1.36</v>
      </c>
      <c r="J840" s="150">
        <v>-4.09</v>
      </c>
      <c r="K840" s="150">
        <v>-29.43</v>
      </c>
      <c r="L840" s="150">
        <v>0.66</v>
      </c>
      <c r="M840" s="150">
        <v>-0.85</v>
      </c>
      <c r="N840" s="150">
        <v>0.25</v>
      </c>
      <c r="O840" s="150">
        <v>0.04</v>
      </c>
      <c r="P840" s="150"/>
    </row>
    <row r="841" spans="1:16" x14ac:dyDescent="0.25">
      <c r="A841" s="80" t="s">
        <v>1139</v>
      </c>
      <c r="B841" s="150" t="s">
        <v>2997</v>
      </c>
      <c r="C841" s="110">
        <v>46119</v>
      </c>
      <c r="D841" s="150">
        <v>7013696</v>
      </c>
      <c r="E841" s="111">
        <f t="shared" si="13"/>
        <v>70.136960000000002</v>
      </c>
      <c r="F841" s="150">
        <v>9.8000000000000007</v>
      </c>
      <c r="G841" s="150">
        <v>22.21</v>
      </c>
      <c r="H841" s="150">
        <v>2200</v>
      </c>
      <c r="I841" s="150">
        <v>3.29</v>
      </c>
      <c r="J841" s="150">
        <v>15.18</v>
      </c>
      <c r="K841" s="150">
        <v>21.88</v>
      </c>
      <c r="L841" s="150">
        <v>8.2100000000000009</v>
      </c>
      <c r="M841" s="150">
        <v>8.27</v>
      </c>
      <c r="N841" s="150">
        <v>10.38</v>
      </c>
      <c r="O841" s="150">
        <v>13.48</v>
      </c>
      <c r="P841" s="150">
        <v>32.4</v>
      </c>
    </row>
    <row r="842" spans="1:16" x14ac:dyDescent="0.25">
      <c r="A842" s="80" t="s">
        <v>2796</v>
      </c>
      <c r="B842" s="150" t="s">
        <v>2797</v>
      </c>
      <c r="C842" s="110">
        <v>46122</v>
      </c>
      <c r="D842" s="150">
        <v>36009</v>
      </c>
      <c r="E842" s="111">
        <f t="shared" si="13"/>
        <v>0.36009000000000002</v>
      </c>
      <c r="F842" s="150">
        <v>0.27</v>
      </c>
      <c r="G842" s="150">
        <v>-38.19</v>
      </c>
      <c r="H842" s="150">
        <v>25.75</v>
      </c>
      <c r="I842" s="150">
        <v>-1.72</v>
      </c>
      <c r="J842" s="150">
        <v>-1.9</v>
      </c>
      <c r="K842" s="150">
        <v>-0.96</v>
      </c>
      <c r="L842" s="150">
        <v>-1.45</v>
      </c>
      <c r="M842" s="150">
        <v>-0.31</v>
      </c>
      <c r="N842" s="150">
        <v>-0.47</v>
      </c>
      <c r="O842" s="150">
        <v>-0.22</v>
      </c>
      <c r="P842" s="150"/>
    </row>
    <row r="843" spans="1:16" x14ac:dyDescent="0.25">
      <c r="A843" s="80" t="s">
        <v>1140</v>
      </c>
      <c r="B843" s="150" t="s">
        <v>1214</v>
      </c>
      <c r="C843" s="110">
        <v>46117</v>
      </c>
      <c r="D843" s="150">
        <v>296556</v>
      </c>
      <c r="E843" s="111">
        <f t="shared" si="13"/>
        <v>2.96556</v>
      </c>
      <c r="F843" s="150">
        <v>43.35</v>
      </c>
      <c r="G843" s="150">
        <v>29.05</v>
      </c>
      <c r="H843" s="150">
        <v>38.450000000000003</v>
      </c>
      <c r="I843" s="150">
        <v>-1.1599999999999999</v>
      </c>
      <c r="J843" s="150">
        <v>17.579999999999998</v>
      </c>
      <c r="K843" s="150">
        <v>14.26</v>
      </c>
      <c r="L843" s="150">
        <v>0.24</v>
      </c>
      <c r="M843" s="150">
        <v>0.01</v>
      </c>
      <c r="N843" s="150">
        <v>-0.43</v>
      </c>
      <c r="O843" s="150">
        <v>0.69</v>
      </c>
      <c r="P843" s="150">
        <v>15.5</v>
      </c>
    </row>
    <row r="844" spans="1:16" x14ac:dyDescent="0.25">
      <c r="A844" s="80" t="s">
        <v>2857</v>
      </c>
      <c r="B844" s="150" t="s">
        <v>2858</v>
      </c>
      <c r="C844" s="110">
        <v>46121</v>
      </c>
      <c r="D844" s="150">
        <v>33499</v>
      </c>
      <c r="E844" s="111">
        <f t="shared" si="13"/>
        <v>0.33499000000000001</v>
      </c>
      <c r="F844" s="150">
        <v>177.68</v>
      </c>
      <c r="G844" s="150">
        <v>48.97</v>
      </c>
      <c r="H844" s="150">
        <v>10.95</v>
      </c>
      <c r="I844" s="150">
        <v>1.39</v>
      </c>
      <c r="J844" s="150">
        <v>1.86</v>
      </c>
      <c r="K844" s="150">
        <v>-2.23</v>
      </c>
      <c r="L844" s="150">
        <v>-0.16</v>
      </c>
      <c r="M844" s="150">
        <v>-0.12</v>
      </c>
      <c r="N844" s="150">
        <v>-0.9</v>
      </c>
      <c r="O844" s="150">
        <v>-0.19</v>
      </c>
      <c r="P844" s="150"/>
    </row>
    <row r="845" spans="1:16" x14ac:dyDescent="0.25">
      <c r="A845" s="80" t="s">
        <v>882</v>
      </c>
      <c r="B845" s="150" t="s">
        <v>2998</v>
      </c>
      <c r="C845" s="110">
        <v>46122</v>
      </c>
      <c r="D845" s="150">
        <v>6257398</v>
      </c>
      <c r="E845" s="111">
        <f t="shared" si="13"/>
        <v>62.573979999999999</v>
      </c>
      <c r="F845" s="150">
        <v>26.88</v>
      </c>
      <c r="G845" s="150">
        <v>23.59</v>
      </c>
      <c r="H845" s="150">
        <v>50</v>
      </c>
      <c r="I845" s="150">
        <v>-2.5299999999999998</v>
      </c>
      <c r="J845" s="150">
        <v>15.07</v>
      </c>
      <c r="K845" s="150">
        <v>11.73</v>
      </c>
      <c r="L845" s="150">
        <v>-0.48</v>
      </c>
      <c r="M845" s="150">
        <v>0.4</v>
      </c>
      <c r="N845" s="150">
        <v>1.07</v>
      </c>
      <c r="O845" s="150">
        <v>1.1000000000000001</v>
      </c>
      <c r="P845" s="150">
        <v>19.899999999999999</v>
      </c>
    </row>
    <row r="846" spans="1:16" x14ac:dyDescent="0.25">
      <c r="A846" s="80" t="s">
        <v>1141</v>
      </c>
      <c r="B846" s="150" t="s">
        <v>1215</v>
      </c>
      <c r="C846" s="110">
        <v>46120</v>
      </c>
      <c r="D846" s="150">
        <v>238028</v>
      </c>
      <c r="E846" s="111">
        <f t="shared" si="13"/>
        <v>2.38028</v>
      </c>
      <c r="F846" s="150">
        <v>5.52</v>
      </c>
      <c r="G846" s="150">
        <v>12.52</v>
      </c>
      <c r="H846" s="150">
        <v>193</v>
      </c>
      <c r="I846" s="150">
        <v>-3.02</v>
      </c>
      <c r="J846" s="150">
        <v>4.8899999999999997</v>
      </c>
      <c r="K846" s="150">
        <v>-5.85</v>
      </c>
      <c r="L846" s="150">
        <v>1.86</v>
      </c>
      <c r="M846" s="150">
        <v>1.39</v>
      </c>
      <c r="N846" s="150">
        <v>-0.9</v>
      </c>
      <c r="O846" s="150">
        <v>1.06</v>
      </c>
      <c r="P846" s="150">
        <v>38</v>
      </c>
    </row>
    <row r="847" spans="1:16" x14ac:dyDescent="0.25">
      <c r="A847" s="80" t="s">
        <v>1142</v>
      </c>
      <c r="B847" s="150" t="s">
        <v>1216</v>
      </c>
      <c r="C847" s="110">
        <v>46121</v>
      </c>
      <c r="D847" s="150">
        <v>379014</v>
      </c>
      <c r="E847" s="111">
        <f t="shared" si="13"/>
        <v>3.7901400000000001</v>
      </c>
      <c r="F847" s="150">
        <v>62.17</v>
      </c>
      <c r="G847" s="150">
        <v>-8.89</v>
      </c>
      <c r="H847" s="150">
        <v>120</v>
      </c>
      <c r="I847" s="150">
        <v>0</v>
      </c>
      <c r="J847" s="150">
        <v>1.69</v>
      </c>
      <c r="K847" s="150">
        <v>0</v>
      </c>
      <c r="L847" s="150">
        <v>5.08</v>
      </c>
      <c r="M847" s="150">
        <v>3.94</v>
      </c>
      <c r="N847" s="150">
        <v>-1.83</v>
      </c>
      <c r="O847" s="150">
        <v>4.0199999999999996</v>
      </c>
      <c r="P847" s="150">
        <v>9.9</v>
      </c>
    </row>
    <row r="848" spans="1:16" x14ac:dyDescent="0.25">
      <c r="A848" s="80" t="s">
        <v>1143</v>
      </c>
      <c r="B848" s="150" t="s">
        <v>1217</v>
      </c>
      <c r="C848" s="110">
        <v>46122</v>
      </c>
      <c r="D848" s="150">
        <v>660536</v>
      </c>
      <c r="E848" s="111">
        <f t="shared" si="13"/>
        <v>6.6053600000000001</v>
      </c>
      <c r="F848" s="150">
        <v>15.93</v>
      </c>
      <c r="G848" s="150">
        <v>-23.43</v>
      </c>
      <c r="H848" s="150">
        <v>390.5</v>
      </c>
      <c r="I848" s="150">
        <v>-6.47</v>
      </c>
      <c r="J848" s="150">
        <v>3.58</v>
      </c>
      <c r="K848" s="150">
        <v>-5.33</v>
      </c>
      <c r="L848" s="150">
        <v>2.7</v>
      </c>
      <c r="M848" s="150">
        <v>2.2000000000000002</v>
      </c>
      <c r="N848" s="150">
        <v>0.44</v>
      </c>
      <c r="O848" s="150">
        <v>1.56</v>
      </c>
      <c r="P848" s="150">
        <v>25.6</v>
      </c>
    </row>
    <row r="849" spans="1:16" x14ac:dyDescent="0.25">
      <c r="A849" s="80" t="s">
        <v>1348</v>
      </c>
      <c r="B849" s="150" t="s">
        <v>1353</v>
      </c>
      <c r="C849" s="110">
        <v>46121</v>
      </c>
      <c r="D849" s="150">
        <v>82509</v>
      </c>
      <c r="E849" s="111">
        <f t="shared" si="13"/>
        <v>0.82508999999999999</v>
      </c>
      <c r="F849" s="150">
        <v>-7.33</v>
      </c>
      <c r="G849" s="150">
        <v>-3.09</v>
      </c>
      <c r="H849" s="150">
        <v>56.4</v>
      </c>
      <c r="I849" s="150">
        <v>-6.93</v>
      </c>
      <c r="J849" s="150">
        <v>-4.08</v>
      </c>
      <c r="K849" s="150">
        <v>-12.56</v>
      </c>
      <c r="L849" s="150">
        <v>1.1000000000000001</v>
      </c>
      <c r="M849" s="150">
        <v>0.55000000000000004</v>
      </c>
      <c r="N849" s="150">
        <v>0.67</v>
      </c>
      <c r="O849" s="150">
        <v>1.32</v>
      </c>
      <c r="P849" s="150">
        <v>14.2</v>
      </c>
    </row>
    <row r="850" spans="1:16" x14ac:dyDescent="0.25">
      <c r="A850" s="80" t="s">
        <v>883</v>
      </c>
      <c r="B850" s="150" t="s">
        <v>3060</v>
      </c>
      <c r="C850" s="110">
        <v>46122</v>
      </c>
      <c r="D850" s="150">
        <v>169195</v>
      </c>
      <c r="E850" s="111">
        <f t="shared" si="13"/>
        <v>1.6919500000000001</v>
      </c>
      <c r="F850" s="150">
        <v>145.69999999999999</v>
      </c>
      <c r="G850" s="150">
        <v>90.41</v>
      </c>
      <c r="H850" s="150">
        <v>26.1</v>
      </c>
      <c r="I850" s="150">
        <v>-2.61</v>
      </c>
      <c r="J850" s="150">
        <v>-12.27</v>
      </c>
      <c r="K850" s="150">
        <v>-7.77</v>
      </c>
      <c r="L850" s="150">
        <v>-0.15</v>
      </c>
      <c r="M850" s="150">
        <v>-0.15</v>
      </c>
      <c r="N850" s="150">
        <v>-0.52</v>
      </c>
      <c r="O850" s="150">
        <v>0.05</v>
      </c>
      <c r="P850" s="150"/>
    </row>
    <row r="851" spans="1:16" x14ac:dyDescent="0.25">
      <c r="A851" s="80" t="s">
        <v>884</v>
      </c>
      <c r="B851" s="150" t="s">
        <v>946</v>
      </c>
      <c r="C851" s="110">
        <v>46122</v>
      </c>
      <c r="D851" s="150">
        <v>8781</v>
      </c>
      <c r="E851" s="111">
        <f t="shared" si="13"/>
        <v>8.7809999999999999E-2</v>
      </c>
      <c r="F851" s="150">
        <v>15.65</v>
      </c>
      <c r="G851" s="150">
        <v>85.92</v>
      </c>
      <c r="H851" s="150">
        <v>17.75</v>
      </c>
      <c r="I851" s="150">
        <v>1.43</v>
      </c>
      <c r="J851" s="150">
        <v>-0.84</v>
      </c>
      <c r="K851" s="150">
        <v>-6.08</v>
      </c>
      <c r="L851" s="150">
        <v>-0.09</v>
      </c>
      <c r="M851" s="150">
        <v>0.05</v>
      </c>
      <c r="N851" s="150">
        <v>-0.21</v>
      </c>
      <c r="O851" s="150">
        <v>-0.14000000000000001</v>
      </c>
      <c r="P851" s="150"/>
    </row>
    <row r="852" spans="1:16" x14ac:dyDescent="0.25">
      <c r="A852" s="80" t="s">
        <v>885</v>
      </c>
      <c r="B852" s="150" t="s">
        <v>947</v>
      </c>
      <c r="C852" s="110">
        <v>46122</v>
      </c>
      <c r="D852" s="150">
        <v>182176</v>
      </c>
      <c r="E852" s="111">
        <f t="shared" si="13"/>
        <v>1.82176</v>
      </c>
      <c r="F852" s="150">
        <v>39.65</v>
      </c>
      <c r="G852" s="150">
        <v>12.98</v>
      </c>
      <c r="H852" s="150">
        <v>68.099999999999994</v>
      </c>
      <c r="I852" s="150">
        <v>-0.87</v>
      </c>
      <c r="J852" s="150">
        <v>2.41</v>
      </c>
      <c r="K852" s="150">
        <v>-1.59</v>
      </c>
      <c r="L852" s="150">
        <v>0.56000000000000005</v>
      </c>
      <c r="M852" s="150">
        <v>0.56000000000000005</v>
      </c>
      <c r="N852" s="150">
        <v>0.36</v>
      </c>
      <c r="O852" s="150">
        <v>3.55</v>
      </c>
      <c r="P852" s="150">
        <v>22.8</v>
      </c>
    </row>
    <row r="853" spans="1:16" x14ac:dyDescent="0.25">
      <c r="A853" s="80" t="s">
        <v>1264</v>
      </c>
      <c r="B853" s="150" t="s">
        <v>1333</v>
      </c>
      <c r="C853" s="110">
        <v>46114</v>
      </c>
      <c r="D853" s="150">
        <v>730004</v>
      </c>
      <c r="E853" s="111">
        <f t="shared" si="13"/>
        <v>7.3000400000000001</v>
      </c>
      <c r="F853" s="150">
        <v>53.24</v>
      </c>
      <c r="G853" s="150">
        <v>41.8</v>
      </c>
      <c r="H853" s="150">
        <v>135</v>
      </c>
      <c r="I853" s="150">
        <v>3.85</v>
      </c>
      <c r="J853" s="150">
        <v>20</v>
      </c>
      <c r="K853" s="150">
        <v>16.38</v>
      </c>
      <c r="L853" s="150">
        <v>2</v>
      </c>
      <c r="M853" s="150">
        <v>2.1800000000000002</v>
      </c>
      <c r="N853" s="150">
        <v>1.63</v>
      </c>
      <c r="O853" s="150">
        <v>1.66</v>
      </c>
      <c r="P853" s="150">
        <v>16.399999999999999</v>
      </c>
    </row>
    <row r="854" spans="1:16" x14ac:dyDescent="0.25">
      <c r="A854" s="80" t="s">
        <v>886</v>
      </c>
      <c r="B854" s="150" t="s">
        <v>948</v>
      </c>
      <c r="C854" s="110">
        <v>46121</v>
      </c>
      <c r="D854" s="150">
        <v>918616</v>
      </c>
      <c r="E854" s="111">
        <f t="shared" si="13"/>
        <v>9.1861599999999992</v>
      </c>
      <c r="F854" s="150">
        <v>23.98</v>
      </c>
      <c r="G854" s="150">
        <v>168.9</v>
      </c>
      <c r="H854" s="150">
        <v>118</v>
      </c>
      <c r="I854" s="150">
        <v>9.77</v>
      </c>
      <c r="J854" s="150">
        <v>11.85</v>
      </c>
      <c r="K854" s="150">
        <v>1.29</v>
      </c>
      <c r="L854" s="150">
        <v>-4.09</v>
      </c>
      <c r="M854" s="150">
        <v>-1</v>
      </c>
      <c r="N854" s="150">
        <v>-6.01</v>
      </c>
      <c r="O854" s="150">
        <v>-1.1399999999999999</v>
      </c>
      <c r="P854" s="150"/>
    </row>
    <row r="855" spans="1:16" x14ac:dyDescent="0.25">
      <c r="A855" s="80" t="s">
        <v>1669</v>
      </c>
      <c r="B855" s="150" t="s">
        <v>1691</v>
      </c>
      <c r="C855" s="110">
        <v>46120</v>
      </c>
      <c r="D855" s="150">
        <v>682838</v>
      </c>
      <c r="E855" s="111">
        <f t="shared" si="13"/>
        <v>6.8283800000000001</v>
      </c>
      <c r="F855" s="150">
        <v>74.48</v>
      </c>
      <c r="G855" s="150">
        <v>-24.82</v>
      </c>
      <c r="H855" s="150">
        <v>566</v>
      </c>
      <c r="I855" s="150">
        <v>1.8</v>
      </c>
      <c r="J855" s="150">
        <v>11.64</v>
      </c>
      <c r="K855" s="150">
        <v>11.2</v>
      </c>
      <c r="L855" s="150">
        <v>4.4400000000000004</v>
      </c>
      <c r="M855" s="150">
        <v>8.43</v>
      </c>
      <c r="N855" s="150">
        <v>0.31</v>
      </c>
      <c r="O855" s="150">
        <v>4.58</v>
      </c>
      <c r="P855" s="150">
        <v>22.5</v>
      </c>
    </row>
    <row r="856" spans="1:16" x14ac:dyDescent="0.25">
      <c r="A856" s="80" t="s">
        <v>1144</v>
      </c>
      <c r="B856" s="150" t="s">
        <v>1218</v>
      </c>
      <c r="C856" s="110">
        <v>46122</v>
      </c>
      <c r="D856" s="150">
        <v>1188874</v>
      </c>
      <c r="E856" s="111">
        <f t="shared" si="13"/>
        <v>11.88874</v>
      </c>
      <c r="F856" s="150">
        <v>62.49</v>
      </c>
      <c r="G856" s="150">
        <v>27.33</v>
      </c>
      <c r="H856" s="150">
        <v>57.3</v>
      </c>
      <c r="I856" s="150">
        <v>2.69</v>
      </c>
      <c r="J856" s="150">
        <v>3.06</v>
      </c>
      <c r="K856" s="150">
        <v>3.24</v>
      </c>
      <c r="L856" s="150">
        <v>0.61</v>
      </c>
      <c r="M856" s="150">
        <v>0.76</v>
      </c>
      <c r="N856" s="150">
        <v>1.06</v>
      </c>
      <c r="O856" s="150">
        <v>1.41</v>
      </c>
      <c r="P856" s="150">
        <v>14.3</v>
      </c>
    </row>
    <row r="857" spans="1:16" x14ac:dyDescent="0.25">
      <c r="A857" s="80" t="s">
        <v>161</v>
      </c>
      <c r="B857" s="150" t="s">
        <v>3332</v>
      </c>
      <c r="C857" s="110">
        <v>46122</v>
      </c>
      <c r="D857" s="150">
        <v>713431</v>
      </c>
      <c r="E857" s="111">
        <f t="shared" si="13"/>
        <v>7.1343100000000002</v>
      </c>
      <c r="F857" s="150">
        <v>39.15</v>
      </c>
      <c r="G857" s="150">
        <v>-30.35</v>
      </c>
      <c r="H857" s="150">
        <v>56.1</v>
      </c>
      <c r="I857" s="150">
        <v>2.75</v>
      </c>
      <c r="J857" s="150">
        <v>-0.71</v>
      </c>
      <c r="K857" s="150">
        <v>-6.5</v>
      </c>
      <c r="L857" s="150">
        <v>-0.09</v>
      </c>
      <c r="M857" s="150">
        <v>0.67</v>
      </c>
      <c r="N857" s="150">
        <v>0.28000000000000003</v>
      </c>
      <c r="O857" s="150">
        <v>0.16</v>
      </c>
      <c r="P857" s="150">
        <v>55.3</v>
      </c>
    </row>
    <row r="858" spans="1:16" x14ac:dyDescent="0.25">
      <c r="A858" s="80" t="s">
        <v>162</v>
      </c>
      <c r="B858" s="150" t="s">
        <v>163</v>
      </c>
      <c r="C858" s="110">
        <v>46122</v>
      </c>
      <c r="D858" s="150">
        <v>141648494</v>
      </c>
      <c r="E858" s="111">
        <f t="shared" si="13"/>
        <v>1416.4849400000001</v>
      </c>
      <c r="F858" s="150">
        <v>77.760000000000005</v>
      </c>
      <c r="G858" s="150">
        <v>28.58</v>
      </c>
      <c r="H858" s="150">
        <v>91.5</v>
      </c>
      <c r="I858" s="150">
        <v>0.22</v>
      </c>
      <c r="J858" s="150">
        <v>1.78</v>
      </c>
      <c r="K858" s="150">
        <v>-4.49</v>
      </c>
      <c r="L858" s="150">
        <v>0.97</v>
      </c>
      <c r="M858" s="150">
        <v>1.1299999999999999</v>
      </c>
      <c r="N858" s="150">
        <v>1.3</v>
      </c>
      <c r="O858" s="150">
        <v>1.89</v>
      </c>
      <c r="P858" s="150">
        <v>11.7</v>
      </c>
    </row>
    <row r="859" spans="1:16" x14ac:dyDescent="0.25">
      <c r="A859" s="80" t="s">
        <v>164</v>
      </c>
      <c r="B859" s="150" t="s">
        <v>165</v>
      </c>
      <c r="C859" s="110">
        <v>46122</v>
      </c>
      <c r="D859" s="150">
        <v>2607602</v>
      </c>
      <c r="E859" s="111">
        <f t="shared" si="13"/>
        <v>26.07602</v>
      </c>
      <c r="F859" s="150">
        <v>53.42</v>
      </c>
      <c r="G859" s="150">
        <v>0.82</v>
      </c>
      <c r="H859" s="150">
        <v>22.25</v>
      </c>
      <c r="I859" s="150">
        <v>0</v>
      </c>
      <c r="J859" s="150">
        <v>-0.67</v>
      </c>
      <c r="K859" s="150">
        <v>-3.89</v>
      </c>
      <c r="L859" s="150">
        <v>-0.17</v>
      </c>
      <c r="M859" s="150">
        <v>0.05</v>
      </c>
      <c r="N859" s="150">
        <v>0.35</v>
      </c>
      <c r="O859" s="150">
        <v>0.51</v>
      </c>
      <c r="P859" s="150">
        <v>11.1</v>
      </c>
    </row>
    <row r="860" spans="1:16" x14ac:dyDescent="0.25">
      <c r="A860" s="80" t="s">
        <v>887</v>
      </c>
      <c r="B860" s="150" t="s">
        <v>949</v>
      </c>
      <c r="C860" s="110">
        <v>46122</v>
      </c>
      <c r="D860" s="150">
        <v>2773070</v>
      </c>
      <c r="E860" s="111">
        <f t="shared" si="13"/>
        <v>27.730699999999999</v>
      </c>
      <c r="F860" s="150">
        <v>57.6</v>
      </c>
      <c r="G860" s="150">
        <v>25.15</v>
      </c>
      <c r="H860" s="150">
        <v>33.549999999999997</v>
      </c>
      <c r="I860" s="150">
        <v>-2.33</v>
      </c>
      <c r="J860" s="150">
        <v>1.51</v>
      </c>
      <c r="K860" s="150">
        <v>1.98</v>
      </c>
      <c r="L860" s="150">
        <v>1.23</v>
      </c>
      <c r="M860" s="150">
        <v>0.68</v>
      </c>
      <c r="N860" s="150">
        <v>-0.91</v>
      </c>
      <c r="O860" s="150">
        <v>1.34</v>
      </c>
      <c r="P860" s="150">
        <v>11.3</v>
      </c>
    </row>
    <row r="861" spans="1:16" x14ac:dyDescent="0.25">
      <c r="A861" s="80" t="s">
        <v>888</v>
      </c>
      <c r="B861" s="150" t="s">
        <v>1990</v>
      </c>
      <c r="C861" s="110">
        <v>46122</v>
      </c>
      <c r="D861" s="150">
        <v>620239</v>
      </c>
      <c r="E861" s="111">
        <f t="shared" si="13"/>
        <v>6.2023900000000003</v>
      </c>
      <c r="F861" s="150">
        <v>18.48</v>
      </c>
      <c r="G861" s="150">
        <v>-23.71</v>
      </c>
      <c r="H861" s="150">
        <v>55.7</v>
      </c>
      <c r="I861" s="150">
        <v>0.72</v>
      </c>
      <c r="J861" s="150">
        <v>2.2000000000000002</v>
      </c>
      <c r="K861" s="150">
        <v>4.9000000000000004</v>
      </c>
      <c r="L861" s="150">
        <v>1.31</v>
      </c>
      <c r="M861" s="150">
        <v>1.23</v>
      </c>
      <c r="N861" s="150">
        <v>0.35</v>
      </c>
      <c r="O861" s="150">
        <v>0.73</v>
      </c>
      <c r="P861" s="150">
        <v>13.9</v>
      </c>
    </row>
    <row r="862" spans="1:16" x14ac:dyDescent="0.25">
      <c r="A862" s="80" t="s">
        <v>1603</v>
      </c>
      <c r="B862" s="150" t="s">
        <v>1609</v>
      </c>
      <c r="C862" s="110">
        <v>46121</v>
      </c>
      <c r="D862" s="150">
        <v>12156647</v>
      </c>
      <c r="E862" s="111">
        <f t="shared" si="13"/>
        <v>121.56647</v>
      </c>
      <c r="F862" s="150">
        <v>28.77</v>
      </c>
      <c r="G862" s="150">
        <v>43.18</v>
      </c>
      <c r="H862" s="150">
        <v>83</v>
      </c>
      <c r="I862" s="150">
        <v>6.14</v>
      </c>
      <c r="J862" s="150">
        <v>8.64</v>
      </c>
      <c r="K862" s="150">
        <v>3.75</v>
      </c>
      <c r="L862" s="150">
        <v>0.84</v>
      </c>
      <c r="M862" s="150">
        <v>1.01</v>
      </c>
      <c r="N862" s="150">
        <v>1.1200000000000001</v>
      </c>
      <c r="O862" s="150">
        <v>1.55</v>
      </c>
      <c r="P862" s="150">
        <v>11</v>
      </c>
    </row>
    <row r="863" spans="1:16" x14ac:dyDescent="0.25">
      <c r="A863" s="80" t="s">
        <v>2785</v>
      </c>
      <c r="B863" s="150" t="s">
        <v>994</v>
      </c>
      <c r="C863" s="110">
        <v>46122</v>
      </c>
      <c r="D863" s="150">
        <v>542801</v>
      </c>
      <c r="E863" s="111">
        <f t="shared" si="13"/>
        <v>5.4280099999999996</v>
      </c>
      <c r="F863" s="150">
        <v>11.2</v>
      </c>
      <c r="G863" s="150">
        <v>22.32</v>
      </c>
      <c r="H863" s="150">
        <v>50.7</v>
      </c>
      <c r="I863" s="150">
        <v>1</v>
      </c>
      <c r="J863" s="150">
        <v>1.91</v>
      </c>
      <c r="K863" s="150">
        <v>-15.36</v>
      </c>
      <c r="L863" s="150">
        <v>-0.43</v>
      </c>
      <c r="M863" s="150">
        <v>-0.54</v>
      </c>
      <c r="N863" s="150">
        <v>-0.46</v>
      </c>
      <c r="O863" s="150">
        <v>-0.47</v>
      </c>
      <c r="P863" s="150"/>
    </row>
    <row r="864" spans="1:16" x14ac:dyDescent="0.25">
      <c r="A864" s="80" t="s">
        <v>3068</v>
      </c>
      <c r="B864" s="150" t="s">
        <v>3070</v>
      </c>
      <c r="C864" s="110">
        <v>46120</v>
      </c>
      <c r="D864" s="150">
        <v>108332</v>
      </c>
      <c r="E864" s="111">
        <f t="shared" si="13"/>
        <v>1.0833200000000001</v>
      </c>
      <c r="F864" s="150">
        <v>268.85000000000002</v>
      </c>
      <c r="G864" s="150">
        <v>7.3</v>
      </c>
      <c r="H864" s="150">
        <v>116</v>
      </c>
      <c r="I864" s="150">
        <v>1.75</v>
      </c>
      <c r="J864" s="150">
        <v>-5.31</v>
      </c>
      <c r="K864" s="150">
        <v>-3.73</v>
      </c>
      <c r="L864" s="150">
        <v>0.73</v>
      </c>
      <c r="M864" s="150">
        <v>0.49</v>
      </c>
      <c r="N864" s="150">
        <v>-0.35</v>
      </c>
      <c r="O864" s="150">
        <v>0.39</v>
      </c>
      <c r="P864" s="150">
        <v>56.6</v>
      </c>
    </row>
    <row r="865" spans="1:16" x14ac:dyDescent="0.25">
      <c r="A865" s="80" t="s">
        <v>3171</v>
      </c>
      <c r="B865" s="150" t="s">
        <v>3175</v>
      </c>
      <c r="C865" s="110">
        <v>46122</v>
      </c>
      <c r="D865" s="150">
        <v>4836632</v>
      </c>
      <c r="E865" s="111">
        <f t="shared" si="13"/>
        <v>48.366320000000002</v>
      </c>
      <c r="F865" s="150">
        <v>121.17</v>
      </c>
      <c r="G865" s="150">
        <v>23.32</v>
      </c>
      <c r="H865" s="150">
        <v>68.099999999999994</v>
      </c>
      <c r="I865" s="150">
        <v>0.15</v>
      </c>
      <c r="J865" s="150">
        <v>4.45</v>
      </c>
      <c r="K865" s="150">
        <v>-1.59</v>
      </c>
      <c r="L865" s="150">
        <v>1.17</v>
      </c>
      <c r="M865" s="150">
        <v>0.61</v>
      </c>
      <c r="N865" s="150">
        <v>1.39</v>
      </c>
      <c r="O865" s="150">
        <v>1.37</v>
      </c>
      <c r="P865" s="150">
        <v>10.5</v>
      </c>
    </row>
    <row r="866" spans="1:16" x14ac:dyDescent="0.25">
      <c r="A866" s="80" t="s">
        <v>3221</v>
      </c>
      <c r="B866" s="150" t="s">
        <v>3226</v>
      </c>
      <c r="C866" s="110">
        <v>46122</v>
      </c>
      <c r="D866" s="150">
        <v>616407</v>
      </c>
      <c r="E866" s="111">
        <f t="shared" si="13"/>
        <v>6.1640699999999997</v>
      </c>
      <c r="F866" s="150">
        <v>21.46</v>
      </c>
      <c r="G866" s="150">
        <v>2.58</v>
      </c>
      <c r="H866" s="150">
        <v>6.16</v>
      </c>
      <c r="I866" s="150">
        <v>-1.44</v>
      </c>
      <c r="J866" s="150">
        <v>-7.23</v>
      </c>
      <c r="K866" s="150">
        <v>2.84</v>
      </c>
      <c r="L866" s="150">
        <v>0.02</v>
      </c>
      <c r="M866" s="150">
        <v>-0.26</v>
      </c>
      <c r="N866" s="150">
        <v>0.35</v>
      </c>
      <c r="O866" s="150">
        <v>-0.79</v>
      </c>
      <c r="P866" s="150"/>
    </row>
    <row r="867" spans="1:16" x14ac:dyDescent="0.25">
      <c r="A867" s="80" t="s">
        <v>3262</v>
      </c>
      <c r="B867" s="150" t="s">
        <v>3268</v>
      </c>
      <c r="C867" s="110">
        <v>46122</v>
      </c>
      <c r="D867" s="150">
        <v>61576674</v>
      </c>
      <c r="E867" s="111">
        <f t="shared" si="13"/>
        <v>615.76674000000003</v>
      </c>
      <c r="F867" s="150">
        <v>18.2</v>
      </c>
      <c r="G867" s="150">
        <v>14.57</v>
      </c>
      <c r="H867" s="150">
        <v>393</v>
      </c>
      <c r="I867" s="150">
        <v>0.26</v>
      </c>
      <c r="J867" s="150">
        <v>8.86</v>
      </c>
      <c r="K867" s="150">
        <v>11.65</v>
      </c>
      <c r="L867" s="150">
        <v>2.11</v>
      </c>
      <c r="M867" s="150">
        <v>1.7</v>
      </c>
      <c r="N867" s="150">
        <v>1.7</v>
      </c>
      <c r="O867" s="150">
        <v>2.4500000000000002</v>
      </c>
      <c r="P867" s="150">
        <v>26</v>
      </c>
    </row>
    <row r="868" spans="1:16" x14ac:dyDescent="0.25">
      <c r="A868" s="80" t="s">
        <v>3306</v>
      </c>
      <c r="B868" s="150" t="s">
        <v>3313</v>
      </c>
      <c r="C868" s="110">
        <v>46122</v>
      </c>
      <c r="D868" s="150">
        <v>1489428</v>
      </c>
      <c r="E868" s="111">
        <f t="shared" si="13"/>
        <v>14.89428</v>
      </c>
      <c r="F868" s="150">
        <v>16.690000000000001</v>
      </c>
      <c r="G868" s="150">
        <v>-8.6999999999999993</v>
      </c>
      <c r="H868" s="150">
        <v>17.3</v>
      </c>
      <c r="I868" s="150">
        <v>0.57999999999999996</v>
      </c>
      <c r="J868" s="150">
        <v>-20.82</v>
      </c>
      <c r="K868" s="150">
        <v>-25.75</v>
      </c>
      <c r="L868" s="150">
        <v>1.23</v>
      </c>
      <c r="M868" s="150">
        <v>0.93</v>
      </c>
      <c r="N868" s="150">
        <v>-8.3000000000000007</v>
      </c>
      <c r="O868" s="150">
        <v>-12.41</v>
      </c>
      <c r="P868" s="150"/>
    </row>
    <row r="869" spans="1:16" x14ac:dyDescent="0.25">
      <c r="A869" s="80" t="s">
        <v>3443</v>
      </c>
      <c r="B869" s="150" t="s">
        <v>3447</v>
      </c>
      <c r="C869" s="110">
        <v>46122</v>
      </c>
      <c r="D869" s="150">
        <v>36359</v>
      </c>
      <c r="E869" s="111">
        <f t="shared" si="13"/>
        <v>0.36359000000000002</v>
      </c>
      <c r="F869" s="150">
        <v>51.93</v>
      </c>
      <c r="G869" s="150">
        <v>57.41</v>
      </c>
      <c r="H869" s="150">
        <v>14</v>
      </c>
      <c r="I869" s="150">
        <v>0</v>
      </c>
      <c r="J869" s="150">
        <v>-7.89</v>
      </c>
      <c r="K869" s="150">
        <v>-23.29</v>
      </c>
      <c r="L869" s="150">
        <v>-0.09</v>
      </c>
      <c r="M869" s="150">
        <v>0.12</v>
      </c>
      <c r="N869" s="150">
        <v>-0.39</v>
      </c>
      <c r="O869" s="150">
        <v>-0.22</v>
      </c>
      <c r="P869" s="150"/>
    </row>
    <row r="870" spans="1:16" x14ac:dyDescent="0.25">
      <c r="A870" s="80" t="s">
        <v>3473</v>
      </c>
      <c r="B870" s="150" t="s">
        <v>3509</v>
      </c>
      <c r="C870" s="110">
        <v>46119</v>
      </c>
      <c r="D870" s="150">
        <v>1891516</v>
      </c>
      <c r="E870" s="111">
        <f t="shared" si="13"/>
        <v>18.91516</v>
      </c>
      <c r="F870" s="150">
        <v>29.14</v>
      </c>
      <c r="G870" s="150">
        <v>-6.51</v>
      </c>
      <c r="H870" s="150">
        <v>52</v>
      </c>
      <c r="I870" s="150">
        <v>-9.25</v>
      </c>
      <c r="J870" s="150">
        <v>5.48</v>
      </c>
      <c r="K870" s="150">
        <v>7</v>
      </c>
      <c r="L870" s="150">
        <v>-0.84</v>
      </c>
      <c r="M870" s="150">
        <v>-0.6</v>
      </c>
      <c r="N870" s="150">
        <v>-1.19</v>
      </c>
      <c r="O870" s="150">
        <v>-0.83</v>
      </c>
      <c r="P870" s="150"/>
    </row>
    <row r="871" spans="1:16" x14ac:dyDescent="0.25">
      <c r="A871" s="80" t="s">
        <v>3637</v>
      </c>
      <c r="B871" s="150" t="s">
        <v>3644</v>
      </c>
      <c r="C871" s="110">
        <v>46119</v>
      </c>
      <c r="D871" s="150">
        <v>2154370</v>
      </c>
      <c r="E871" s="111">
        <f t="shared" si="13"/>
        <v>21.543700000000001</v>
      </c>
      <c r="F871" s="150">
        <v>32.950000000000003</v>
      </c>
      <c r="G871" s="150">
        <v>41.91</v>
      </c>
      <c r="H871" s="150">
        <v>186.5</v>
      </c>
      <c r="I871" s="150">
        <v>-0.27</v>
      </c>
      <c r="J871" s="150">
        <v>3.61</v>
      </c>
      <c r="K871" s="150">
        <v>1.91</v>
      </c>
      <c r="L871" s="150">
        <v>0.61</v>
      </c>
      <c r="M871" s="150">
        <v>0.94</v>
      </c>
      <c r="N871" s="150">
        <v>0.91</v>
      </c>
      <c r="O871" s="150">
        <v>0.5</v>
      </c>
      <c r="P871" s="150">
        <v>30.4</v>
      </c>
    </row>
    <row r="872" spans="1:16" x14ac:dyDescent="0.25">
      <c r="A872" s="80" t="s">
        <v>3874</v>
      </c>
      <c r="B872" s="150" t="s">
        <v>3881</v>
      </c>
      <c r="C872" s="110">
        <v>46122</v>
      </c>
      <c r="D872" s="150">
        <v>727740</v>
      </c>
      <c r="E872" s="111">
        <f t="shared" si="13"/>
        <v>7.2774000000000001</v>
      </c>
      <c r="F872" s="150">
        <v>17.07</v>
      </c>
      <c r="G872" s="150">
        <v>0.12</v>
      </c>
      <c r="H872" s="150">
        <v>32.799999999999997</v>
      </c>
      <c r="I872" s="150">
        <v>-0.15</v>
      </c>
      <c r="J872" s="150">
        <v>-1.35</v>
      </c>
      <c r="K872" s="150">
        <v>-0.91</v>
      </c>
      <c r="L872" s="150">
        <v>0.39</v>
      </c>
      <c r="M872" s="150">
        <v>0.79</v>
      </c>
      <c r="N872" s="150">
        <v>0.32</v>
      </c>
      <c r="O872" s="150">
        <v>0.47</v>
      </c>
      <c r="P872" s="150">
        <v>13.3</v>
      </c>
    </row>
    <row r="873" spans="1:16" x14ac:dyDescent="0.25">
      <c r="A873" s="80" t="s">
        <v>4055</v>
      </c>
      <c r="B873" s="150" t="s">
        <v>4064</v>
      </c>
      <c r="C873" s="110">
        <v>46119</v>
      </c>
      <c r="D873" s="150">
        <v>679322</v>
      </c>
      <c r="E873" s="111">
        <f t="shared" si="13"/>
        <v>6.7932199999999998</v>
      </c>
      <c r="F873" s="150">
        <v>12.04</v>
      </c>
      <c r="G873" s="150"/>
      <c r="H873" s="150">
        <v>22.15</v>
      </c>
      <c r="I873" s="150">
        <v>-3.28</v>
      </c>
      <c r="J873" s="150">
        <v>-3.06</v>
      </c>
      <c r="K873" s="150">
        <v>1.1399999999999999</v>
      </c>
      <c r="L873" s="150">
        <v>0.05</v>
      </c>
      <c r="M873" s="150"/>
      <c r="N873" s="150"/>
      <c r="O873" s="150">
        <v>0.09</v>
      </c>
      <c r="P873" s="150">
        <v>460.3</v>
      </c>
    </row>
    <row r="874" spans="1:16" x14ac:dyDescent="0.25">
      <c r="A874" s="80" t="s">
        <v>166</v>
      </c>
      <c r="B874" s="150" t="s">
        <v>950</v>
      </c>
      <c r="C874" s="110">
        <v>46119</v>
      </c>
      <c r="D874" s="150">
        <v>45128</v>
      </c>
      <c r="E874" s="111">
        <f t="shared" si="13"/>
        <v>0.45128000000000001</v>
      </c>
      <c r="F874" s="150">
        <v>75.37</v>
      </c>
      <c r="G874" s="150">
        <v>-9.17</v>
      </c>
      <c r="H874" s="150">
        <v>19.3</v>
      </c>
      <c r="I874" s="150">
        <v>-0.26</v>
      </c>
      <c r="J874" s="150">
        <v>1.05</v>
      </c>
      <c r="K874" s="150">
        <v>0.52</v>
      </c>
      <c r="L874" s="150">
        <v>-0.14000000000000001</v>
      </c>
      <c r="M874" s="150">
        <v>0.02</v>
      </c>
      <c r="N874" s="150">
        <v>-0.21</v>
      </c>
      <c r="O874" s="150">
        <v>-0.08</v>
      </c>
      <c r="P874" s="150"/>
    </row>
    <row r="875" spans="1:16" x14ac:dyDescent="0.25">
      <c r="A875" s="80" t="s">
        <v>167</v>
      </c>
      <c r="B875" s="150" t="s">
        <v>168</v>
      </c>
      <c r="C875" s="110">
        <v>46122</v>
      </c>
      <c r="D875" s="150">
        <v>841634</v>
      </c>
      <c r="E875" s="111">
        <f t="shared" si="13"/>
        <v>8.4163399999999999</v>
      </c>
      <c r="F875" s="150">
        <v>20.93</v>
      </c>
      <c r="G875" s="150">
        <v>15.05</v>
      </c>
      <c r="H875" s="150">
        <v>78</v>
      </c>
      <c r="I875" s="150">
        <v>0.26</v>
      </c>
      <c r="J875" s="150">
        <v>0.65</v>
      </c>
      <c r="K875" s="150">
        <v>2.09</v>
      </c>
      <c r="L875" s="150">
        <v>1.18</v>
      </c>
      <c r="M875" s="150">
        <v>1.1399999999999999</v>
      </c>
      <c r="N875" s="150">
        <v>1.34</v>
      </c>
      <c r="O875" s="150">
        <v>1.0900000000000001</v>
      </c>
      <c r="P875" s="150">
        <v>18.100000000000001</v>
      </c>
    </row>
    <row r="876" spans="1:16" x14ac:dyDescent="0.25">
      <c r="A876" s="80" t="s">
        <v>169</v>
      </c>
      <c r="B876" s="150" t="s">
        <v>951</v>
      </c>
      <c r="C876" s="110">
        <v>46119</v>
      </c>
      <c r="D876" s="150">
        <v>599723</v>
      </c>
      <c r="E876" s="111">
        <f t="shared" si="13"/>
        <v>5.9972300000000001</v>
      </c>
      <c r="F876" s="150">
        <v>66.760000000000005</v>
      </c>
      <c r="G876" s="150">
        <v>5.77</v>
      </c>
      <c r="H876" s="150">
        <v>74.5</v>
      </c>
      <c r="I876" s="150">
        <v>0.68</v>
      </c>
      <c r="J876" s="150">
        <v>0.68</v>
      </c>
      <c r="K876" s="150">
        <v>-1.32</v>
      </c>
      <c r="L876" s="150">
        <v>2.15</v>
      </c>
      <c r="M876" s="150">
        <v>1.57</v>
      </c>
      <c r="N876" s="150">
        <v>1.1499999999999999</v>
      </c>
      <c r="O876" s="150">
        <v>2.33</v>
      </c>
      <c r="P876" s="150">
        <v>11.2</v>
      </c>
    </row>
    <row r="877" spans="1:16" x14ac:dyDescent="0.25">
      <c r="A877" s="80" t="s">
        <v>170</v>
      </c>
      <c r="B877" s="150" t="s">
        <v>171</v>
      </c>
      <c r="C877" s="110">
        <v>46122</v>
      </c>
      <c r="D877" s="150">
        <v>207901</v>
      </c>
      <c r="E877" s="111">
        <f t="shared" si="13"/>
        <v>2.0790099999999998</v>
      </c>
      <c r="F877" s="150">
        <v>10.41</v>
      </c>
      <c r="G877" s="150">
        <v>6.95</v>
      </c>
      <c r="H877" s="150">
        <v>22.4</v>
      </c>
      <c r="I877" s="150">
        <v>0.45</v>
      </c>
      <c r="J877" s="150">
        <v>0.9</v>
      </c>
      <c r="K877" s="150">
        <v>0.22</v>
      </c>
      <c r="L877" s="150">
        <v>0.46</v>
      </c>
      <c r="M877" s="150">
        <v>0.23</v>
      </c>
      <c r="N877" s="150">
        <v>0.22</v>
      </c>
      <c r="O877" s="150">
        <v>0.46</v>
      </c>
      <c r="P877" s="150">
        <v>18.8</v>
      </c>
    </row>
    <row r="878" spans="1:16" x14ac:dyDescent="0.25">
      <c r="A878" s="80" t="s">
        <v>172</v>
      </c>
      <c r="B878" s="150" t="s">
        <v>1334</v>
      </c>
      <c r="C878" s="110">
        <v>46122</v>
      </c>
      <c r="D878" s="150">
        <v>194159</v>
      </c>
      <c r="E878" s="111">
        <f t="shared" si="13"/>
        <v>1.9415899999999999</v>
      </c>
      <c r="F878" s="150">
        <v>20.14</v>
      </c>
      <c r="G878" s="150">
        <v>11.67</v>
      </c>
      <c r="H878" s="150">
        <v>122.5</v>
      </c>
      <c r="I878" s="150">
        <v>1.66</v>
      </c>
      <c r="J878" s="150">
        <v>4.26</v>
      </c>
      <c r="K878" s="150">
        <v>2.94</v>
      </c>
      <c r="L878" s="150">
        <v>1.94</v>
      </c>
      <c r="M878" s="150">
        <v>1.94</v>
      </c>
      <c r="N878" s="150">
        <v>1.62</v>
      </c>
      <c r="O878" s="150">
        <v>1.97</v>
      </c>
      <c r="P878" s="150">
        <v>15.1</v>
      </c>
    </row>
    <row r="879" spans="1:16" x14ac:dyDescent="0.25">
      <c r="A879" s="80" t="s">
        <v>173</v>
      </c>
      <c r="B879" s="150" t="s">
        <v>174</v>
      </c>
      <c r="C879" s="110">
        <v>46122</v>
      </c>
      <c r="D879" s="150">
        <v>9859</v>
      </c>
      <c r="E879" s="111">
        <f t="shared" si="13"/>
        <v>9.8589999999999997E-2</v>
      </c>
      <c r="F879" s="150">
        <v>6.9</v>
      </c>
      <c r="G879" s="150">
        <v>-21.42</v>
      </c>
      <c r="H879" s="150">
        <v>12.55</v>
      </c>
      <c r="I879" s="150">
        <v>0</v>
      </c>
      <c r="J879" s="150">
        <v>-1.95</v>
      </c>
      <c r="K879" s="150">
        <v>-4.2</v>
      </c>
      <c r="L879" s="150">
        <v>-0.09</v>
      </c>
      <c r="M879" s="150">
        <v>-7.0000000000000007E-2</v>
      </c>
      <c r="N879" s="150">
        <v>-0.11</v>
      </c>
      <c r="O879" s="150">
        <v>-0.02</v>
      </c>
      <c r="P879" s="150"/>
    </row>
    <row r="880" spans="1:16" x14ac:dyDescent="0.25">
      <c r="A880" s="80" t="s">
        <v>175</v>
      </c>
      <c r="B880" s="150" t="s">
        <v>3415</v>
      </c>
      <c r="C880" s="110">
        <v>46122</v>
      </c>
      <c r="D880" s="150">
        <v>63207</v>
      </c>
      <c r="E880" s="111">
        <f t="shared" si="13"/>
        <v>0.63207000000000002</v>
      </c>
      <c r="F880" s="150">
        <v>83.74</v>
      </c>
      <c r="G880" s="150">
        <v>-10.01</v>
      </c>
      <c r="H880" s="150">
        <v>12.45</v>
      </c>
      <c r="I880" s="150">
        <v>0</v>
      </c>
      <c r="J880" s="150">
        <v>-2.35</v>
      </c>
      <c r="K880" s="150">
        <v>-4.96</v>
      </c>
      <c r="L880" s="150">
        <v>-0.2</v>
      </c>
      <c r="M880" s="150">
        <v>0.11</v>
      </c>
      <c r="N880" s="150">
        <v>-0.01</v>
      </c>
      <c r="O880" s="150">
        <v>0.09</v>
      </c>
      <c r="P880" s="150">
        <v>24.6</v>
      </c>
    </row>
    <row r="881" spans="1:16" x14ac:dyDescent="0.25">
      <c r="A881" s="80" t="s">
        <v>176</v>
      </c>
      <c r="B881" s="150" t="s">
        <v>177</v>
      </c>
      <c r="C881" s="110">
        <v>46121</v>
      </c>
      <c r="D881" s="150">
        <v>118444</v>
      </c>
      <c r="E881" s="111">
        <f t="shared" si="13"/>
        <v>1.1844399999999999</v>
      </c>
      <c r="F881" s="150">
        <v>12.76</v>
      </c>
      <c r="G881" s="150">
        <v>5.08</v>
      </c>
      <c r="H881" s="150">
        <v>29.35</v>
      </c>
      <c r="I881" s="150">
        <v>-0.17</v>
      </c>
      <c r="J881" s="150">
        <v>0.17</v>
      </c>
      <c r="K881" s="150">
        <v>0.34</v>
      </c>
      <c r="L881" s="150">
        <v>0.82</v>
      </c>
      <c r="M881" s="150">
        <v>0.65</v>
      </c>
      <c r="N881" s="150">
        <v>0.57999999999999996</v>
      </c>
      <c r="O881" s="150">
        <v>0.75</v>
      </c>
      <c r="P881" s="150">
        <v>4.9000000000000004</v>
      </c>
    </row>
    <row r="882" spans="1:16" x14ac:dyDescent="0.25">
      <c r="A882" s="80" t="s">
        <v>178</v>
      </c>
      <c r="B882" s="150" t="s">
        <v>179</v>
      </c>
      <c r="C882" s="110">
        <v>46122</v>
      </c>
      <c r="D882" s="150">
        <v>82</v>
      </c>
      <c r="E882" s="111">
        <f t="shared" si="13"/>
        <v>8.1999999999999998E-4</v>
      </c>
      <c r="F882" s="112">
        <v>0</v>
      </c>
      <c r="G882" s="112">
        <v>-99.91</v>
      </c>
      <c r="H882" s="150">
        <v>16.45</v>
      </c>
      <c r="I882" s="150">
        <v>0.3</v>
      </c>
      <c r="J882" s="150">
        <v>-3.24</v>
      </c>
      <c r="K882" s="150">
        <v>-5.46</v>
      </c>
      <c r="L882" s="150">
        <v>0.28999999999999998</v>
      </c>
      <c r="M882" s="150">
        <v>0.06</v>
      </c>
      <c r="N882" s="150">
        <v>-0.06</v>
      </c>
      <c r="O882" s="150">
        <v>-0.17</v>
      </c>
      <c r="P882" s="150">
        <v>16.5</v>
      </c>
    </row>
    <row r="883" spans="1:16" x14ac:dyDescent="0.25">
      <c r="A883" s="80" t="s">
        <v>180</v>
      </c>
      <c r="B883" s="150" t="s">
        <v>1335</v>
      </c>
      <c r="C883" s="110">
        <v>46122</v>
      </c>
      <c r="D883" s="150">
        <v>562596</v>
      </c>
      <c r="E883" s="111">
        <f t="shared" si="13"/>
        <v>5.6259600000000001</v>
      </c>
      <c r="F883" s="150">
        <v>30.76</v>
      </c>
      <c r="G883" s="150">
        <v>17.28</v>
      </c>
      <c r="H883" s="150">
        <v>30.95</v>
      </c>
      <c r="I883" s="150">
        <v>-0.32</v>
      </c>
      <c r="J883" s="150">
        <v>-0.96</v>
      </c>
      <c r="K883" s="150">
        <v>-0.32</v>
      </c>
      <c r="L883" s="150">
        <v>0.32</v>
      </c>
      <c r="M883" s="150">
        <v>0.41</v>
      </c>
      <c r="N883" s="150">
        <v>0.43</v>
      </c>
      <c r="O883" s="150">
        <v>0.41</v>
      </c>
      <c r="P883" s="150">
        <v>19.3</v>
      </c>
    </row>
    <row r="884" spans="1:16" x14ac:dyDescent="0.25">
      <c r="A884" s="80" t="s">
        <v>2918</v>
      </c>
      <c r="B884" s="150" t="s">
        <v>2926</v>
      </c>
      <c r="C884" s="110">
        <v>46114</v>
      </c>
      <c r="D884" s="150">
        <v>448916</v>
      </c>
      <c r="E884" s="111">
        <f t="shared" si="13"/>
        <v>4.48916</v>
      </c>
      <c r="F884" s="150">
        <v>17.55</v>
      </c>
      <c r="G884" s="150">
        <v>5.47</v>
      </c>
      <c r="H884" s="150">
        <v>39.549999999999997</v>
      </c>
      <c r="I884" s="150">
        <v>0</v>
      </c>
      <c r="J884" s="150">
        <v>0.13</v>
      </c>
      <c r="K884" s="150">
        <v>-0.13</v>
      </c>
      <c r="L884" s="150">
        <v>0.59</v>
      </c>
      <c r="M884" s="150">
        <v>0.5</v>
      </c>
      <c r="N884" s="150">
        <v>0.22</v>
      </c>
      <c r="O884" s="150">
        <v>0.62</v>
      </c>
      <c r="P884" s="150">
        <v>22</v>
      </c>
    </row>
    <row r="885" spans="1:16" x14ac:dyDescent="0.25">
      <c r="A885" s="80" t="s">
        <v>181</v>
      </c>
      <c r="B885" s="150" t="s">
        <v>1336</v>
      </c>
      <c r="C885" s="110">
        <v>46120</v>
      </c>
      <c r="D885" s="150">
        <v>127606</v>
      </c>
      <c r="E885" s="111">
        <f t="shared" si="13"/>
        <v>1.27606</v>
      </c>
      <c r="F885" s="112">
        <v>7.68</v>
      </c>
      <c r="G885" s="112">
        <v>-24.38</v>
      </c>
      <c r="H885" s="150">
        <v>50.5</v>
      </c>
      <c r="I885" s="150">
        <v>-0.98</v>
      </c>
      <c r="J885" s="150">
        <v>-2.7</v>
      </c>
      <c r="K885" s="150">
        <v>-3.44</v>
      </c>
      <c r="L885" s="150">
        <v>0.39</v>
      </c>
      <c r="M885" s="150">
        <v>0.27</v>
      </c>
      <c r="N885" s="150">
        <v>0.19</v>
      </c>
      <c r="O885" s="150">
        <v>0.12</v>
      </c>
      <c r="P885" s="150">
        <v>50.3</v>
      </c>
    </row>
    <row r="886" spans="1:16" x14ac:dyDescent="0.25">
      <c r="A886" s="80" t="s">
        <v>182</v>
      </c>
      <c r="B886" s="150" t="s">
        <v>183</v>
      </c>
      <c r="C886" s="110">
        <v>46122</v>
      </c>
      <c r="D886" s="150">
        <v>399048</v>
      </c>
      <c r="E886" s="111">
        <f t="shared" si="13"/>
        <v>3.9904799999999998</v>
      </c>
      <c r="F886" s="150">
        <v>31.06</v>
      </c>
      <c r="G886" s="150">
        <v>7.4</v>
      </c>
      <c r="H886" s="150">
        <v>47.1</v>
      </c>
      <c r="I886" s="150">
        <v>-0.53</v>
      </c>
      <c r="J886" s="150">
        <v>1.07</v>
      </c>
      <c r="K886" s="150">
        <v>-1.26</v>
      </c>
      <c r="L886" s="150">
        <v>-1.56</v>
      </c>
      <c r="M886" s="150">
        <v>-1.77</v>
      </c>
      <c r="N886" s="150">
        <v>-0.53</v>
      </c>
      <c r="O886" s="150">
        <v>-1.49</v>
      </c>
      <c r="P886" s="150"/>
    </row>
    <row r="887" spans="1:16" x14ac:dyDescent="0.25">
      <c r="A887" s="80" t="s">
        <v>184</v>
      </c>
      <c r="B887" s="150" t="s">
        <v>1337</v>
      </c>
      <c r="C887" s="110">
        <v>46121</v>
      </c>
      <c r="D887" s="150">
        <v>316361</v>
      </c>
      <c r="E887" s="111">
        <f t="shared" si="13"/>
        <v>3.1636099999999998</v>
      </c>
      <c r="F887" s="150">
        <v>6.12</v>
      </c>
      <c r="G887" s="150">
        <v>2.16</v>
      </c>
      <c r="H887" s="150">
        <v>15.55</v>
      </c>
      <c r="I887" s="150">
        <v>0.97</v>
      </c>
      <c r="J887" s="150">
        <v>-3.42</v>
      </c>
      <c r="K887" s="150">
        <v>-4.01</v>
      </c>
      <c r="L887" s="150">
        <v>-0.16</v>
      </c>
      <c r="M887" s="150">
        <v>-0.12</v>
      </c>
      <c r="N887" s="150">
        <v>-0.06</v>
      </c>
      <c r="O887" s="150">
        <v>-0.1</v>
      </c>
      <c r="P887" s="150"/>
    </row>
    <row r="888" spans="1:16" x14ac:dyDescent="0.25">
      <c r="A888" s="80" t="s">
        <v>185</v>
      </c>
      <c r="B888" s="150" t="s">
        <v>186</v>
      </c>
      <c r="C888" s="110">
        <v>46121</v>
      </c>
      <c r="D888" s="150">
        <v>147879</v>
      </c>
      <c r="E888" s="111">
        <f t="shared" si="13"/>
        <v>1.47879</v>
      </c>
      <c r="F888" s="150">
        <v>16.62</v>
      </c>
      <c r="G888" s="150">
        <v>55.57</v>
      </c>
      <c r="H888" s="150">
        <v>39.950000000000003</v>
      </c>
      <c r="I888" s="150">
        <v>0.63</v>
      </c>
      <c r="J888" s="150">
        <v>-4.88</v>
      </c>
      <c r="K888" s="150">
        <v>-4.08</v>
      </c>
      <c r="L888" s="150">
        <v>-1.05</v>
      </c>
      <c r="M888" s="150">
        <v>0.72</v>
      </c>
      <c r="N888" s="150">
        <v>-0.95</v>
      </c>
      <c r="O888" s="150">
        <v>3.57</v>
      </c>
      <c r="P888" s="150">
        <v>10.1</v>
      </c>
    </row>
    <row r="889" spans="1:16" x14ac:dyDescent="0.25">
      <c r="A889" s="80" t="s">
        <v>187</v>
      </c>
      <c r="B889" s="150" t="s">
        <v>188</v>
      </c>
      <c r="C889" s="110">
        <v>46119</v>
      </c>
      <c r="D889" s="150">
        <v>235955</v>
      </c>
      <c r="E889" s="111">
        <f t="shared" si="13"/>
        <v>2.35955</v>
      </c>
      <c r="F889" s="150">
        <v>62.22</v>
      </c>
      <c r="G889" s="150">
        <v>-7.29</v>
      </c>
      <c r="H889" s="150">
        <v>80.2</v>
      </c>
      <c r="I889" s="150">
        <v>-0.12</v>
      </c>
      <c r="J889" s="150">
        <v>0.12</v>
      </c>
      <c r="K889" s="150">
        <v>-0.25</v>
      </c>
      <c r="L889" s="150">
        <v>1.49</v>
      </c>
      <c r="M889" s="150">
        <v>1.83</v>
      </c>
      <c r="N889" s="150">
        <v>0.44</v>
      </c>
      <c r="O889" s="150">
        <v>1.8</v>
      </c>
      <c r="P889" s="150">
        <v>14.6</v>
      </c>
    </row>
    <row r="890" spans="1:16" x14ac:dyDescent="0.25">
      <c r="A890" s="80" t="s">
        <v>189</v>
      </c>
      <c r="B890" s="150" t="s">
        <v>1338</v>
      </c>
      <c r="C890" s="110">
        <v>46121</v>
      </c>
      <c r="D890" s="150">
        <v>66717</v>
      </c>
      <c r="E890" s="111">
        <f t="shared" si="13"/>
        <v>0.66717000000000004</v>
      </c>
      <c r="F890" s="150">
        <v>-14.41</v>
      </c>
      <c r="G890" s="150">
        <v>47.08</v>
      </c>
      <c r="H890" s="150">
        <v>36.299999999999997</v>
      </c>
      <c r="I890" s="150">
        <v>2.98</v>
      </c>
      <c r="J890" s="150">
        <v>1.82</v>
      </c>
      <c r="K890" s="150">
        <v>1.97</v>
      </c>
      <c r="L890" s="150">
        <v>0.09</v>
      </c>
      <c r="M890" s="150">
        <v>0.38</v>
      </c>
      <c r="N890" s="150">
        <v>-1.06</v>
      </c>
      <c r="O890" s="150">
        <v>0.51</v>
      </c>
      <c r="P890" s="150"/>
    </row>
    <row r="891" spans="1:16" x14ac:dyDescent="0.25">
      <c r="A891" s="80" t="s">
        <v>190</v>
      </c>
      <c r="B891" s="150" t="s">
        <v>191</v>
      </c>
      <c r="C891" s="110">
        <v>46114</v>
      </c>
      <c r="D891" s="150">
        <v>169648</v>
      </c>
      <c r="E891" s="111">
        <f t="shared" si="13"/>
        <v>1.69648</v>
      </c>
      <c r="F891" s="150">
        <v>11.63</v>
      </c>
      <c r="G891" s="150">
        <v>7.73</v>
      </c>
      <c r="H891" s="150">
        <v>16.899999999999999</v>
      </c>
      <c r="I891" s="150">
        <v>1.2</v>
      </c>
      <c r="J891" s="150">
        <v>-2.31</v>
      </c>
      <c r="K891" s="150">
        <v>-1.74</v>
      </c>
      <c r="L891" s="150">
        <v>-0.53</v>
      </c>
      <c r="M891" s="150">
        <v>-0.42</v>
      </c>
      <c r="N891" s="150">
        <v>-0.65</v>
      </c>
      <c r="O891" s="150">
        <v>-0.15</v>
      </c>
      <c r="P891" s="150"/>
    </row>
    <row r="892" spans="1:16" x14ac:dyDescent="0.25">
      <c r="A892" s="80" t="s">
        <v>192</v>
      </c>
      <c r="B892" s="150" t="s">
        <v>193</v>
      </c>
      <c r="C892" s="110">
        <v>46120</v>
      </c>
      <c r="D892" s="150">
        <v>572605</v>
      </c>
      <c r="E892" s="111">
        <f t="shared" si="13"/>
        <v>5.7260499999999999</v>
      </c>
      <c r="F892" s="150">
        <v>28.31</v>
      </c>
      <c r="G892" s="150">
        <v>18.09</v>
      </c>
      <c r="H892" s="150">
        <v>102.5</v>
      </c>
      <c r="I892" s="150">
        <v>0</v>
      </c>
      <c r="J892" s="150">
        <v>1.99</v>
      </c>
      <c r="K892" s="150">
        <v>0.49</v>
      </c>
      <c r="L892" s="150">
        <v>1.27</v>
      </c>
      <c r="M892" s="150">
        <v>1.98</v>
      </c>
      <c r="N892" s="150">
        <v>0.48</v>
      </c>
      <c r="O892" s="150">
        <v>2.0099999999999998</v>
      </c>
      <c r="P892" s="150">
        <v>14.5</v>
      </c>
    </row>
    <row r="893" spans="1:16" x14ac:dyDescent="0.25">
      <c r="A893" s="80" t="s">
        <v>1145</v>
      </c>
      <c r="B893" s="150" t="s">
        <v>1219</v>
      </c>
      <c r="C893" s="110">
        <v>46121</v>
      </c>
      <c r="D893" s="150">
        <v>33450</v>
      </c>
      <c r="E893" s="111">
        <f t="shared" si="13"/>
        <v>0.33450000000000002</v>
      </c>
      <c r="F893" s="150">
        <v>22.29</v>
      </c>
      <c r="G893" s="150">
        <v>-25.94</v>
      </c>
      <c r="H893" s="150">
        <v>34.049999999999997</v>
      </c>
      <c r="I893" s="150">
        <v>0.44</v>
      </c>
      <c r="J893" s="150">
        <v>2.41</v>
      </c>
      <c r="K893" s="150">
        <v>9.49</v>
      </c>
      <c r="L893" s="150">
        <v>-0.04</v>
      </c>
      <c r="M893" s="150">
        <v>0.08</v>
      </c>
      <c r="N893" s="150">
        <v>0.06</v>
      </c>
      <c r="O893" s="150">
        <v>-0.01</v>
      </c>
      <c r="P893" s="150">
        <v>469.5</v>
      </c>
    </row>
    <row r="894" spans="1:16" x14ac:dyDescent="0.25">
      <c r="A894" s="80" t="s">
        <v>194</v>
      </c>
      <c r="B894" s="150" t="s">
        <v>3760</v>
      </c>
      <c r="C894" s="110">
        <v>46120</v>
      </c>
      <c r="D894" s="150">
        <v>27349</v>
      </c>
      <c r="E894" s="111">
        <f t="shared" si="13"/>
        <v>0.27349000000000001</v>
      </c>
      <c r="F894" s="112">
        <v>71.45</v>
      </c>
      <c r="G894" s="112">
        <v>41.68</v>
      </c>
      <c r="H894" s="112">
        <v>35.6</v>
      </c>
      <c r="I894" s="112">
        <v>0.28000000000000003</v>
      </c>
      <c r="J894" s="112">
        <v>0.28000000000000003</v>
      </c>
      <c r="K894" s="112">
        <v>-0.56000000000000005</v>
      </c>
      <c r="L894" s="150">
        <v>-0.09</v>
      </c>
      <c r="M894" s="150">
        <v>-0.31</v>
      </c>
      <c r="N894" s="150">
        <v>0.3</v>
      </c>
      <c r="O894" s="150">
        <v>-0.42</v>
      </c>
      <c r="P894" s="150"/>
    </row>
    <row r="895" spans="1:16" x14ac:dyDescent="0.25">
      <c r="A895" s="80" t="s">
        <v>195</v>
      </c>
      <c r="B895" s="150" t="s">
        <v>196</v>
      </c>
      <c r="C895" s="110">
        <v>46122</v>
      </c>
      <c r="D895" s="150">
        <v>34395</v>
      </c>
      <c r="E895" s="111">
        <f t="shared" si="13"/>
        <v>0.34394999999999998</v>
      </c>
      <c r="F895" s="150">
        <v>23.66</v>
      </c>
      <c r="G895" s="150">
        <v>-4.13</v>
      </c>
      <c r="H895" s="150">
        <v>22.35</v>
      </c>
      <c r="I895" s="150">
        <v>0.22</v>
      </c>
      <c r="J895" s="150">
        <v>-2.19</v>
      </c>
      <c r="K895" s="150">
        <v>-3.25</v>
      </c>
      <c r="L895" s="150">
        <v>0.22</v>
      </c>
      <c r="M895" s="150">
        <v>0.22</v>
      </c>
      <c r="N895" s="150">
        <v>-0.61</v>
      </c>
      <c r="O895" s="150">
        <v>0.19</v>
      </c>
      <c r="P895" s="150"/>
    </row>
    <row r="896" spans="1:16" x14ac:dyDescent="0.25">
      <c r="A896" s="80" t="s">
        <v>1670</v>
      </c>
      <c r="B896" s="150" t="s">
        <v>2999</v>
      </c>
      <c r="C896" s="110">
        <v>46121</v>
      </c>
      <c r="D896" s="150">
        <v>343518</v>
      </c>
      <c r="E896" s="111">
        <f t="shared" si="13"/>
        <v>3.4351799999999999</v>
      </c>
      <c r="F896" s="150">
        <v>75.33</v>
      </c>
      <c r="G896" s="150">
        <v>3.66</v>
      </c>
      <c r="H896" s="150">
        <v>109.5</v>
      </c>
      <c r="I896" s="150">
        <v>2.82</v>
      </c>
      <c r="J896" s="150">
        <v>3.79</v>
      </c>
      <c r="K896" s="150">
        <v>1.39</v>
      </c>
      <c r="L896" s="150">
        <v>0.71</v>
      </c>
      <c r="M896" s="150">
        <v>0.68</v>
      </c>
      <c r="N896" s="150">
        <v>2.62</v>
      </c>
      <c r="O896" s="150">
        <v>2</v>
      </c>
      <c r="P896" s="150">
        <v>13.9</v>
      </c>
    </row>
    <row r="897" spans="1:16" x14ac:dyDescent="0.25">
      <c r="A897" s="80" t="s">
        <v>889</v>
      </c>
      <c r="B897" s="150" t="s">
        <v>952</v>
      </c>
      <c r="C897" s="110">
        <v>46121</v>
      </c>
      <c r="D897" s="150">
        <v>126985</v>
      </c>
      <c r="E897" s="111">
        <f t="shared" si="13"/>
        <v>1.2698499999999999</v>
      </c>
      <c r="F897" s="112">
        <v>31.5</v>
      </c>
      <c r="G897" s="112">
        <v>6.21</v>
      </c>
      <c r="H897" s="150">
        <v>62.5</v>
      </c>
      <c r="I897" s="150">
        <v>0.64</v>
      </c>
      <c r="J897" s="150">
        <v>1.3</v>
      </c>
      <c r="K897" s="150">
        <v>3.14</v>
      </c>
      <c r="L897" s="150">
        <v>1.65</v>
      </c>
      <c r="M897" s="150">
        <v>1.04</v>
      </c>
      <c r="N897" s="150">
        <v>0.94</v>
      </c>
      <c r="O897" s="150">
        <v>0.91</v>
      </c>
      <c r="P897" s="150">
        <v>14.7</v>
      </c>
    </row>
    <row r="898" spans="1:16" x14ac:dyDescent="0.25">
      <c r="A898" s="80" t="s">
        <v>1146</v>
      </c>
      <c r="B898" s="150" t="s">
        <v>3000</v>
      </c>
      <c r="C898" s="110">
        <v>46120</v>
      </c>
      <c r="D898" s="150">
        <v>91456</v>
      </c>
      <c r="E898" s="111">
        <f t="shared" si="13"/>
        <v>0.91456000000000004</v>
      </c>
      <c r="F898" s="112">
        <v>26.35</v>
      </c>
      <c r="G898" s="112">
        <v>-8.56</v>
      </c>
      <c r="H898" s="112">
        <v>25.1</v>
      </c>
      <c r="I898" s="112">
        <v>0.8</v>
      </c>
      <c r="J898" s="112">
        <v>4.37</v>
      </c>
      <c r="K898" s="112">
        <v>2.66</v>
      </c>
      <c r="L898" s="150">
        <v>0.19</v>
      </c>
      <c r="M898" s="150">
        <v>-0.28000000000000003</v>
      </c>
      <c r="N898" s="150">
        <v>0.16</v>
      </c>
      <c r="O898" s="150">
        <v>-0.19</v>
      </c>
      <c r="P898" s="150"/>
    </row>
    <row r="899" spans="1:16" x14ac:dyDescent="0.25">
      <c r="A899" s="80" t="s">
        <v>1147</v>
      </c>
      <c r="B899" s="150" t="s">
        <v>1220</v>
      </c>
      <c r="C899" s="110">
        <v>46121</v>
      </c>
      <c r="D899" s="150">
        <v>65485</v>
      </c>
      <c r="E899" s="111">
        <f t="shared" si="13"/>
        <v>0.65485000000000004</v>
      </c>
      <c r="F899" s="150">
        <v>1019.59</v>
      </c>
      <c r="G899" s="150">
        <v>2102.66</v>
      </c>
      <c r="H899" s="150">
        <v>18.350000000000001</v>
      </c>
      <c r="I899" s="150">
        <v>0.82</v>
      </c>
      <c r="J899" s="150">
        <v>-2.39</v>
      </c>
      <c r="K899" s="150">
        <v>-1.34</v>
      </c>
      <c r="L899" s="150">
        <v>-0.11</v>
      </c>
      <c r="M899" s="150">
        <v>-0.52</v>
      </c>
      <c r="N899" s="150">
        <v>-0.51</v>
      </c>
      <c r="O899" s="150">
        <v>-0.04</v>
      </c>
      <c r="P899" s="150"/>
    </row>
    <row r="900" spans="1:16" x14ac:dyDescent="0.25">
      <c r="A900" s="80" t="s">
        <v>2906</v>
      </c>
      <c r="B900" s="150" t="s">
        <v>2911</v>
      </c>
      <c r="C900" s="110">
        <v>46122</v>
      </c>
      <c r="D900" s="150">
        <v>78431</v>
      </c>
      <c r="E900" s="111">
        <f t="shared" si="13"/>
        <v>0.78430999999999995</v>
      </c>
      <c r="F900" s="150">
        <v>57.6</v>
      </c>
      <c r="G900" s="150">
        <v>0.49</v>
      </c>
      <c r="H900" s="150">
        <v>55</v>
      </c>
      <c r="I900" s="150">
        <v>0</v>
      </c>
      <c r="J900" s="150">
        <v>-1.79</v>
      </c>
      <c r="K900" s="150">
        <v>-0.72</v>
      </c>
      <c r="L900" s="150">
        <v>-0.44</v>
      </c>
      <c r="M900" s="150">
        <v>-0.09</v>
      </c>
      <c r="N900" s="150">
        <v>-0.22</v>
      </c>
      <c r="O900" s="150">
        <v>-0.05</v>
      </c>
      <c r="P900" s="150"/>
    </row>
    <row r="901" spans="1:16" x14ac:dyDescent="0.25">
      <c r="A901" s="80" t="s">
        <v>3163</v>
      </c>
      <c r="B901" s="150" t="s">
        <v>3165</v>
      </c>
      <c r="C901" s="110">
        <v>46122</v>
      </c>
      <c r="D901" s="150">
        <v>213712</v>
      </c>
      <c r="E901" s="111">
        <f t="shared" si="13"/>
        <v>2.1371199999999999</v>
      </c>
      <c r="F901" s="150">
        <v>22.76</v>
      </c>
      <c r="G901" s="150">
        <v>-18.62</v>
      </c>
      <c r="H901" s="150">
        <v>40.799999999999997</v>
      </c>
      <c r="I901" s="150">
        <v>-2.16</v>
      </c>
      <c r="J901" s="150">
        <v>-6.42</v>
      </c>
      <c r="K901" s="150">
        <v>-2.2799999999999998</v>
      </c>
      <c r="L901" s="150">
        <v>0.31</v>
      </c>
      <c r="M901" s="150">
        <v>0.19</v>
      </c>
      <c r="N901" s="150">
        <v>0.54</v>
      </c>
      <c r="O901" s="150">
        <v>1.02</v>
      </c>
      <c r="P901" s="150">
        <v>17.100000000000001</v>
      </c>
    </row>
    <row r="902" spans="1:16" x14ac:dyDescent="0.25">
      <c r="A902" s="80" t="s">
        <v>1411</v>
      </c>
      <c r="B902" s="150" t="s">
        <v>1421</v>
      </c>
      <c r="C902" s="110">
        <v>46114</v>
      </c>
      <c r="D902" s="150">
        <v>89330</v>
      </c>
      <c r="E902" s="111">
        <f t="shared" ref="E902:E965" si="14">D902/100000</f>
        <v>0.89329999999999998</v>
      </c>
      <c r="F902" s="150">
        <v>38.950000000000003</v>
      </c>
      <c r="G902" s="150">
        <v>14.59</v>
      </c>
      <c r="H902" s="150">
        <v>32.549999999999997</v>
      </c>
      <c r="I902" s="150">
        <v>0</v>
      </c>
      <c r="J902" s="150">
        <v>-0.15</v>
      </c>
      <c r="K902" s="150">
        <v>-2.69</v>
      </c>
      <c r="L902" s="150">
        <v>0.39</v>
      </c>
      <c r="M902" s="150">
        <v>0.42</v>
      </c>
      <c r="N902" s="150">
        <v>0.44</v>
      </c>
      <c r="O902" s="150">
        <v>0.17</v>
      </c>
      <c r="P902" s="150">
        <v>19.100000000000001</v>
      </c>
    </row>
    <row r="903" spans="1:16" x14ac:dyDescent="0.25">
      <c r="A903" s="80" t="s">
        <v>1148</v>
      </c>
      <c r="B903" s="150" t="s">
        <v>3569</v>
      </c>
      <c r="C903" s="110">
        <v>46121</v>
      </c>
      <c r="D903" s="150">
        <v>2255</v>
      </c>
      <c r="E903" s="111">
        <f t="shared" si="14"/>
        <v>2.2550000000000001E-2</v>
      </c>
      <c r="F903" s="150">
        <v>24.38</v>
      </c>
      <c r="G903" s="150">
        <v>-25.87</v>
      </c>
      <c r="H903" s="150">
        <v>14.45</v>
      </c>
      <c r="I903" s="150">
        <v>0</v>
      </c>
      <c r="J903" s="150">
        <v>-1.03</v>
      </c>
      <c r="K903" s="150">
        <v>16.53</v>
      </c>
      <c r="L903" s="150">
        <v>-1.45</v>
      </c>
      <c r="M903" s="150">
        <v>-0.65</v>
      </c>
      <c r="N903" s="150">
        <v>-0.57999999999999996</v>
      </c>
      <c r="O903" s="150">
        <v>-0.3</v>
      </c>
      <c r="P903" s="150"/>
    </row>
    <row r="904" spans="1:16" x14ac:dyDescent="0.25">
      <c r="A904" s="80" t="s">
        <v>3211</v>
      </c>
      <c r="B904" s="150" t="s">
        <v>3214</v>
      </c>
      <c r="C904" s="110">
        <v>46121</v>
      </c>
      <c r="D904" s="150">
        <v>146216</v>
      </c>
      <c r="E904" s="111">
        <f t="shared" si="14"/>
        <v>1.4621599999999999</v>
      </c>
      <c r="F904" s="150">
        <v>38.020000000000003</v>
      </c>
      <c r="G904" s="150">
        <v>-10.39</v>
      </c>
      <c r="H904" s="150">
        <v>13.05</v>
      </c>
      <c r="I904" s="150">
        <v>0</v>
      </c>
      <c r="J904" s="150">
        <v>-1.51</v>
      </c>
      <c r="K904" s="150">
        <v>-2.97</v>
      </c>
      <c r="L904" s="150">
        <v>0.27</v>
      </c>
      <c r="M904" s="150">
        <v>0.17</v>
      </c>
      <c r="N904" s="150">
        <v>-0.56000000000000005</v>
      </c>
      <c r="O904" s="150">
        <v>0.59</v>
      </c>
      <c r="P904" s="150">
        <v>13.5</v>
      </c>
    </row>
    <row r="905" spans="1:16" x14ac:dyDescent="0.25">
      <c r="A905" s="80" t="s">
        <v>1547</v>
      </c>
      <c r="B905" s="150" t="s">
        <v>3001</v>
      </c>
      <c r="C905" s="110">
        <v>46122</v>
      </c>
      <c r="D905" s="150">
        <v>1447</v>
      </c>
      <c r="E905" s="111">
        <f t="shared" si="14"/>
        <v>1.447E-2</v>
      </c>
      <c r="F905" s="150">
        <v>-49.3</v>
      </c>
      <c r="G905" s="150">
        <v>-55.87</v>
      </c>
      <c r="H905" s="150">
        <v>11.25</v>
      </c>
      <c r="I905" s="150">
        <v>1.81</v>
      </c>
      <c r="J905" s="150">
        <v>0</v>
      </c>
      <c r="K905" s="150">
        <v>-0.44</v>
      </c>
      <c r="L905" s="150"/>
      <c r="M905" s="150"/>
      <c r="N905" s="150"/>
      <c r="O905" s="150"/>
      <c r="P905" s="150">
        <v>0.5</v>
      </c>
    </row>
    <row r="906" spans="1:16" x14ac:dyDescent="0.25">
      <c r="A906" s="80" t="s">
        <v>1251</v>
      </c>
      <c r="B906" s="150" t="s">
        <v>3753</v>
      </c>
      <c r="C906" s="110">
        <v>46122</v>
      </c>
      <c r="D906" s="150">
        <v>64717</v>
      </c>
      <c r="E906" s="111">
        <f t="shared" si="14"/>
        <v>0.64717000000000002</v>
      </c>
      <c r="F906" s="150">
        <v>75.900000000000006</v>
      </c>
      <c r="G906" s="150">
        <v>18.489999999999998</v>
      </c>
      <c r="H906" s="150">
        <v>45.5</v>
      </c>
      <c r="I906" s="150">
        <v>0.78</v>
      </c>
      <c r="J906" s="150">
        <v>1.45</v>
      </c>
      <c r="K906" s="150">
        <v>-1.0900000000000001</v>
      </c>
      <c r="L906" s="150">
        <v>0.12</v>
      </c>
      <c r="M906" s="150">
        <v>0.28999999999999998</v>
      </c>
      <c r="N906" s="150">
        <v>0.08</v>
      </c>
      <c r="O906" s="150">
        <v>0.02</v>
      </c>
      <c r="P906" s="150">
        <v>40.5</v>
      </c>
    </row>
    <row r="907" spans="1:16" x14ac:dyDescent="0.25">
      <c r="A907" s="80" t="s">
        <v>1510</v>
      </c>
      <c r="B907" s="150" t="s">
        <v>1513</v>
      </c>
      <c r="C907" s="110">
        <v>46119</v>
      </c>
      <c r="D907" s="150">
        <v>95076</v>
      </c>
      <c r="E907" s="111">
        <f t="shared" si="14"/>
        <v>0.95076000000000005</v>
      </c>
      <c r="F907" s="150">
        <v>74.05</v>
      </c>
      <c r="G907" s="150">
        <v>40.49</v>
      </c>
      <c r="H907" s="150">
        <v>24.55</v>
      </c>
      <c r="I907" s="150">
        <v>-0.61</v>
      </c>
      <c r="J907" s="150">
        <v>0.82</v>
      </c>
      <c r="K907" s="150">
        <v>-2.77</v>
      </c>
      <c r="L907" s="150">
        <v>0.54</v>
      </c>
      <c r="M907" s="150">
        <v>0.25</v>
      </c>
      <c r="N907" s="150">
        <v>7.0000000000000007E-2</v>
      </c>
      <c r="O907" s="150">
        <v>0.44</v>
      </c>
      <c r="P907" s="150">
        <v>13.3</v>
      </c>
    </row>
    <row r="908" spans="1:16" x14ac:dyDescent="0.25">
      <c r="A908" s="80" t="s">
        <v>1252</v>
      </c>
      <c r="B908" s="150" t="s">
        <v>1254</v>
      </c>
      <c r="C908" s="110">
        <v>46121</v>
      </c>
      <c r="D908" s="150">
        <v>154524</v>
      </c>
      <c r="E908" s="111">
        <f t="shared" si="14"/>
        <v>1.5452399999999999</v>
      </c>
      <c r="F908" s="150">
        <v>1080.92</v>
      </c>
      <c r="G908" s="150">
        <v>6</v>
      </c>
      <c r="H908" s="150">
        <v>57.2</v>
      </c>
      <c r="I908" s="150">
        <v>0</v>
      </c>
      <c r="J908" s="150">
        <v>-2.72</v>
      </c>
      <c r="K908" s="150">
        <v>-1.38</v>
      </c>
      <c r="L908" s="150">
        <v>9.73</v>
      </c>
      <c r="M908" s="150">
        <v>0.7</v>
      </c>
      <c r="N908" s="150">
        <v>0.12</v>
      </c>
      <c r="O908" s="150">
        <v>0.94</v>
      </c>
      <c r="P908" s="150">
        <v>19</v>
      </c>
    </row>
    <row r="909" spans="1:16" x14ac:dyDescent="0.25">
      <c r="A909" s="80" t="s">
        <v>1265</v>
      </c>
      <c r="B909" s="150" t="s">
        <v>1339</v>
      </c>
      <c r="C909" s="110">
        <v>46120</v>
      </c>
      <c r="D909" s="150">
        <v>218722</v>
      </c>
      <c r="E909" s="111">
        <f t="shared" si="14"/>
        <v>2.1872199999999999</v>
      </c>
      <c r="F909" s="150">
        <v>45.19</v>
      </c>
      <c r="G909" s="150">
        <v>-12.67</v>
      </c>
      <c r="H909" s="150">
        <v>109.5</v>
      </c>
      <c r="I909" s="150">
        <v>0.46</v>
      </c>
      <c r="J909" s="150">
        <v>6.31</v>
      </c>
      <c r="K909" s="150">
        <v>5.8</v>
      </c>
      <c r="L909" s="150">
        <v>1.42</v>
      </c>
      <c r="M909" s="150">
        <v>1.63</v>
      </c>
      <c r="N909" s="150">
        <v>0.28999999999999998</v>
      </c>
      <c r="O909" s="150">
        <v>1.56</v>
      </c>
      <c r="P909" s="150">
        <v>17.3</v>
      </c>
    </row>
    <row r="910" spans="1:16" x14ac:dyDescent="0.25">
      <c r="A910" s="80" t="s">
        <v>1266</v>
      </c>
      <c r="B910" s="150" t="s">
        <v>1340</v>
      </c>
      <c r="C910" s="110">
        <v>46122</v>
      </c>
      <c r="D910" s="150">
        <v>577067</v>
      </c>
      <c r="E910" s="111">
        <f t="shared" si="14"/>
        <v>5.77067</v>
      </c>
      <c r="F910" s="150">
        <v>114.77</v>
      </c>
      <c r="G910" s="150">
        <v>3.36</v>
      </c>
      <c r="H910" s="150">
        <v>31.5</v>
      </c>
      <c r="I910" s="150">
        <v>1.1200000000000001</v>
      </c>
      <c r="J910" s="150">
        <v>1.61</v>
      </c>
      <c r="K910" s="150">
        <v>0</v>
      </c>
      <c r="L910" s="150">
        <v>0.27</v>
      </c>
      <c r="M910" s="150">
        <v>0.04</v>
      </c>
      <c r="N910" s="150">
        <v>0.21</v>
      </c>
      <c r="O910" s="150">
        <v>0.34</v>
      </c>
      <c r="P910" s="150">
        <v>19</v>
      </c>
    </row>
    <row r="911" spans="1:16" x14ac:dyDescent="0.25">
      <c r="A911" s="80" t="s">
        <v>4056</v>
      </c>
      <c r="B911" s="150" t="s">
        <v>4065</v>
      </c>
      <c r="C911" s="110">
        <v>46120</v>
      </c>
      <c r="D911" s="150">
        <v>107622</v>
      </c>
      <c r="E911" s="111">
        <f t="shared" si="14"/>
        <v>1.07622</v>
      </c>
      <c r="F911" s="150">
        <v>37.619999999999997</v>
      </c>
      <c r="G911" s="150">
        <v>14.75</v>
      </c>
      <c r="H911" s="150">
        <v>25.4</v>
      </c>
      <c r="I911" s="150">
        <v>-0.59</v>
      </c>
      <c r="J911" s="150">
        <v>-2.68</v>
      </c>
      <c r="K911" s="150">
        <v>-5.75</v>
      </c>
      <c r="L911" s="150">
        <v>0.05</v>
      </c>
      <c r="M911" s="150">
        <v>0.21</v>
      </c>
      <c r="N911" s="150">
        <v>0.08</v>
      </c>
      <c r="O911" s="150">
        <v>0.19</v>
      </c>
      <c r="P911" s="150">
        <v>25.7</v>
      </c>
    </row>
    <row r="912" spans="1:16" x14ac:dyDescent="0.25">
      <c r="A912" s="80" t="s">
        <v>2884</v>
      </c>
      <c r="B912" s="150" t="s">
        <v>3510</v>
      </c>
      <c r="C912" s="110">
        <v>46120</v>
      </c>
      <c r="D912" s="150">
        <v>85351</v>
      </c>
      <c r="E912" s="111">
        <f t="shared" si="14"/>
        <v>0.85350999999999999</v>
      </c>
      <c r="F912" s="150">
        <v>32.6</v>
      </c>
      <c r="G912" s="150">
        <v>-9.07</v>
      </c>
      <c r="H912" s="150">
        <v>20.45</v>
      </c>
      <c r="I912" s="150">
        <v>0</v>
      </c>
      <c r="J912" s="150">
        <v>-4.22</v>
      </c>
      <c r="K912" s="150">
        <v>-1.45</v>
      </c>
      <c r="L912" s="150">
        <v>0.15</v>
      </c>
      <c r="M912" s="150">
        <v>1.24</v>
      </c>
      <c r="N912" s="150">
        <v>-0.05</v>
      </c>
      <c r="O912" s="150">
        <v>0.26</v>
      </c>
      <c r="P912" s="150">
        <v>17.2</v>
      </c>
    </row>
    <row r="913" spans="1:16" x14ac:dyDescent="0.25">
      <c r="A913" s="80" t="s">
        <v>1267</v>
      </c>
      <c r="B913" s="150" t="s">
        <v>1341</v>
      </c>
      <c r="C913" s="110">
        <v>46121</v>
      </c>
      <c r="D913" s="150">
        <v>0</v>
      </c>
      <c r="E913" s="111">
        <f t="shared" si="14"/>
        <v>0</v>
      </c>
      <c r="F913" s="150">
        <v>-100</v>
      </c>
      <c r="G913" s="150"/>
      <c r="H913" s="150">
        <v>22.8</v>
      </c>
      <c r="I913" s="150">
        <v>-0.44</v>
      </c>
      <c r="J913" s="150">
        <v>-2.15</v>
      </c>
      <c r="K913" s="150">
        <v>-8.25</v>
      </c>
      <c r="L913" s="150">
        <v>-0.57999999999999996</v>
      </c>
      <c r="M913" s="150">
        <v>-0.4</v>
      </c>
      <c r="N913" s="150">
        <v>-0.45</v>
      </c>
      <c r="O913" s="150">
        <v>-0.53</v>
      </c>
      <c r="P913" s="150"/>
    </row>
    <row r="914" spans="1:16" x14ac:dyDescent="0.25">
      <c r="A914" s="80" t="s">
        <v>4166</v>
      </c>
      <c r="B914" s="150" t="s">
        <v>4173</v>
      </c>
      <c r="C914" s="110">
        <v>46121</v>
      </c>
      <c r="D914" s="150">
        <v>61779</v>
      </c>
      <c r="E914" s="111">
        <f t="shared" si="14"/>
        <v>0.61778999999999995</v>
      </c>
      <c r="F914" s="150">
        <v>34.75</v>
      </c>
      <c r="G914" s="150">
        <v>9.1</v>
      </c>
      <c r="H914" s="150">
        <v>157.5</v>
      </c>
      <c r="I914" s="150">
        <v>-6.53</v>
      </c>
      <c r="J914" s="150"/>
      <c r="K914" s="150"/>
      <c r="L914" s="150">
        <v>-0.04</v>
      </c>
      <c r="M914" s="150"/>
      <c r="N914" s="150"/>
      <c r="O914" s="150">
        <v>0.13</v>
      </c>
      <c r="P914" s="150">
        <v>522.9</v>
      </c>
    </row>
    <row r="915" spans="1:16" x14ac:dyDescent="0.25">
      <c r="A915" s="80" t="s">
        <v>2776</v>
      </c>
      <c r="B915" s="150" t="s">
        <v>2781</v>
      </c>
      <c r="C915" s="110">
        <v>46122</v>
      </c>
      <c r="D915" s="150">
        <v>21574</v>
      </c>
      <c r="E915" s="111">
        <f t="shared" si="14"/>
        <v>0.21573999999999999</v>
      </c>
      <c r="F915" s="150">
        <v>58.78</v>
      </c>
      <c r="G915" s="150">
        <v>15.84</v>
      </c>
      <c r="H915" s="150">
        <v>18.600000000000001</v>
      </c>
      <c r="I915" s="150">
        <v>0.54</v>
      </c>
      <c r="J915" s="150">
        <v>-4.8600000000000003</v>
      </c>
      <c r="K915" s="150">
        <v>-1.85</v>
      </c>
      <c r="L915" s="150">
        <v>-0.62</v>
      </c>
      <c r="M915" s="150">
        <v>-0.18</v>
      </c>
      <c r="N915" s="150">
        <v>-1.1399999999999999</v>
      </c>
      <c r="O915" s="150">
        <v>-0.63</v>
      </c>
      <c r="P915" s="150"/>
    </row>
    <row r="916" spans="1:16" x14ac:dyDescent="0.25">
      <c r="A916" s="80" t="s">
        <v>1634</v>
      </c>
      <c r="B916" s="150" t="s">
        <v>1637</v>
      </c>
      <c r="C916" s="110">
        <v>46122</v>
      </c>
      <c r="D916" s="150">
        <v>132992</v>
      </c>
      <c r="E916" s="111">
        <f t="shared" si="14"/>
        <v>1.32992</v>
      </c>
      <c r="F916" s="150">
        <v>31.12</v>
      </c>
      <c r="G916" s="150">
        <v>25.61</v>
      </c>
      <c r="H916" s="150">
        <v>20.6</v>
      </c>
      <c r="I916" s="150">
        <v>0</v>
      </c>
      <c r="J916" s="150">
        <v>-0.24</v>
      </c>
      <c r="K916" s="150">
        <v>0.24</v>
      </c>
      <c r="L916" s="150">
        <v>0.33</v>
      </c>
      <c r="M916" s="150">
        <v>0.38</v>
      </c>
      <c r="N916" s="150">
        <v>0.4</v>
      </c>
      <c r="O916" s="150">
        <v>0.23</v>
      </c>
      <c r="P916" s="150">
        <v>17.100000000000001</v>
      </c>
    </row>
    <row r="917" spans="1:16" x14ac:dyDescent="0.25">
      <c r="A917" s="80" t="s">
        <v>2842</v>
      </c>
      <c r="B917" s="150" t="s">
        <v>2849</v>
      </c>
      <c r="C917" s="110">
        <v>46120</v>
      </c>
      <c r="D917" s="150">
        <v>2638</v>
      </c>
      <c r="E917" s="111">
        <f t="shared" si="14"/>
        <v>2.6380000000000001E-2</v>
      </c>
      <c r="F917" s="150">
        <v>65.599999999999994</v>
      </c>
      <c r="G917" s="150">
        <v>-9.7799999999999994</v>
      </c>
      <c r="H917" s="150">
        <v>38</v>
      </c>
      <c r="I917" s="150">
        <v>0.66</v>
      </c>
      <c r="J917" s="150">
        <v>0</v>
      </c>
      <c r="K917" s="150">
        <v>-2.56</v>
      </c>
      <c r="L917" s="150">
        <v>-2.77</v>
      </c>
      <c r="M917" s="150">
        <v>-1.94</v>
      </c>
      <c r="N917" s="150">
        <v>-2.48</v>
      </c>
      <c r="O917" s="150">
        <v>-1.78</v>
      </c>
      <c r="P917" s="150"/>
    </row>
    <row r="918" spans="1:16" x14ac:dyDescent="0.25">
      <c r="A918" s="80" t="s">
        <v>779</v>
      </c>
      <c r="B918" s="150" t="s">
        <v>780</v>
      </c>
      <c r="C918" s="110">
        <v>46122</v>
      </c>
      <c r="D918" s="150">
        <v>682116</v>
      </c>
      <c r="E918" s="111">
        <f t="shared" si="14"/>
        <v>6.8211599999999999</v>
      </c>
      <c r="F918" s="150">
        <v>21.65</v>
      </c>
      <c r="G918" s="150">
        <v>-0.24</v>
      </c>
      <c r="H918" s="150">
        <v>55.8</v>
      </c>
      <c r="I918" s="150">
        <v>-0.71</v>
      </c>
      <c r="J918" s="150">
        <v>1.0900000000000001</v>
      </c>
      <c r="K918" s="150">
        <v>2.2000000000000002</v>
      </c>
      <c r="L918" s="150">
        <v>1.41</v>
      </c>
      <c r="M918" s="150">
        <v>1.03</v>
      </c>
      <c r="N918" s="150">
        <v>0.68</v>
      </c>
      <c r="O918" s="150">
        <v>0.74</v>
      </c>
      <c r="P918" s="150">
        <v>13.9</v>
      </c>
    </row>
    <row r="919" spans="1:16" x14ac:dyDescent="0.25">
      <c r="A919" s="80" t="s">
        <v>3141</v>
      </c>
      <c r="B919" s="150" t="s">
        <v>3142</v>
      </c>
      <c r="C919" s="110">
        <v>46121</v>
      </c>
      <c r="D919" s="150">
        <v>18867</v>
      </c>
      <c r="E919" s="111">
        <f t="shared" si="14"/>
        <v>0.18867</v>
      </c>
      <c r="F919" s="150">
        <v>10.99</v>
      </c>
      <c r="G919" s="150">
        <v>-64.84</v>
      </c>
      <c r="H919" s="150">
        <v>16</v>
      </c>
      <c r="I919" s="150">
        <v>0</v>
      </c>
      <c r="J919" s="150">
        <v>-1.23</v>
      </c>
      <c r="K919" s="150">
        <v>3.56</v>
      </c>
      <c r="L919" s="150">
        <v>-0.37</v>
      </c>
      <c r="M919" s="150">
        <v>0.05</v>
      </c>
      <c r="N919" s="150">
        <v>-0.54</v>
      </c>
      <c r="O919" s="150">
        <v>0.27</v>
      </c>
      <c r="P919" s="150"/>
    </row>
    <row r="920" spans="1:16" x14ac:dyDescent="0.25">
      <c r="A920" s="80" t="s">
        <v>2843</v>
      </c>
      <c r="B920" s="150" t="s">
        <v>2850</v>
      </c>
      <c r="C920" s="110">
        <v>46122</v>
      </c>
      <c r="D920" s="150">
        <v>1920</v>
      </c>
      <c r="E920" s="111">
        <f t="shared" si="14"/>
        <v>1.9199999999999998E-2</v>
      </c>
      <c r="F920" s="112">
        <v>23.71</v>
      </c>
      <c r="G920" s="112">
        <v>-13.08</v>
      </c>
      <c r="H920" s="150">
        <v>12</v>
      </c>
      <c r="I920" s="150">
        <v>-0.41</v>
      </c>
      <c r="J920" s="150">
        <v>-3.61</v>
      </c>
      <c r="K920" s="150">
        <v>-5.88</v>
      </c>
      <c r="L920" s="150">
        <v>-0.11</v>
      </c>
      <c r="M920" s="150">
        <v>-0.25</v>
      </c>
      <c r="N920" s="150">
        <v>-0.25</v>
      </c>
      <c r="O920" s="150">
        <v>-0.16</v>
      </c>
      <c r="P920" s="150"/>
    </row>
    <row r="921" spans="1:16" x14ac:dyDescent="0.25">
      <c r="A921" s="80" t="s">
        <v>2895</v>
      </c>
      <c r="B921" s="150" t="s">
        <v>3002</v>
      </c>
      <c r="C921" s="110">
        <v>46122</v>
      </c>
      <c r="D921" s="150">
        <v>208898</v>
      </c>
      <c r="E921" s="111">
        <f t="shared" si="14"/>
        <v>2.0889799999999998</v>
      </c>
      <c r="F921" s="150">
        <v>51.01</v>
      </c>
      <c r="G921" s="150">
        <v>-0.51</v>
      </c>
      <c r="H921" s="150">
        <v>26.9</v>
      </c>
      <c r="I921" s="150">
        <v>0.19</v>
      </c>
      <c r="J921" s="150">
        <v>-1.47</v>
      </c>
      <c r="K921" s="150">
        <v>-2.89</v>
      </c>
      <c r="L921" s="150">
        <v>-0.57999999999999996</v>
      </c>
      <c r="M921" s="150">
        <v>-0.44</v>
      </c>
      <c r="N921" s="150">
        <v>-0.74</v>
      </c>
      <c r="O921" s="150">
        <v>-0.54</v>
      </c>
      <c r="P921" s="150"/>
    </row>
    <row r="922" spans="1:16" x14ac:dyDescent="0.25">
      <c r="A922" s="80" t="s">
        <v>2799</v>
      </c>
      <c r="B922" s="150" t="s">
        <v>2807</v>
      </c>
      <c r="C922" s="110">
        <v>46121</v>
      </c>
      <c r="D922" s="150">
        <v>2115</v>
      </c>
      <c r="E922" s="111">
        <f t="shared" si="14"/>
        <v>2.1149999999999999E-2</v>
      </c>
      <c r="F922" s="150">
        <v>13.83</v>
      </c>
      <c r="G922" s="150">
        <v>-4.6399999999999997</v>
      </c>
      <c r="H922" s="150">
        <v>20.45</v>
      </c>
      <c r="I922" s="150">
        <v>-0.24</v>
      </c>
      <c r="J922" s="150">
        <v>1.74</v>
      </c>
      <c r="K922" s="150">
        <v>2.25</v>
      </c>
      <c r="L922" s="150">
        <v>-0.37</v>
      </c>
      <c r="M922" s="150">
        <v>-0.39</v>
      </c>
      <c r="N922" s="150">
        <v>-0.33</v>
      </c>
      <c r="O922" s="150">
        <v>-0.23</v>
      </c>
      <c r="P922" s="150"/>
    </row>
    <row r="923" spans="1:16" x14ac:dyDescent="0.25">
      <c r="A923" s="80" t="s">
        <v>2817</v>
      </c>
      <c r="B923" s="150" t="s">
        <v>3511</v>
      </c>
      <c r="C923" s="110">
        <v>46122</v>
      </c>
      <c r="D923" s="150">
        <v>13064</v>
      </c>
      <c r="E923" s="111">
        <f t="shared" si="14"/>
        <v>0.13064000000000001</v>
      </c>
      <c r="F923" s="150">
        <v>10.06</v>
      </c>
      <c r="G923" s="150">
        <v>-65.599999999999994</v>
      </c>
      <c r="H923" s="150">
        <v>40.9</v>
      </c>
      <c r="I923" s="150">
        <v>0</v>
      </c>
      <c r="J923" s="150">
        <v>6.51</v>
      </c>
      <c r="K923" s="150">
        <v>10.24</v>
      </c>
      <c r="L923" s="150">
        <v>0.16</v>
      </c>
      <c r="M923" s="150">
        <v>-0.34</v>
      </c>
      <c r="N923" s="150">
        <v>-0.73</v>
      </c>
      <c r="O923" s="150">
        <v>-0.5</v>
      </c>
      <c r="P923" s="150"/>
    </row>
    <row r="924" spans="1:16" x14ac:dyDescent="0.25">
      <c r="A924" s="80" t="s">
        <v>197</v>
      </c>
      <c r="B924" s="150" t="s">
        <v>1610</v>
      </c>
      <c r="C924" s="110">
        <v>46120</v>
      </c>
      <c r="D924" s="150">
        <v>168752</v>
      </c>
      <c r="E924" s="111">
        <f t="shared" si="14"/>
        <v>1.6875199999999999</v>
      </c>
      <c r="F924" s="150">
        <v>12.23</v>
      </c>
      <c r="G924" s="150">
        <v>4.5999999999999996</v>
      </c>
      <c r="H924" s="150">
        <v>76.7</v>
      </c>
      <c r="I924" s="150">
        <v>-1.03</v>
      </c>
      <c r="J924" s="150">
        <v>-2.66</v>
      </c>
      <c r="K924" s="150">
        <v>-0.26</v>
      </c>
      <c r="L924" s="150">
        <v>1.36</v>
      </c>
      <c r="M924" s="150">
        <v>0.93</v>
      </c>
      <c r="N924" s="150">
        <v>1.0900000000000001</v>
      </c>
      <c r="O924" s="150">
        <v>0.97</v>
      </c>
      <c r="P924" s="150">
        <v>17.399999999999999</v>
      </c>
    </row>
    <row r="925" spans="1:16" x14ac:dyDescent="0.25">
      <c r="A925" s="80" t="s">
        <v>198</v>
      </c>
      <c r="B925" s="150" t="s">
        <v>1342</v>
      </c>
      <c r="C925" s="110">
        <v>46120</v>
      </c>
      <c r="D925" s="150">
        <v>479396</v>
      </c>
      <c r="E925" s="111">
        <f t="shared" si="14"/>
        <v>4.7939600000000002</v>
      </c>
      <c r="F925" s="150">
        <v>13.4</v>
      </c>
      <c r="G925" s="150">
        <v>-2.4900000000000002</v>
      </c>
      <c r="H925" s="150">
        <v>18</v>
      </c>
      <c r="I925" s="150">
        <v>-2.17</v>
      </c>
      <c r="J925" s="150">
        <v>-2.44</v>
      </c>
      <c r="K925" s="150">
        <v>-2.23</v>
      </c>
      <c r="L925" s="150">
        <v>0.32</v>
      </c>
      <c r="M925" s="150">
        <v>0.28000000000000003</v>
      </c>
      <c r="N925" s="150">
        <v>0.54</v>
      </c>
      <c r="O925" s="150">
        <v>0.49</v>
      </c>
      <c r="P925" s="150">
        <v>9.4</v>
      </c>
    </row>
    <row r="926" spans="1:16" x14ac:dyDescent="0.25">
      <c r="A926" s="80" t="s">
        <v>199</v>
      </c>
      <c r="B926" s="150" t="s">
        <v>200</v>
      </c>
      <c r="C926" s="110">
        <v>46122</v>
      </c>
      <c r="D926" s="150">
        <v>94379</v>
      </c>
      <c r="E926" s="111">
        <f t="shared" si="14"/>
        <v>0.94379000000000002</v>
      </c>
      <c r="F926" s="150">
        <v>87.5</v>
      </c>
      <c r="G926" s="150">
        <v>24.89</v>
      </c>
      <c r="H926" s="150">
        <v>53.6</v>
      </c>
      <c r="I926" s="150">
        <v>-0.92</v>
      </c>
      <c r="J926" s="150">
        <v>-3.07</v>
      </c>
      <c r="K926" s="150">
        <v>-2.37</v>
      </c>
      <c r="L926" s="150">
        <v>6.69</v>
      </c>
      <c r="M926" s="150">
        <v>7.55</v>
      </c>
      <c r="N926" s="150">
        <v>-5.96</v>
      </c>
      <c r="O926" s="150">
        <v>8.58</v>
      </c>
      <c r="P926" s="150">
        <v>13.3</v>
      </c>
    </row>
    <row r="927" spans="1:16" x14ac:dyDescent="0.25">
      <c r="A927" s="80" t="s">
        <v>201</v>
      </c>
      <c r="B927" s="150" t="s">
        <v>202</v>
      </c>
      <c r="C927" s="110">
        <v>46122</v>
      </c>
      <c r="D927" s="150">
        <v>46805</v>
      </c>
      <c r="E927" s="111">
        <f t="shared" si="14"/>
        <v>0.46805000000000002</v>
      </c>
      <c r="F927" s="150">
        <v>128.02000000000001</v>
      </c>
      <c r="G927" s="150">
        <v>54.65</v>
      </c>
      <c r="H927" s="150">
        <v>27</v>
      </c>
      <c r="I927" s="150">
        <v>-2.17</v>
      </c>
      <c r="J927" s="150">
        <v>2.27</v>
      </c>
      <c r="K927" s="150">
        <v>3.85</v>
      </c>
      <c r="L927" s="150">
        <v>-0.48</v>
      </c>
      <c r="M927" s="150">
        <v>-0.27</v>
      </c>
      <c r="N927" s="150">
        <v>-0.25</v>
      </c>
      <c r="O927" s="150">
        <v>-0.08</v>
      </c>
      <c r="P927" s="150"/>
    </row>
    <row r="928" spans="1:16" x14ac:dyDescent="0.25">
      <c r="A928" s="80" t="s">
        <v>203</v>
      </c>
      <c r="B928" s="150" t="s">
        <v>953</v>
      </c>
      <c r="C928" s="110">
        <v>46121</v>
      </c>
      <c r="D928" s="150">
        <v>90913</v>
      </c>
      <c r="E928" s="111">
        <f t="shared" si="14"/>
        <v>0.90912999999999999</v>
      </c>
      <c r="F928" s="112">
        <v>90.51</v>
      </c>
      <c r="G928" s="112">
        <v>-1.25</v>
      </c>
      <c r="H928" s="150">
        <v>43.8</v>
      </c>
      <c r="I928" s="150">
        <v>0</v>
      </c>
      <c r="J928" s="150">
        <v>-0.34</v>
      </c>
      <c r="K928" s="150">
        <v>0</v>
      </c>
      <c r="L928" s="150">
        <v>1.0900000000000001</v>
      </c>
      <c r="M928" s="150">
        <v>1.1000000000000001</v>
      </c>
      <c r="N928" s="150">
        <v>0.09</v>
      </c>
      <c r="O928" s="150">
        <v>1.42</v>
      </c>
      <c r="P928" s="150">
        <v>11</v>
      </c>
    </row>
    <row r="929" spans="1:16" x14ac:dyDescent="0.25">
      <c r="A929" s="80" t="s">
        <v>204</v>
      </c>
      <c r="B929" s="150" t="s">
        <v>205</v>
      </c>
      <c r="C929" s="110">
        <v>46122</v>
      </c>
      <c r="D929" s="150">
        <v>1241633</v>
      </c>
      <c r="E929" s="111">
        <f t="shared" si="14"/>
        <v>12.41633</v>
      </c>
      <c r="F929" s="112">
        <v>55.34</v>
      </c>
      <c r="G929" s="112">
        <v>14.96</v>
      </c>
      <c r="H929" s="150">
        <v>13.5</v>
      </c>
      <c r="I929" s="150">
        <v>0</v>
      </c>
      <c r="J929" s="150">
        <v>-1.46</v>
      </c>
      <c r="K929" s="150">
        <v>0.37</v>
      </c>
      <c r="L929" s="150">
        <v>-0.01</v>
      </c>
      <c r="M929" s="150">
        <v>0.12</v>
      </c>
      <c r="N929" s="150">
        <v>-0.01</v>
      </c>
      <c r="O929" s="150">
        <v>0.14000000000000001</v>
      </c>
      <c r="P929" s="150">
        <v>130.5</v>
      </c>
    </row>
    <row r="930" spans="1:16" x14ac:dyDescent="0.25">
      <c r="A930" s="80" t="s">
        <v>206</v>
      </c>
      <c r="B930" s="150" t="s">
        <v>954</v>
      </c>
      <c r="C930" s="110">
        <v>46122</v>
      </c>
      <c r="D930" s="150">
        <v>342230</v>
      </c>
      <c r="E930" s="111">
        <f t="shared" si="14"/>
        <v>3.4222999999999999</v>
      </c>
      <c r="F930" s="150">
        <v>63.18</v>
      </c>
      <c r="G930" s="150">
        <v>-5.95</v>
      </c>
      <c r="H930" s="150">
        <v>14.8</v>
      </c>
      <c r="I930" s="150">
        <v>-1</v>
      </c>
      <c r="J930" s="150">
        <v>0</v>
      </c>
      <c r="K930" s="150">
        <v>-1</v>
      </c>
      <c r="L930" s="150">
        <v>0.35</v>
      </c>
      <c r="M930" s="150">
        <v>0.17</v>
      </c>
      <c r="N930" s="150">
        <v>0.03</v>
      </c>
      <c r="O930" s="150">
        <v>0.28000000000000003</v>
      </c>
      <c r="P930" s="150">
        <v>15.1</v>
      </c>
    </row>
    <row r="931" spans="1:16" x14ac:dyDescent="0.25">
      <c r="A931" s="80" t="s">
        <v>207</v>
      </c>
      <c r="B931" s="150" t="s">
        <v>3903</v>
      </c>
      <c r="C931" s="110">
        <v>46120</v>
      </c>
      <c r="D931" s="150">
        <v>1433</v>
      </c>
      <c r="E931" s="111">
        <f t="shared" si="14"/>
        <v>1.4330000000000001E-2</v>
      </c>
      <c r="F931" s="150">
        <v>-18.989999999999998</v>
      </c>
      <c r="G931" s="150">
        <v>-54.55</v>
      </c>
      <c r="H931" s="150">
        <v>17</v>
      </c>
      <c r="I931" s="150">
        <v>-0.57999999999999996</v>
      </c>
      <c r="J931" s="150">
        <v>-2.58</v>
      </c>
      <c r="K931" s="150">
        <v>-0.28999999999999998</v>
      </c>
      <c r="L931" s="150">
        <v>0.21</v>
      </c>
      <c r="M931" s="150">
        <v>-0.03</v>
      </c>
      <c r="N931" s="150">
        <v>-0.04</v>
      </c>
      <c r="O931" s="150">
        <v>-0.03</v>
      </c>
      <c r="P931" s="150"/>
    </row>
    <row r="932" spans="1:16" x14ac:dyDescent="0.25">
      <c r="A932" s="80" t="s">
        <v>208</v>
      </c>
      <c r="B932" s="150" t="s">
        <v>955</v>
      </c>
      <c r="C932" s="110">
        <v>46120</v>
      </c>
      <c r="D932" s="150">
        <v>20250</v>
      </c>
      <c r="E932" s="111">
        <f t="shared" si="14"/>
        <v>0.20250000000000001</v>
      </c>
      <c r="F932" s="150">
        <v>14.99</v>
      </c>
      <c r="G932" s="150">
        <v>-52.9</v>
      </c>
      <c r="H932" s="150">
        <v>10.050000000000001</v>
      </c>
      <c r="I932" s="150">
        <v>0.5</v>
      </c>
      <c r="J932" s="150">
        <v>-0.5</v>
      </c>
      <c r="K932" s="150">
        <v>-0.99</v>
      </c>
      <c r="L932" s="150">
        <v>0.04</v>
      </c>
      <c r="M932" s="150">
        <v>-0.04</v>
      </c>
      <c r="N932" s="150">
        <v>-0.69</v>
      </c>
      <c r="O932" s="150">
        <v>-0.18</v>
      </c>
      <c r="P932" s="150"/>
    </row>
    <row r="933" spans="1:16" x14ac:dyDescent="0.25">
      <c r="A933" s="80" t="s">
        <v>209</v>
      </c>
      <c r="B933" s="150" t="s">
        <v>3101</v>
      </c>
      <c r="C933" s="110">
        <v>46122</v>
      </c>
      <c r="D933" s="150">
        <v>20414</v>
      </c>
      <c r="E933" s="111">
        <f t="shared" si="14"/>
        <v>0.20413999999999999</v>
      </c>
      <c r="F933" s="150">
        <v>-34.130000000000003</v>
      </c>
      <c r="G933" s="150">
        <v>-56.59</v>
      </c>
      <c r="H933" s="150">
        <v>17.350000000000001</v>
      </c>
      <c r="I933" s="150">
        <v>-1.7</v>
      </c>
      <c r="J933" s="150">
        <v>-4.1399999999999997</v>
      </c>
      <c r="K933" s="150">
        <v>-2.5299999999999998</v>
      </c>
      <c r="L933" s="150">
        <v>0.02</v>
      </c>
      <c r="M933" s="150">
        <v>-0.25</v>
      </c>
      <c r="N933" s="150">
        <v>-0.39</v>
      </c>
      <c r="O933" s="150">
        <v>0.39</v>
      </c>
      <c r="P933" s="150">
        <v>27.2</v>
      </c>
    </row>
    <row r="934" spans="1:16" x14ac:dyDescent="0.25">
      <c r="A934" s="80" t="s">
        <v>210</v>
      </c>
      <c r="B934" s="150" t="s">
        <v>211</v>
      </c>
      <c r="C934" s="110">
        <v>46122</v>
      </c>
      <c r="D934" s="150">
        <v>995456</v>
      </c>
      <c r="E934" s="111">
        <f t="shared" si="14"/>
        <v>9.9545600000000007</v>
      </c>
      <c r="F934" s="150">
        <v>-12.49</v>
      </c>
      <c r="G934" s="150">
        <v>8.99</v>
      </c>
      <c r="H934" s="150">
        <v>11.4</v>
      </c>
      <c r="I934" s="150">
        <v>-0.87</v>
      </c>
      <c r="J934" s="150">
        <v>-5.39</v>
      </c>
      <c r="K934" s="150">
        <v>-6.56</v>
      </c>
      <c r="L934" s="150">
        <v>0.34</v>
      </c>
      <c r="M934" s="150">
        <v>0.02</v>
      </c>
      <c r="N934" s="150">
        <v>-0.62</v>
      </c>
      <c r="O934" s="150">
        <v>0.62</v>
      </c>
      <c r="P934" s="150">
        <v>60.1</v>
      </c>
    </row>
    <row r="935" spans="1:16" x14ac:dyDescent="0.25">
      <c r="A935" s="80" t="s">
        <v>212</v>
      </c>
      <c r="B935" s="150" t="s">
        <v>213</v>
      </c>
      <c r="C935" s="110">
        <v>46122</v>
      </c>
      <c r="D935" s="150">
        <v>619114</v>
      </c>
      <c r="E935" s="111">
        <f t="shared" si="14"/>
        <v>6.1911399999999999</v>
      </c>
      <c r="F935" s="150">
        <v>6926.6</v>
      </c>
      <c r="G935" s="150">
        <v>7266.9</v>
      </c>
      <c r="H935" s="150">
        <v>12.7</v>
      </c>
      <c r="I935" s="150">
        <v>3.67</v>
      </c>
      <c r="J935" s="150">
        <v>-7.64</v>
      </c>
      <c r="K935" s="150">
        <v>-0.78</v>
      </c>
      <c r="L935" s="150">
        <v>0.15</v>
      </c>
      <c r="M935" s="150">
        <v>-1.18</v>
      </c>
      <c r="N935" s="150">
        <v>1.2</v>
      </c>
      <c r="O935" s="150">
        <v>-1.38</v>
      </c>
      <c r="P935" s="150"/>
    </row>
    <row r="936" spans="1:16" x14ac:dyDescent="0.25">
      <c r="A936" s="80" t="s">
        <v>214</v>
      </c>
      <c r="B936" s="150" t="s">
        <v>1343</v>
      </c>
      <c r="C936" s="110">
        <v>46122</v>
      </c>
      <c r="D936" s="150">
        <v>214976</v>
      </c>
      <c r="E936" s="111">
        <f t="shared" si="14"/>
        <v>2.1497600000000001</v>
      </c>
      <c r="F936" s="150">
        <v>50.99</v>
      </c>
      <c r="G936" s="150">
        <v>-31.28</v>
      </c>
      <c r="H936" s="150">
        <v>50.6</v>
      </c>
      <c r="I936" s="150">
        <v>0.6</v>
      </c>
      <c r="J936" s="150">
        <v>-0.2</v>
      </c>
      <c r="K936" s="150">
        <v>-0.78</v>
      </c>
      <c r="L936" s="150">
        <v>1.43</v>
      </c>
      <c r="M936" s="150">
        <v>1.1499999999999999</v>
      </c>
      <c r="N936" s="150">
        <v>2.11</v>
      </c>
      <c r="O936" s="150">
        <v>1.43</v>
      </c>
      <c r="P936" s="150">
        <v>8.5</v>
      </c>
    </row>
    <row r="937" spans="1:16" x14ac:dyDescent="0.25">
      <c r="A937" s="80" t="s">
        <v>215</v>
      </c>
      <c r="B937" s="150" t="s">
        <v>3862</v>
      </c>
      <c r="C937" s="110">
        <v>46122</v>
      </c>
      <c r="D937" s="150">
        <v>230912</v>
      </c>
      <c r="E937" s="111">
        <f t="shared" si="14"/>
        <v>2.3091200000000001</v>
      </c>
      <c r="F937" s="150">
        <v>1.35</v>
      </c>
      <c r="G937" s="150">
        <v>6.66</v>
      </c>
      <c r="H937" s="150">
        <v>44.7</v>
      </c>
      <c r="I937" s="150">
        <v>-2.61</v>
      </c>
      <c r="J937" s="150">
        <v>-18.73</v>
      </c>
      <c r="K937" s="150">
        <v>-5.3</v>
      </c>
      <c r="L937" s="150">
        <v>-0.54</v>
      </c>
      <c r="M937" s="150">
        <v>-0.36</v>
      </c>
      <c r="N937" s="150">
        <v>-0.24</v>
      </c>
      <c r="O937" s="150">
        <v>-0.45</v>
      </c>
      <c r="P937" s="150"/>
    </row>
    <row r="938" spans="1:16" x14ac:dyDescent="0.25">
      <c r="A938" s="80" t="s">
        <v>216</v>
      </c>
      <c r="B938" s="150" t="s">
        <v>217</v>
      </c>
      <c r="C938" s="110">
        <v>46119</v>
      </c>
      <c r="D938" s="150">
        <v>97347</v>
      </c>
      <c r="E938" s="111">
        <f t="shared" si="14"/>
        <v>0.97346999999999995</v>
      </c>
      <c r="F938" s="150">
        <v>70.599999999999994</v>
      </c>
      <c r="G938" s="150">
        <v>-6.53</v>
      </c>
      <c r="H938" s="150">
        <v>41.75</v>
      </c>
      <c r="I938" s="150">
        <v>0.48</v>
      </c>
      <c r="J938" s="150">
        <v>-5.22</v>
      </c>
      <c r="K938" s="150">
        <v>-8.0399999999999991</v>
      </c>
      <c r="L938" s="150">
        <v>0.84</v>
      </c>
      <c r="M938" s="150">
        <v>4.88</v>
      </c>
      <c r="N938" s="150">
        <v>0.24</v>
      </c>
      <c r="O938" s="150">
        <v>0.1</v>
      </c>
      <c r="P938" s="150">
        <v>8.5</v>
      </c>
    </row>
    <row r="939" spans="1:16" x14ac:dyDescent="0.25">
      <c r="A939" s="80" t="s">
        <v>218</v>
      </c>
      <c r="B939" s="150" t="s">
        <v>219</v>
      </c>
      <c r="C939" s="110">
        <v>46122</v>
      </c>
      <c r="D939" s="150">
        <v>85224</v>
      </c>
      <c r="E939" s="111">
        <f t="shared" si="14"/>
        <v>0.85224</v>
      </c>
      <c r="F939" s="150">
        <v>61.72</v>
      </c>
      <c r="G939" s="150">
        <v>2.37</v>
      </c>
      <c r="H939" s="150">
        <v>8.4600000000000009</v>
      </c>
      <c r="I939" s="150">
        <v>0.36</v>
      </c>
      <c r="J939" s="150">
        <v>-6</v>
      </c>
      <c r="K939" s="150">
        <v>-6.42</v>
      </c>
      <c r="L939" s="150">
        <v>-0.42</v>
      </c>
      <c r="M939" s="150">
        <v>-0.34</v>
      </c>
      <c r="N939" s="150">
        <v>-1.56</v>
      </c>
      <c r="O939" s="150">
        <v>-0.42</v>
      </c>
      <c r="P939" s="150"/>
    </row>
    <row r="940" spans="1:16" x14ac:dyDescent="0.25">
      <c r="A940" s="80" t="s">
        <v>1149</v>
      </c>
      <c r="B940" s="150" t="s">
        <v>1221</v>
      </c>
      <c r="C940" s="110">
        <v>46121</v>
      </c>
      <c r="D940" s="150">
        <v>182207</v>
      </c>
      <c r="E940" s="111">
        <f t="shared" si="14"/>
        <v>1.8220700000000001</v>
      </c>
      <c r="F940" s="150">
        <v>18.63</v>
      </c>
      <c r="G940" s="150">
        <v>1.54</v>
      </c>
      <c r="H940" s="150">
        <v>17.850000000000001</v>
      </c>
      <c r="I940" s="150">
        <v>0</v>
      </c>
      <c r="J940" s="150">
        <v>-0.83</v>
      </c>
      <c r="K940" s="150">
        <v>-2.46</v>
      </c>
      <c r="L940" s="150">
        <v>-0.09</v>
      </c>
      <c r="M940" s="150">
        <v>0.31</v>
      </c>
      <c r="N940" s="150">
        <v>-0.76</v>
      </c>
      <c r="O940" s="150">
        <v>0.19</v>
      </c>
      <c r="P940" s="150">
        <v>50.2</v>
      </c>
    </row>
    <row r="941" spans="1:16" x14ac:dyDescent="0.25">
      <c r="A941" s="80" t="s">
        <v>1268</v>
      </c>
      <c r="B941" s="150" t="s">
        <v>1344</v>
      </c>
      <c r="C941" s="110">
        <v>46121</v>
      </c>
      <c r="D941" s="150">
        <v>70559</v>
      </c>
      <c r="E941" s="111">
        <f t="shared" si="14"/>
        <v>0.70559000000000005</v>
      </c>
      <c r="F941" s="150">
        <v>-9.11</v>
      </c>
      <c r="G941" s="150">
        <v>19.23</v>
      </c>
      <c r="H941" s="150">
        <v>15.4</v>
      </c>
      <c r="I941" s="150">
        <v>0.33</v>
      </c>
      <c r="J941" s="150">
        <v>-0.65</v>
      </c>
      <c r="K941" s="150">
        <v>1.32</v>
      </c>
      <c r="L941" s="150">
        <v>1.2</v>
      </c>
      <c r="M941" s="150">
        <v>0.48</v>
      </c>
      <c r="N941" s="150">
        <v>-1.4</v>
      </c>
      <c r="O941" s="150">
        <v>0.93</v>
      </c>
      <c r="P941" s="150">
        <v>9.6999999999999993</v>
      </c>
    </row>
    <row r="942" spans="1:16" x14ac:dyDescent="0.25">
      <c r="A942" s="80" t="s">
        <v>2800</v>
      </c>
      <c r="B942" s="150" t="s">
        <v>2808</v>
      </c>
      <c r="C942" s="110">
        <v>46121</v>
      </c>
      <c r="D942" s="150">
        <v>212471</v>
      </c>
      <c r="E942" s="111">
        <f t="shared" si="14"/>
        <v>2.1247099999999999</v>
      </c>
      <c r="F942" s="150">
        <v>36.119999999999997</v>
      </c>
      <c r="G942" s="150">
        <v>-32.85</v>
      </c>
      <c r="H942" s="150">
        <v>20.399999999999999</v>
      </c>
      <c r="I942" s="150">
        <v>-1.69</v>
      </c>
      <c r="J942" s="150">
        <v>-3.77</v>
      </c>
      <c r="K942" s="150">
        <v>0</v>
      </c>
      <c r="L942" s="150">
        <v>0.7</v>
      </c>
      <c r="M942" s="150">
        <v>0.3</v>
      </c>
      <c r="N942" s="150">
        <v>-1.74</v>
      </c>
      <c r="O942" s="150">
        <v>0.79</v>
      </c>
      <c r="P942" s="150">
        <v>10.4</v>
      </c>
    </row>
    <row r="943" spans="1:16" x14ac:dyDescent="0.25">
      <c r="A943" s="80" t="s">
        <v>3096</v>
      </c>
      <c r="B943" s="150" t="s">
        <v>3102</v>
      </c>
      <c r="C943" s="110">
        <v>46121</v>
      </c>
      <c r="D943" s="150">
        <v>960944</v>
      </c>
      <c r="E943" s="111">
        <f t="shared" si="14"/>
        <v>9.6094399999999993</v>
      </c>
      <c r="F943" s="150">
        <v>24.42</v>
      </c>
      <c r="G943" s="150">
        <v>5.0199999999999996</v>
      </c>
      <c r="H943" s="150">
        <v>56.6</v>
      </c>
      <c r="I943" s="150">
        <v>1.25</v>
      </c>
      <c r="J943" s="150">
        <v>-0.18</v>
      </c>
      <c r="K943" s="150">
        <v>-1.74</v>
      </c>
      <c r="L943" s="150">
        <v>-0.84</v>
      </c>
      <c r="M943" s="150">
        <v>-1.1399999999999999</v>
      </c>
      <c r="N943" s="150">
        <v>-0.31</v>
      </c>
      <c r="O943" s="150">
        <v>4.57</v>
      </c>
      <c r="P943" s="150">
        <v>14.3</v>
      </c>
    </row>
    <row r="944" spans="1:16" x14ac:dyDescent="0.25">
      <c r="A944" s="80" t="s">
        <v>3423</v>
      </c>
      <c r="B944" s="150" t="s">
        <v>3427</v>
      </c>
      <c r="C944" s="110">
        <v>46120</v>
      </c>
      <c r="D944" s="150">
        <v>872017</v>
      </c>
      <c r="E944" s="111">
        <f t="shared" si="14"/>
        <v>8.7201699999999995</v>
      </c>
      <c r="F944" s="150">
        <v>117.6</v>
      </c>
      <c r="G944" s="150">
        <v>10.19</v>
      </c>
      <c r="H944" s="150">
        <v>97.9</v>
      </c>
      <c r="I944" s="150">
        <v>2.19</v>
      </c>
      <c r="J944" s="150">
        <v>13.18</v>
      </c>
      <c r="K944" s="150">
        <v>15.18</v>
      </c>
      <c r="L944" s="150">
        <v>-1.89</v>
      </c>
      <c r="M944" s="150">
        <v>2.0499999999999998</v>
      </c>
      <c r="N944" s="150">
        <v>1.91</v>
      </c>
      <c r="O944" s="150">
        <v>3.73</v>
      </c>
      <c r="P944" s="150">
        <v>10.7</v>
      </c>
    </row>
    <row r="945" spans="1:16" x14ac:dyDescent="0.25">
      <c r="A945" s="80" t="s">
        <v>3555</v>
      </c>
      <c r="B945" s="150" t="s">
        <v>3559</v>
      </c>
      <c r="C945" s="110">
        <v>46122</v>
      </c>
      <c r="D945" s="150">
        <v>116431</v>
      </c>
      <c r="E945" s="111">
        <f t="shared" si="14"/>
        <v>1.16431</v>
      </c>
      <c r="F945" s="150">
        <v>60.04</v>
      </c>
      <c r="G945" s="150">
        <v>58.72</v>
      </c>
      <c r="H945" s="150">
        <v>17.350000000000001</v>
      </c>
      <c r="I945" s="150">
        <v>0.57999999999999996</v>
      </c>
      <c r="J945" s="150">
        <v>2.06</v>
      </c>
      <c r="K945" s="150">
        <v>0</v>
      </c>
      <c r="L945" s="150">
        <v>0.37</v>
      </c>
      <c r="M945" s="150">
        <v>-7.0000000000000007E-2</v>
      </c>
      <c r="N945" s="150">
        <v>0.42</v>
      </c>
      <c r="O945" s="150">
        <v>0.19</v>
      </c>
      <c r="P945" s="150">
        <v>10.7</v>
      </c>
    </row>
    <row r="946" spans="1:16" x14ac:dyDescent="0.25">
      <c r="A946" s="80" t="s">
        <v>4057</v>
      </c>
      <c r="B946" s="150" t="s">
        <v>4066</v>
      </c>
      <c r="C946" s="110">
        <v>46119</v>
      </c>
      <c r="D946" s="150">
        <v>602614</v>
      </c>
      <c r="E946" s="111">
        <f t="shared" si="14"/>
        <v>6.0261399999999998</v>
      </c>
      <c r="F946" s="150">
        <v>2.82</v>
      </c>
      <c r="G946" s="150">
        <v>10.68</v>
      </c>
      <c r="H946" s="150">
        <v>194.5</v>
      </c>
      <c r="I946" s="150">
        <v>-4.8899999999999997</v>
      </c>
      <c r="J946" s="150">
        <v>1.3</v>
      </c>
      <c r="K946" s="150">
        <v>-3.71</v>
      </c>
      <c r="L946" s="150">
        <v>1.89</v>
      </c>
      <c r="M946" s="150">
        <v>4.17</v>
      </c>
      <c r="N946" s="150">
        <v>0.48</v>
      </c>
      <c r="O946" s="150">
        <v>5.53</v>
      </c>
      <c r="P946" s="150">
        <v>10.8</v>
      </c>
    </row>
    <row r="947" spans="1:16" x14ac:dyDescent="0.25">
      <c r="A947" s="80" t="s">
        <v>3779</v>
      </c>
      <c r="B947" s="150" t="s">
        <v>3786</v>
      </c>
      <c r="C947" s="110">
        <v>46121</v>
      </c>
      <c r="D947" s="150">
        <v>164870</v>
      </c>
      <c r="E947" s="111">
        <f t="shared" si="14"/>
        <v>1.6487000000000001</v>
      </c>
      <c r="F947" s="150">
        <v>3.1</v>
      </c>
      <c r="G947" s="150">
        <v>-9.7799999999999994</v>
      </c>
      <c r="H947" s="150">
        <v>60.8</v>
      </c>
      <c r="I947" s="150">
        <v>-0.16</v>
      </c>
      <c r="J947" s="150">
        <v>-2.56</v>
      </c>
      <c r="K947" s="150">
        <v>0.5</v>
      </c>
      <c r="L947" s="150">
        <v>1.1399999999999999</v>
      </c>
      <c r="M947" s="150">
        <v>1.41</v>
      </c>
      <c r="N947" s="150">
        <v>1.26</v>
      </c>
      <c r="O947" s="150">
        <v>0.94</v>
      </c>
      <c r="P947" s="150">
        <v>10.3</v>
      </c>
    </row>
    <row r="948" spans="1:16" x14ac:dyDescent="0.25">
      <c r="A948" s="80" t="s">
        <v>220</v>
      </c>
      <c r="B948" s="150" t="s">
        <v>2912</v>
      </c>
      <c r="C948" s="110">
        <v>46122</v>
      </c>
      <c r="D948" s="150">
        <v>92948</v>
      </c>
      <c r="E948" s="111">
        <f t="shared" si="14"/>
        <v>0.92947999999999997</v>
      </c>
      <c r="F948" s="150">
        <v>14.66</v>
      </c>
      <c r="G948" s="150">
        <v>38.72</v>
      </c>
      <c r="H948" s="150">
        <v>15.85</v>
      </c>
      <c r="I948" s="150">
        <v>0</v>
      </c>
      <c r="J948" s="150">
        <v>1.28</v>
      </c>
      <c r="K948" s="150">
        <v>0.63</v>
      </c>
      <c r="L948" s="150">
        <v>0.04</v>
      </c>
      <c r="M948" s="150">
        <v>7.0000000000000007E-2</v>
      </c>
      <c r="N948" s="150">
        <v>-0.69</v>
      </c>
      <c r="O948" s="150">
        <v>-0.46</v>
      </c>
      <c r="P948" s="150"/>
    </row>
    <row r="949" spans="1:16" x14ac:dyDescent="0.25">
      <c r="A949" s="80" t="s">
        <v>221</v>
      </c>
      <c r="B949" s="150" t="s">
        <v>956</v>
      </c>
      <c r="C949" s="110">
        <v>46122</v>
      </c>
      <c r="D949" s="150">
        <v>88840</v>
      </c>
      <c r="E949" s="111">
        <f t="shared" si="14"/>
        <v>0.88839999999999997</v>
      </c>
      <c r="F949" s="150">
        <v>177.32</v>
      </c>
      <c r="G949" s="150">
        <v>104.74</v>
      </c>
      <c r="H949" s="150">
        <v>40.299999999999997</v>
      </c>
      <c r="I949" s="150">
        <v>0.12</v>
      </c>
      <c r="J949" s="150">
        <v>2.41</v>
      </c>
      <c r="K949" s="150">
        <v>4.54</v>
      </c>
      <c r="L949" s="150">
        <v>-0.5</v>
      </c>
      <c r="M949" s="150">
        <v>0</v>
      </c>
      <c r="N949" s="150">
        <v>-7.0000000000000007E-2</v>
      </c>
      <c r="O949" s="150">
        <v>0.88</v>
      </c>
      <c r="P949" s="150">
        <v>24.3</v>
      </c>
    </row>
    <row r="950" spans="1:16" x14ac:dyDescent="0.25">
      <c r="A950" s="80" t="s">
        <v>222</v>
      </c>
      <c r="B950" s="150" t="s">
        <v>957</v>
      </c>
      <c r="C950" s="110">
        <v>46121</v>
      </c>
      <c r="D950" s="150">
        <v>691130</v>
      </c>
      <c r="E950" s="111">
        <f t="shared" si="14"/>
        <v>6.9112999999999998</v>
      </c>
      <c r="F950" s="150">
        <v>47.41</v>
      </c>
      <c r="G950" s="150">
        <v>9.2899999999999991</v>
      </c>
      <c r="H950" s="150">
        <v>120.5</v>
      </c>
      <c r="I950" s="150">
        <v>2.12</v>
      </c>
      <c r="J950" s="150">
        <v>2.99</v>
      </c>
      <c r="K950" s="150">
        <v>2.99</v>
      </c>
      <c r="L950" s="150">
        <v>1.36</v>
      </c>
      <c r="M950" s="150">
        <v>1.68</v>
      </c>
      <c r="N950" s="150">
        <v>1.56</v>
      </c>
      <c r="O950" s="150">
        <v>1.82</v>
      </c>
      <c r="P950" s="150">
        <v>18.2</v>
      </c>
    </row>
    <row r="951" spans="1:16" x14ac:dyDescent="0.25">
      <c r="A951" s="80" t="s">
        <v>223</v>
      </c>
      <c r="B951" s="150" t="s">
        <v>958</v>
      </c>
      <c r="C951" s="110">
        <v>46122</v>
      </c>
      <c r="D951" s="150">
        <v>145097</v>
      </c>
      <c r="E951" s="111">
        <f t="shared" si="14"/>
        <v>1.4509700000000001</v>
      </c>
      <c r="F951" s="150">
        <v>11.71</v>
      </c>
      <c r="G951" s="150">
        <v>36.130000000000003</v>
      </c>
      <c r="H951" s="150">
        <v>40.950000000000003</v>
      </c>
      <c r="I951" s="150">
        <v>-0.36</v>
      </c>
      <c r="J951" s="150">
        <v>-7.04</v>
      </c>
      <c r="K951" s="150">
        <v>-10.199999999999999</v>
      </c>
      <c r="L951" s="150">
        <v>0.06</v>
      </c>
      <c r="M951" s="150">
        <v>-0.02</v>
      </c>
      <c r="N951" s="150">
        <v>-0.68</v>
      </c>
      <c r="O951" s="150">
        <v>-0.2</v>
      </c>
      <c r="P951" s="150"/>
    </row>
    <row r="952" spans="1:16" x14ac:dyDescent="0.25">
      <c r="A952" s="80" t="s">
        <v>224</v>
      </c>
      <c r="B952" s="150" t="s">
        <v>959</v>
      </c>
      <c r="C952" s="110">
        <v>46121</v>
      </c>
      <c r="D952" s="150">
        <v>85855</v>
      </c>
      <c r="E952" s="111">
        <f t="shared" si="14"/>
        <v>0.85855000000000004</v>
      </c>
      <c r="F952" s="150">
        <v>-63.57</v>
      </c>
      <c r="G952" s="150">
        <v>-0.31</v>
      </c>
      <c r="H952" s="150">
        <v>16.3</v>
      </c>
      <c r="I952" s="150">
        <v>-0.31</v>
      </c>
      <c r="J952" s="150">
        <v>-3.26</v>
      </c>
      <c r="K952" s="150">
        <v>-7.39</v>
      </c>
      <c r="L952" s="150">
        <v>-0.14000000000000001</v>
      </c>
      <c r="M952" s="150">
        <v>-0.51</v>
      </c>
      <c r="N952" s="150">
        <v>-0.53</v>
      </c>
      <c r="O952" s="150">
        <v>-0.11</v>
      </c>
      <c r="P952" s="150"/>
    </row>
    <row r="953" spans="1:16" x14ac:dyDescent="0.25">
      <c r="A953" s="80" t="s">
        <v>225</v>
      </c>
      <c r="B953" s="150" t="s">
        <v>1692</v>
      </c>
      <c r="C953" s="110">
        <v>46122</v>
      </c>
      <c r="D953" s="150">
        <v>90390</v>
      </c>
      <c r="E953" s="111">
        <f t="shared" si="14"/>
        <v>0.90390000000000004</v>
      </c>
      <c r="F953" s="150">
        <v>67.709999999999994</v>
      </c>
      <c r="G953" s="150">
        <v>26.72</v>
      </c>
      <c r="H953" s="150">
        <v>29.7</v>
      </c>
      <c r="I953" s="150">
        <v>0.85</v>
      </c>
      <c r="J953" s="150">
        <v>-0.5</v>
      </c>
      <c r="K953" s="150">
        <v>-1.49</v>
      </c>
      <c r="L953" s="150">
        <v>-0.74</v>
      </c>
      <c r="M953" s="150">
        <v>-1.92</v>
      </c>
      <c r="N953" s="150">
        <v>-3.81</v>
      </c>
      <c r="O953" s="150">
        <v>29.13</v>
      </c>
      <c r="P953" s="150"/>
    </row>
    <row r="954" spans="1:16" x14ac:dyDescent="0.25">
      <c r="A954" s="80" t="s">
        <v>226</v>
      </c>
      <c r="B954" s="150" t="s">
        <v>960</v>
      </c>
      <c r="C954" s="110">
        <v>46122</v>
      </c>
      <c r="D954" s="150">
        <v>457427</v>
      </c>
      <c r="E954" s="111">
        <f t="shared" si="14"/>
        <v>4.5742700000000003</v>
      </c>
      <c r="F954" s="150">
        <v>75.52</v>
      </c>
      <c r="G954" s="150">
        <v>-34.06</v>
      </c>
      <c r="H954" s="150">
        <v>35.049999999999997</v>
      </c>
      <c r="I954" s="150">
        <v>-2.64</v>
      </c>
      <c r="J954" s="150">
        <v>1.74</v>
      </c>
      <c r="K954" s="150">
        <v>0.72</v>
      </c>
      <c r="L954" s="150">
        <v>-2.04</v>
      </c>
      <c r="M954" s="150">
        <v>0.14000000000000001</v>
      </c>
      <c r="N954" s="150">
        <v>2.42</v>
      </c>
      <c r="O954" s="150">
        <v>0.05</v>
      </c>
      <c r="P954" s="150">
        <v>35.700000000000003</v>
      </c>
    </row>
    <row r="955" spans="1:16" x14ac:dyDescent="0.25">
      <c r="A955" s="80" t="s">
        <v>227</v>
      </c>
      <c r="B955" s="150" t="s">
        <v>228</v>
      </c>
      <c r="C955" s="110">
        <v>46121</v>
      </c>
      <c r="D955" s="150">
        <v>259374</v>
      </c>
      <c r="E955" s="111">
        <f t="shared" si="14"/>
        <v>2.5937399999999999</v>
      </c>
      <c r="F955" s="150">
        <v>95.86</v>
      </c>
      <c r="G955" s="150">
        <v>-3.51</v>
      </c>
      <c r="H955" s="150">
        <v>43.05</v>
      </c>
      <c r="I955" s="150">
        <v>-0.23</v>
      </c>
      <c r="J955" s="150">
        <v>1.06</v>
      </c>
      <c r="K955" s="150">
        <v>1.06</v>
      </c>
      <c r="L955" s="150">
        <v>1.34</v>
      </c>
      <c r="M955" s="150">
        <v>0.5</v>
      </c>
      <c r="N955" s="150">
        <v>0.23</v>
      </c>
      <c r="O955" s="150">
        <v>0.61</v>
      </c>
      <c r="P955" s="150">
        <v>12.1</v>
      </c>
    </row>
    <row r="956" spans="1:16" x14ac:dyDescent="0.25">
      <c r="A956" s="80" t="s">
        <v>229</v>
      </c>
      <c r="B956" s="150" t="s">
        <v>961</v>
      </c>
      <c r="C956" s="110">
        <v>46119</v>
      </c>
      <c r="D956" s="150">
        <v>112396</v>
      </c>
      <c r="E956" s="111">
        <f t="shared" si="14"/>
        <v>1.1239600000000001</v>
      </c>
      <c r="F956" s="150">
        <v>15.82</v>
      </c>
      <c r="G956" s="150">
        <v>-6.79</v>
      </c>
      <c r="H956" s="150">
        <v>17</v>
      </c>
      <c r="I956" s="150">
        <v>-1.1599999999999999</v>
      </c>
      <c r="J956" s="150">
        <v>-4.49</v>
      </c>
      <c r="K956" s="150">
        <v>-2.86</v>
      </c>
      <c r="L956" s="150">
        <v>0.22</v>
      </c>
      <c r="M956" s="150">
        <v>-0.1</v>
      </c>
      <c r="N956" s="150">
        <v>-0.15</v>
      </c>
      <c r="O956" s="150">
        <v>-0.12</v>
      </c>
      <c r="P956" s="150">
        <v>143.1</v>
      </c>
    </row>
    <row r="957" spans="1:16" x14ac:dyDescent="0.25">
      <c r="A957" s="80" t="s">
        <v>230</v>
      </c>
      <c r="B957" s="150" t="s">
        <v>3176</v>
      </c>
      <c r="C957" s="110">
        <v>46122</v>
      </c>
      <c r="D957" s="150">
        <v>671</v>
      </c>
      <c r="E957" s="111">
        <f t="shared" si="14"/>
        <v>6.7099999999999998E-3</v>
      </c>
      <c r="F957" s="150">
        <v>119.28</v>
      </c>
      <c r="G957" s="150">
        <v>41.26</v>
      </c>
      <c r="H957" s="150">
        <v>3.17</v>
      </c>
      <c r="I957" s="150">
        <v>3.59</v>
      </c>
      <c r="J957" s="150">
        <v>1.28</v>
      </c>
      <c r="K957" s="150">
        <v>-3.94</v>
      </c>
      <c r="L957" s="150">
        <v>-0.23</v>
      </c>
      <c r="M957" s="150">
        <v>-0.17</v>
      </c>
      <c r="N957" s="150">
        <v>-0.22</v>
      </c>
      <c r="O957" s="150">
        <v>-0.18</v>
      </c>
      <c r="P957" s="150"/>
    </row>
    <row r="958" spans="1:16" x14ac:dyDescent="0.25">
      <c r="A958" s="80" t="s">
        <v>231</v>
      </c>
      <c r="B958" s="150" t="s">
        <v>1658</v>
      </c>
      <c r="C958" s="110">
        <v>46122</v>
      </c>
      <c r="D958" s="150">
        <v>44242</v>
      </c>
      <c r="E958" s="111">
        <f t="shared" si="14"/>
        <v>0.44241999999999998</v>
      </c>
      <c r="F958" s="150">
        <v>76.02</v>
      </c>
      <c r="G958" s="150">
        <v>114.38</v>
      </c>
      <c r="H958" s="150">
        <v>27.85</v>
      </c>
      <c r="I958" s="150">
        <v>-1.59</v>
      </c>
      <c r="J958" s="150">
        <v>-3.97</v>
      </c>
      <c r="K958" s="150">
        <v>-3.13</v>
      </c>
      <c r="L958" s="150">
        <v>-0.47</v>
      </c>
      <c r="M958" s="150">
        <v>-0.13</v>
      </c>
      <c r="N958" s="150">
        <v>-0.21</v>
      </c>
      <c r="O958" s="150">
        <v>-0.12</v>
      </c>
      <c r="P958" s="150">
        <v>19.899999999999999</v>
      </c>
    </row>
    <row r="959" spans="1:16" x14ac:dyDescent="0.25">
      <c r="A959" s="80" t="s">
        <v>232</v>
      </c>
      <c r="B959" s="150" t="s">
        <v>962</v>
      </c>
      <c r="C959" s="110">
        <v>46119</v>
      </c>
      <c r="D959" s="150">
        <v>2287991</v>
      </c>
      <c r="E959" s="111">
        <f t="shared" si="14"/>
        <v>22.879909999999999</v>
      </c>
      <c r="F959" s="150">
        <v>27.87</v>
      </c>
      <c r="G959" s="150">
        <v>-3.34</v>
      </c>
      <c r="H959" s="150">
        <v>24.45</v>
      </c>
      <c r="I959" s="150">
        <v>0</v>
      </c>
      <c r="J959" s="150">
        <v>-0.2</v>
      </c>
      <c r="K959" s="150">
        <v>-2.98</v>
      </c>
      <c r="L959" s="150">
        <v>0.56000000000000005</v>
      </c>
      <c r="M959" s="150">
        <v>0.71</v>
      </c>
      <c r="N959" s="150">
        <v>0.45</v>
      </c>
      <c r="O959" s="150">
        <v>0.31</v>
      </c>
      <c r="P959" s="150">
        <v>11.1</v>
      </c>
    </row>
    <row r="960" spans="1:16" x14ac:dyDescent="0.25">
      <c r="A960" s="80" t="s">
        <v>233</v>
      </c>
      <c r="B960" s="150" t="s">
        <v>963</v>
      </c>
      <c r="C960" s="110">
        <v>46120</v>
      </c>
      <c r="D960" s="150">
        <v>281073</v>
      </c>
      <c r="E960" s="111">
        <f t="shared" si="14"/>
        <v>2.81073</v>
      </c>
      <c r="F960" s="150">
        <v>15.47</v>
      </c>
      <c r="G960" s="150">
        <v>29.19</v>
      </c>
      <c r="H960" s="150">
        <v>29.25</v>
      </c>
      <c r="I960" s="150">
        <v>-1.52</v>
      </c>
      <c r="J960" s="150">
        <v>-6.1</v>
      </c>
      <c r="K960" s="150">
        <v>-13.72</v>
      </c>
      <c r="L960" s="150">
        <v>0.36</v>
      </c>
      <c r="M960" s="150">
        <v>0.37</v>
      </c>
      <c r="N960" s="150">
        <v>-0.64</v>
      </c>
      <c r="O960" s="150">
        <v>0.31</v>
      </c>
      <c r="P960" s="150">
        <v>29</v>
      </c>
    </row>
    <row r="961" spans="1:16" x14ac:dyDescent="0.25">
      <c r="A961" s="80" t="s">
        <v>234</v>
      </c>
      <c r="B961" s="150" t="s">
        <v>1345</v>
      </c>
      <c r="C961" s="110">
        <v>46122</v>
      </c>
      <c r="D961" s="150">
        <v>89778</v>
      </c>
      <c r="E961" s="111">
        <f t="shared" si="14"/>
        <v>0.89778000000000002</v>
      </c>
      <c r="F961" s="150">
        <v>127.4</v>
      </c>
      <c r="G961" s="150">
        <v>27.09</v>
      </c>
      <c r="H961" s="150">
        <v>26.75</v>
      </c>
      <c r="I961" s="150">
        <v>9.86</v>
      </c>
      <c r="J961" s="150">
        <v>14.32</v>
      </c>
      <c r="K961" s="150">
        <v>2.88</v>
      </c>
      <c r="L961" s="150">
        <v>0.14000000000000001</v>
      </c>
      <c r="M961" s="150">
        <v>-0.16</v>
      </c>
      <c r="N961" s="150">
        <v>-0.38</v>
      </c>
      <c r="O961" s="150">
        <v>0</v>
      </c>
      <c r="P961" s="150">
        <v>46.4</v>
      </c>
    </row>
    <row r="962" spans="1:16" x14ac:dyDescent="0.25">
      <c r="A962" s="80" t="s">
        <v>235</v>
      </c>
      <c r="B962" s="150" t="s">
        <v>964</v>
      </c>
      <c r="C962" s="110">
        <v>46122</v>
      </c>
      <c r="D962" s="150">
        <v>219400</v>
      </c>
      <c r="E962" s="111">
        <f t="shared" si="14"/>
        <v>2.194</v>
      </c>
      <c r="F962" s="150">
        <v>69.66</v>
      </c>
      <c r="G962" s="150">
        <v>-0.13</v>
      </c>
      <c r="H962" s="150">
        <v>28.3</v>
      </c>
      <c r="I962" s="150">
        <v>0.18</v>
      </c>
      <c r="J962" s="150">
        <v>0.53</v>
      </c>
      <c r="K962" s="150">
        <v>2.54</v>
      </c>
      <c r="L962" s="150">
        <v>0.71</v>
      </c>
      <c r="M962" s="150">
        <v>0.57999999999999996</v>
      </c>
      <c r="N962" s="150">
        <v>-0.12</v>
      </c>
      <c r="O962" s="150">
        <v>0.46</v>
      </c>
      <c r="P962" s="150">
        <v>14.3</v>
      </c>
    </row>
    <row r="963" spans="1:16" x14ac:dyDescent="0.25">
      <c r="A963" s="80" t="s">
        <v>1630</v>
      </c>
      <c r="B963" s="150" t="s">
        <v>1631</v>
      </c>
      <c r="C963" s="110">
        <v>46122</v>
      </c>
      <c r="D963" s="150">
        <v>854198</v>
      </c>
      <c r="E963" s="111">
        <f t="shared" si="14"/>
        <v>8.5419800000000006</v>
      </c>
      <c r="F963" s="150">
        <v>52.26</v>
      </c>
      <c r="G963" s="150">
        <v>-7.95</v>
      </c>
      <c r="H963" s="150">
        <v>150.5</v>
      </c>
      <c r="I963" s="150">
        <v>1.01</v>
      </c>
      <c r="J963" s="150">
        <v>-0.33</v>
      </c>
      <c r="K963" s="150">
        <v>-0.66</v>
      </c>
      <c r="L963" s="150">
        <v>6.71</v>
      </c>
      <c r="M963" s="150">
        <v>5.1100000000000003</v>
      </c>
      <c r="N963" s="150">
        <v>3.11</v>
      </c>
      <c r="O963" s="150">
        <v>3.86</v>
      </c>
      <c r="P963" s="150">
        <v>9.8000000000000007</v>
      </c>
    </row>
    <row r="964" spans="1:16" x14ac:dyDescent="0.25">
      <c r="A964" s="80" t="s">
        <v>3362</v>
      </c>
      <c r="B964" s="150" t="s">
        <v>3368</v>
      </c>
      <c r="C964" s="110">
        <v>46121</v>
      </c>
      <c r="D964" s="150">
        <v>30569</v>
      </c>
      <c r="E964" s="111">
        <f t="shared" si="14"/>
        <v>0.30569000000000002</v>
      </c>
      <c r="F964" s="150">
        <v>23.67</v>
      </c>
      <c r="G964" s="150">
        <v>3.11</v>
      </c>
      <c r="H964" s="150">
        <v>18.8</v>
      </c>
      <c r="I964" s="150">
        <v>-0.53</v>
      </c>
      <c r="J964" s="150">
        <v>-0.79</v>
      </c>
      <c r="K964" s="150">
        <v>0.27</v>
      </c>
      <c r="L964" s="150">
        <v>-0.28999999999999998</v>
      </c>
      <c r="M964" s="150">
        <v>0.11</v>
      </c>
      <c r="N964" s="150">
        <v>0</v>
      </c>
      <c r="O964" s="150">
        <v>0.09</v>
      </c>
      <c r="P964" s="150">
        <v>111.9</v>
      </c>
    </row>
    <row r="965" spans="1:16" x14ac:dyDescent="0.25">
      <c r="A965" s="80" t="s">
        <v>3298</v>
      </c>
      <c r="B965" s="150" t="s">
        <v>3301</v>
      </c>
      <c r="C965" s="110">
        <v>46122</v>
      </c>
      <c r="D965" s="150">
        <v>346896</v>
      </c>
      <c r="E965" s="111">
        <f t="shared" si="14"/>
        <v>3.46896</v>
      </c>
      <c r="F965" s="150">
        <v>101.37</v>
      </c>
      <c r="G965" s="150">
        <v>75.05</v>
      </c>
      <c r="H965" s="150">
        <v>43.9</v>
      </c>
      <c r="I965" s="150">
        <v>1.86</v>
      </c>
      <c r="J965" s="150">
        <v>4.7699999999999996</v>
      </c>
      <c r="K965" s="150">
        <v>-2.88</v>
      </c>
      <c r="L965" s="150">
        <v>-1.34</v>
      </c>
      <c r="M965" s="150">
        <v>-0.67</v>
      </c>
      <c r="N965" s="150">
        <v>0.41</v>
      </c>
      <c r="O965" s="150">
        <v>-0.79</v>
      </c>
      <c r="P965" s="150"/>
    </row>
    <row r="966" spans="1:16" x14ac:dyDescent="0.25">
      <c r="A966" s="80" t="s">
        <v>2771</v>
      </c>
      <c r="B966" s="150" t="s">
        <v>2772</v>
      </c>
      <c r="C966" s="110">
        <v>46120</v>
      </c>
      <c r="D966" s="150">
        <v>184842</v>
      </c>
      <c r="E966" s="111">
        <f t="shared" ref="E966:E1029" si="15">D966/100000</f>
        <v>1.84842</v>
      </c>
      <c r="F966" s="150">
        <v>107.77</v>
      </c>
      <c r="G966" s="150">
        <v>83.94</v>
      </c>
      <c r="H966" s="150">
        <v>44.75</v>
      </c>
      <c r="I966" s="150">
        <v>-1</v>
      </c>
      <c r="J966" s="150">
        <v>7.19</v>
      </c>
      <c r="K966" s="150">
        <v>4.07</v>
      </c>
      <c r="L966" s="150">
        <v>0.66</v>
      </c>
      <c r="M966" s="150">
        <v>0.62</v>
      </c>
      <c r="N966" s="150">
        <v>-0.56999999999999995</v>
      </c>
      <c r="O966" s="150">
        <v>0.94</v>
      </c>
      <c r="P966" s="150">
        <v>13.6</v>
      </c>
    </row>
    <row r="967" spans="1:16" x14ac:dyDescent="0.25">
      <c r="A967" s="80" t="s">
        <v>2777</v>
      </c>
      <c r="B967" s="150" t="s">
        <v>2782</v>
      </c>
      <c r="C967" s="110">
        <v>46119</v>
      </c>
      <c r="D967" s="150">
        <v>113440</v>
      </c>
      <c r="E967" s="111">
        <f t="shared" si="15"/>
        <v>1.1344000000000001</v>
      </c>
      <c r="F967" s="150">
        <v>151.63999999999999</v>
      </c>
      <c r="G967" s="150">
        <v>32.56</v>
      </c>
      <c r="H967" s="150">
        <v>171</v>
      </c>
      <c r="I967" s="150">
        <v>0</v>
      </c>
      <c r="J967" s="150">
        <v>4.5199999999999996</v>
      </c>
      <c r="K967" s="150">
        <v>-1.18</v>
      </c>
      <c r="L967" s="150">
        <v>-0.24</v>
      </c>
      <c r="M967" s="150">
        <v>0.43</v>
      </c>
      <c r="N967" s="150">
        <v>0.05</v>
      </c>
      <c r="O967" s="150">
        <v>0.47</v>
      </c>
      <c r="P967" s="150">
        <v>118.3</v>
      </c>
    </row>
    <row r="968" spans="1:16" x14ac:dyDescent="0.25">
      <c r="A968" s="80" t="s">
        <v>2950</v>
      </c>
      <c r="B968" s="150" t="s">
        <v>2959</v>
      </c>
      <c r="C968" s="110">
        <v>46120</v>
      </c>
      <c r="D968" s="150">
        <v>102889</v>
      </c>
      <c r="E968" s="111">
        <f t="shared" si="15"/>
        <v>1.0288900000000001</v>
      </c>
      <c r="F968" s="150">
        <v>76.25</v>
      </c>
      <c r="G968" s="150">
        <v>49.07</v>
      </c>
      <c r="H968" s="150">
        <v>34.4</v>
      </c>
      <c r="I968" s="150">
        <v>-1.01</v>
      </c>
      <c r="J968" s="150">
        <v>3.15</v>
      </c>
      <c r="K968" s="150">
        <v>6.01</v>
      </c>
      <c r="L968" s="150">
        <v>0.39</v>
      </c>
      <c r="M968" s="150">
        <v>0.3</v>
      </c>
      <c r="N968" s="150">
        <v>-0.96</v>
      </c>
      <c r="O968" s="150">
        <v>0.56999999999999995</v>
      </c>
      <c r="P968" s="150">
        <v>14.7</v>
      </c>
    </row>
    <row r="969" spans="1:16" x14ac:dyDescent="0.25">
      <c r="A969" s="80" t="s">
        <v>2933</v>
      </c>
      <c r="B969" s="150" t="s">
        <v>2934</v>
      </c>
      <c r="C969" s="110">
        <v>46122</v>
      </c>
      <c r="D969" s="150">
        <v>157478</v>
      </c>
      <c r="E969" s="111">
        <f t="shared" si="15"/>
        <v>1.5747800000000001</v>
      </c>
      <c r="F969" s="150">
        <v>-9.69</v>
      </c>
      <c r="G969" s="150">
        <v>-23.99</v>
      </c>
      <c r="H969" s="150">
        <v>31.1</v>
      </c>
      <c r="I969" s="150">
        <v>0.32</v>
      </c>
      <c r="J969" s="150">
        <v>1.3</v>
      </c>
      <c r="K969" s="150">
        <v>-2.5099999999999998</v>
      </c>
      <c r="L969" s="150">
        <v>7.0000000000000007E-2</v>
      </c>
      <c r="M969" s="150">
        <v>0.4</v>
      </c>
      <c r="N969" s="150">
        <v>-0.61</v>
      </c>
      <c r="O969" s="150">
        <v>0.25</v>
      </c>
      <c r="P969" s="150">
        <v>47.9</v>
      </c>
    </row>
    <row r="970" spans="1:16" x14ac:dyDescent="0.25">
      <c r="A970" s="80" t="s">
        <v>2801</v>
      </c>
      <c r="B970" s="150" t="s">
        <v>2809</v>
      </c>
      <c r="C970" s="110">
        <v>46120</v>
      </c>
      <c r="D970" s="150">
        <v>112628</v>
      </c>
      <c r="E970" s="111">
        <f t="shared" si="15"/>
        <v>1.1262799999999999</v>
      </c>
      <c r="F970" s="150">
        <v>90.03</v>
      </c>
      <c r="G970" s="150">
        <v>9.27</v>
      </c>
      <c r="H970" s="150">
        <v>96.5</v>
      </c>
      <c r="I970" s="150">
        <v>-1.63</v>
      </c>
      <c r="J970" s="150">
        <v>9.41</v>
      </c>
      <c r="K970" s="150">
        <v>7.22</v>
      </c>
      <c r="L970" s="150">
        <v>1.35</v>
      </c>
      <c r="M970" s="150">
        <v>1.01</v>
      </c>
      <c r="N970" s="150">
        <v>0.51</v>
      </c>
      <c r="O970" s="150">
        <v>0.9</v>
      </c>
      <c r="P970" s="150">
        <v>26.2</v>
      </c>
    </row>
    <row r="971" spans="1:16" x14ac:dyDescent="0.25">
      <c r="A971" s="80" t="s">
        <v>2844</v>
      </c>
      <c r="B971" s="150" t="s">
        <v>2851</v>
      </c>
      <c r="C971" s="110">
        <v>46121</v>
      </c>
      <c r="D971" s="150">
        <v>53866</v>
      </c>
      <c r="E971" s="111">
        <f t="shared" si="15"/>
        <v>0.53866000000000003</v>
      </c>
      <c r="F971" s="150">
        <v>-9.7100000000000009</v>
      </c>
      <c r="G971" s="150">
        <v>-9.2899999999999991</v>
      </c>
      <c r="H971" s="150">
        <v>24.7</v>
      </c>
      <c r="I971" s="150">
        <v>0.2</v>
      </c>
      <c r="J971" s="150">
        <v>-0.8</v>
      </c>
      <c r="K971" s="150">
        <v>0.61</v>
      </c>
      <c r="L971" s="150">
        <v>1.82</v>
      </c>
      <c r="M971" s="150">
        <v>0.18</v>
      </c>
      <c r="N971" s="150">
        <v>0.11</v>
      </c>
      <c r="O971" s="150">
        <v>0.36</v>
      </c>
      <c r="P971" s="150">
        <v>11.7</v>
      </c>
    </row>
    <row r="972" spans="1:16" x14ac:dyDescent="0.25">
      <c r="A972" s="80" t="s">
        <v>2879</v>
      </c>
      <c r="B972" s="150" t="s">
        <v>2880</v>
      </c>
      <c r="C972" s="110">
        <v>46120</v>
      </c>
      <c r="D972" s="150">
        <v>782132</v>
      </c>
      <c r="E972" s="111">
        <f t="shared" si="15"/>
        <v>7.8213200000000001</v>
      </c>
      <c r="F972" s="112">
        <v>18.649999999999999</v>
      </c>
      <c r="G972" s="112">
        <v>20.12</v>
      </c>
      <c r="H972" s="150">
        <v>136</v>
      </c>
      <c r="I972" s="150">
        <v>2.2599999999999998</v>
      </c>
      <c r="J972" s="150">
        <v>3.42</v>
      </c>
      <c r="K972" s="150">
        <v>1.49</v>
      </c>
      <c r="L972" s="150">
        <v>3.56</v>
      </c>
      <c r="M972" s="150">
        <v>2.0699999999999998</v>
      </c>
      <c r="N972" s="150">
        <v>-0.79</v>
      </c>
      <c r="O972" s="150">
        <v>2.35</v>
      </c>
      <c r="P972" s="150">
        <v>14.1</v>
      </c>
    </row>
    <row r="973" spans="1:16" x14ac:dyDescent="0.25">
      <c r="A973" s="80" t="s">
        <v>3055</v>
      </c>
      <c r="B973" s="150" t="s">
        <v>3061</v>
      </c>
      <c r="C973" s="110">
        <v>46119</v>
      </c>
      <c r="D973" s="150">
        <v>320145</v>
      </c>
      <c r="E973" s="111">
        <f t="shared" si="15"/>
        <v>3.2014499999999999</v>
      </c>
      <c r="F973" s="150">
        <v>129.52000000000001</v>
      </c>
      <c r="G973" s="150">
        <v>-6.13</v>
      </c>
      <c r="H973" s="150">
        <v>20.9</v>
      </c>
      <c r="I973" s="150">
        <v>-1.18</v>
      </c>
      <c r="J973" s="150">
        <v>0</v>
      </c>
      <c r="K973" s="150">
        <v>-1.88</v>
      </c>
      <c r="L973" s="150">
        <v>0.26</v>
      </c>
      <c r="M973" s="150">
        <v>0.65</v>
      </c>
      <c r="N973" s="150">
        <v>0.21</v>
      </c>
      <c r="O973" s="150">
        <v>0.86</v>
      </c>
      <c r="P973" s="150">
        <v>11.5</v>
      </c>
    </row>
    <row r="974" spans="1:16" x14ac:dyDescent="0.25">
      <c r="A974" s="80" t="s">
        <v>3056</v>
      </c>
      <c r="B974" s="150" t="s">
        <v>3062</v>
      </c>
      <c r="C974" s="110">
        <v>46122</v>
      </c>
      <c r="D974" s="150">
        <v>49942</v>
      </c>
      <c r="E974" s="111">
        <f t="shared" si="15"/>
        <v>0.49941999999999998</v>
      </c>
      <c r="F974" s="150">
        <v>68.03</v>
      </c>
      <c r="G974" s="150">
        <v>26.12</v>
      </c>
      <c r="H974" s="150">
        <v>29</v>
      </c>
      <c r="I974" s="150">
        <v>0.69</v>
      </c>
      <c r="J974" s="150">
        <v>-0.17</v>
      </c>
      <c r="K974" s="150">
        <v>0.17</v>
      </c>
      <c r="L974" s="150">
        <v>0.37</v>
      </c>
      <c r="M974" s="150">
        <v>0.88</v>
      </c>
      <c r="N974" s="150">
        <v>-0.65</v>
      </c>
      <c r="O974" s="150">
        <v>1.0900000000000001</v>
      </c>
      <c r="P974" s="150">
        <v>10.9</v>
      </c>
    </row>
    <row r="975" spans="1:16" x14ac:dyDescent="0.25">
      <c r="A975" s="80" t="s">
        <v>2896</v>
      </c>
      <c r="B975" s="150" t="s">
        <v>2900</v>
      </c>
      <c r="C975" s="110">
        <v>46119</v>
      </c>
      <c r="D975" s="150">
        <v>134206</v>
      </c>
      <c r="E975" s="111">
        <f t="shared" si="15"/>
        <v>1.34206</v>
      </c>
      <c r="F975" s="150">
        <v>5.09</v>
      </c>
      <c r="G975" s="150">
        <v>-5.56</v>
      </c>
      <c r="H975" s="150">
        <v>36</v>
      </c>
      <c r="I975" s="150">
        <v>0.56000000000000005</v>
      </c>
      <c r="J975" s="150">
        <v>1.55</v>
      </c>
      <c r="K975" s="150">
        <v>-1.1000000000000001</v>
      </c>
      <c r="L975" s="150">
        <v>-0.13</v>
      </c>
      <c r="M975" s="150">
        <v>0</v>
      </c>
      <c r="N975" s="150">
        <v>-0.13</v>
      </c>
      <c r="O975" s="150">
        <v>0.11</v>
      </c>
      <c r="P975" s="150">
        <v>63</v>
      </c>
    </row>
    <row r="976" spans="1:16" x14ac:dyDescent="0.25">
      <c r="A976" s="80" t="s">
        <v>2919</v>
      </c>
      <c r="B976" s="150" t="s">
        <v>2927</v>
      </c>
      <c r="C976" s="110">
        <v>46122</v>
      </c>
      <c r="D976" s="150">
        <v>57893</v>
      </c>
      <c r="E976" s="111">
        <f t="shared" si="15"/>
        <v>0.57892999999999994</v>
      </c>
      <c r="F976" s="150">
        <v>16</v>
      </c>
      <c r="G976" s="150">
        <v>3.32</v>
      </c>
      <c r="H976" s="150">
        <v>27.5</v>
      </c>
      <c r="I976" s="150">
        <v>0.73</v>
      </c>
      <c r="J976" s="150">
        <v>1.85</v>
      </c>
      <c r="K976" s="150">
        <v>-6.94</v>
      </c>
      <c r="L976" s="150">
        <v>0.15</v>
      </c>
      <c r="M976" s="150">
        <v>0.02</v>
      </c>
      <c r="N976" s="150">
        <v>0.2</v>
      </c>
      <c r="O976" s="150">
        <v>0.27</v>
      </c>
      <c r="P976" s="150">
        <v>29.1</v>
      </c>
    </row>
    <row r="977" spans="1:16" x14ac:dyDescent="0.25">
      <c r="A977" s="80" t="s">
        <v>2894</v>
      </c>
      <c r="B977" s="150" t="s">
        <v>3003</v>
      </c>
      <c r="C977" s="110">
        <v>46121</v>
      </c>
      <c r="D977" s="150">
        <v>230422</v>
      </c>
      <c r="E977" s="111">
        <f t="shared" si="15"/>
        <v>2.3042199999999999</v>
      </c>
      <c r="F977" s="150">
        <v>4.46</v>
      </c>
      <c r="G977" s="150">
        <v>-30.63</v>
      </c>
      <c r="H977" s="150">
        <v>55.9</v>
      </c>
      <c r="I977" s="150">
        <v>0.18</v>
      </c>
      <c r="J977" s="150">
        <v>-3.45</v>
      </c>
      <c r="K977" s="150">
        <v>-5.25</v>
      </c>
      <c r="L977" s="150">
        <v>2.82</v>
      </c>
      <c r="M977" s="150">
        <v>2.3199999999999998</v>
      </c>
      <c r="N977" s="150">
        <v>1.95</v>
      </c>
      <c r="O977" s="150">
        <v>-6.44</v>
      </c>
      <c r="P977" s="150"/>
    </row>
    <row r="978" spans="1:16" x14ac:dyDescent="0.25">
      <c r="A978" s="80" t="s">
        <v>3590</v>
      </c>
      <c r="B978" s="150" t="s">
        <v>3614</v>
      </c>
      <c r="C978" s="110">
        <v>46122</v>
      </c>
      <c r="D978" s="150">
        <v>122094</v>
      </c>
      <c r="E978" s="111">
        <f t="shared" si="15"/>
        <v>1.2209399999999999</v>
      </c>
      <c r="F978" s="150">
        <v>52.08</v>
      </c>
      <c r="G978" s="150">
        <v>-26.02</v>
      </c>
      <c r="H978" s="150">
        <v>19</v>
      </c>
      <c r="I978" s="150">
        <v>-1.81</v>
      </c>
      <c r="J978" s="150">
        <v>-7.54</v>
      </c>
      <c r="K978" s="150">
        <v>1.06</v>
      </c>
      <c r="L978" s="150">
        <v>-0.02</v>
      </c>
      <c r="M978" s="150">
        <v>-0.33</v>
      </c>
      <c r="N978" s="150">
        <v>-0.45</v>
      </c>
      <c r="O978" s="150">
        <v>0.42</v>
      </c>
      <c r="P978" s="150"/>
    </row>
    <row r="979" spans="1:16" x14ac:dyDescent="0.25">
      <c r="A979" s="80" t="s">
        <v>3160</v>
      </c>
      <c r="B979" s="150" t="s">
        <v>3161</v>
      </c>
      <c r="C979" s="110">
        <v>46121</v>
      </c>
      <c r="D979" s="150">
        <v>178821</v>
      </c>
      <c r="E979" s="111">
        <f t="shared" si="15"/>
        <v>1.7882100000000001</v>
      </c>
      <c r="F979" s="150">
        <v>39.799999999999997</v>
      </c>
      <c r="G979" s="150">
        <v>2.31</v>
      </c>
      <c r="H979" s="150">
        <v>32.700000000000003</v>
      </c>
      <c r="I979" s="150">
        <v>-0.15</v>
      </c>
      <c r="J979" s="150">
        <v>-0.15</v>
      </c>
      <c r="K979" s="150">
        <v>0.46</v>
      </c>
      <c r="L979" s="150">
        <v>0.69</v>
      </c>
      <c r="M979" s="150">
        <v>0.92</v>
      </c>
      <c r="N979" s="150">
        <v>0.55000000000000004</v>
      </c>
      <c r="O979" s="150">
        <v>0.69</v>
      </c>
      <c r="P979" s="150">
        <v>10.6</v>
      </c>
    </row>
    <row r="980" spans="1:16" x14ac:dyDescent="0.25">
      <c r="A980" s="80" t="s">
        <v>3276</v>
      </c>
      <c r="B980" s="150" t="s">
        <v>3277</v>
      </c>
      <c r="C980" s="110">
        <v>46119</v>
      </c>
      <c r="D980" s="150">
        <v>94359</v>
      </c>
      <c r="E980" s="111">
        <f t="shared" si="15"/>
        <v>0.94359000000000004</v>
      </c>
      <c r="F980" s="150">
        <v>91.38</v>
      </c>
      <c r="G980" s="150">
        <v>7.89</v>
      </c>
      <c r="H980" s="150">
        <v>31.95</v>
      </c>
      <c r="I980" s="150">
        <v>-1.08</v>
      </c>
      <c r="J980" s="150">
        <v>-3.18</v>
      </c>
      <c r="K980" s="150">
        <v>-4.91</v>
      </c>
      <c r="L980" s="150">
        <v>0.33</v>
      </c>
      <c r="M980" s="150">
        <v>0.27</v>
      </c>
      <c r="N980" s="150">
        <v>-0.23</v>
      </c>
      <c r="O980" s="150">
        <v>0.32</v>
      </c>
      <c r="P980" s="150">
        <v>26.7</v>
      </c>
    </row>
    <row r="981" spans="1:16" x14ac:dyDescent="0.25">
      <c r="A981" s="80" t="s">
        <v>3172</v>
      </c>
      <c r="B981" s="150" t="s">
        <v>3177</v>
      </c>
      <c r="C981" s="110">
        <v>46121</v>
      </c>
      <c r="D981" s="150">
        <v>72816</v>
      </c>
      <c r="E981" s="111">
        <f t="shared" si="15"/>
        <v>0.72816000000000003</v>
      </c>
      <c r="F981" s="150">
        <v>120.37</v>
      </c>
      <c r="G981" s="150">
        <v>6.08</v>
      </c>
      <c r="H981" s="150">
        <v>30.55</v>
      </c>
      <c r="I981" s="150">
        <v>-0.65</v>
      </c>
      <c r="J981" s="150">
        <v>1.5</v>
      </c>
      <c r="K981" s="150">
        <v>-4.83</v>
      </c>
      <c r="L981" s="150">
        <v>-0.04</v>
      </c>
      <c r="M981" s="150">
        <v>0.04</v>
      </c>
      <c r="N981" s="150">
        <v>-0.65</v>
      </c>
      <c r="O981" s="150">
        <v>-0.15</v>
      </c>
      <c r="P981" s="150"/>
    </row>
    <row r="982" spans="1:16" x14ac:dyDescent="0.25">
      <c r="A982" s="80" t="s">
        <v>3287</v>
      </c>
      <c r="B982" s="150" t="s">
        <v>3293</v>
      </c>
      <c r="C982" s="110">
        <v>46122</v>
      </c>
      <c r="D982" s="150">
        <v>239183</v>
      </c>
      <c r="E982" s="111">
        <f t="shared" si="15"/>
        <v>2.3918300000000001</v>
      </c>
      <c r="F982" s="150">
        <v>42.64</v>
      </c>
      <c r="G982" s="150">
        <v>-27.58</v>
      </c>
      <c r="H982" s="150">
        <v>39.75</v>
      </c>
      <c r="I982" s="150">
        <v>0.63</v>
      </c>
      <c r="J982" s="150">
        <v>-3.75</v>
      </c>
      <c r="K982" s="150">
        <v>-6.47</v>
      </c>
      <c r="L982" s="150">
        <v>0.97</v>
      </c>
      <c r="M982" s="150">
        <v>0.99</v>
      </c>
      <c r="N982" s="150">
        <v>-0.76</v>
      </c>
      <c r="O982" s="150">
        <v>0.19</v>
      </c>
      <c r="P982" s="150"/>
    </row>
    <row r="983" spans="1:16" x14ac:dyDescent="0.25">
      <c r="A983" s="80" t="s">
        <v>3374</v>
      </c>
      <c r="B983" s="150" t="s">
        <v>3376</v>
      </c>
      <c r="C983" s="110">
        <v>46120</v>
      </c>
      <c r="D983" s="150">
        <v>46462</v>
      </c>
      <c r="E983" s="111">
        <f t="shared" si="15"/>
        <v>0.46461999999999998</v>
      </c>
      <c r="F983" s="150">
        <v>-27.73</v>
      </c>
      <c r="G983" s="150">
        <v>-49.58</v>
      </c>
      <c r="H983" s="150">
        <v>18.600000000000001</v>
      </c>
      <c r="I983" s="150">
        <v>3.33</v>
      </c>
      <c r="J983" s="150">
        <v>-1.85</v>
      </c>
      <c r="K983" s="150">
        <v>-6.06</v>
      </c>
      <c r="L983" s="150">
        <v>-0.37</v>
      </c>
      <c r="M983" s="150">
        <v>-0.35</v>
      </c>
      <c r="N983" s="150">
        <v>-0.68</v>
      </c>
      <c r="O983" s="150">
        <v>-0.46</v>
      </c>
      <c r="P983" s="150"/>
    </row>
    <row r="984" spans="1:16" x14ac:dyDescent="0.25">
      <c r="A984" s="80" t="s">
        <v>3236</v>
      </c>
      <c r="B984" s="150" t="s">
        <v>3243</v>
      </c>
      <c r="C984" s="110">
        <v>46121</v>
      </c>
      <c r="D984" s="150">
        <v>466952</v>
      </c>
      <c r="E984" s="111">
        <f t="shared" si="15"/>
        <v>4.6695200000000003</v>
      </c>
      <c r="F984" s="150">
        <v>22.95</v>
      </c>
      <c r="G984" s="150">
        <v>12.61</v>
      </c>
      <c r="H984" s="150">
        <v>66.900000000000006</v>
      </c>
      <c r="I984" s="150">
        <v>9.85</v>
      </c>
      <c r="J984" s="150">
        <v>17.12</v>
      </c>
      <c r="K984" s="150">
        <v>9.5500000000000007</v>
      </c>
      <c r="L984" s="150">
        <v>-0.25</v>
      </c>
      <c r="M984" s="150">
        <v>0.8</v>
      </c>
      <c r="N984" s="150">
        <v>-0.99</v>
      </c>
      <c r="O984" s="150">
        <v>0.94</v>
      </c>
      <c r="P984" s="150">
        <v>29.4</v>
      </c>
    </row>
    <row r="985" spans="1:16" x14ac:dyDescent="0.25">
      <c r="A985" s="80" t="s">
        <v>3307</v>
      </c>
      <c r="B985" s="150" t="s">
        <v>3314</v>
      </c>
      <c r="C985" s="110">
        <v>46121</v>
      </c>
      <c r="D985" s="150">
        <v>61213</v>
      </c>
      <c r="E985" s="111">
        <f t="shared" si="15"/>
        <v>0.61212999999999995</v>
      </c>
      <c r="F985" s="150">
        <v>-45.77</v>
      </c>
      <c r="G985" s="150">
        <v>-31.92</v>
      </c>
      <c r="H985" s="150">
        <v>41.5</v>
      </c>
      <c r="I985" s="150">
        <v>-1.89</v>
      </c>
      <c r="J985" s="150">
        <v>-1.89</v>
      </c>
      <c r="K985" s="150">
        <v>-1.19</v>
      </c>
      <c r="L985" s="150">
        <v>0.48</v>
      </c>
      <c r="M985" s="150">
        <v>1.03</v>
      </c>
      <c r="N985" s="150">
        <v>-0.34</v>
      </c>
      <c r="O985" s="150">
        <v>0.45</v>
      </c>
      <c r="P985" s="150">
        <v>16.5</v>
      </c>
    </row>
    <row r="986" spans="1:16" x14ac:dyDescent="0.25">
      <c r="A986" s="80" t="s">
        <v>3746</v>
      </c>
      <c r="B986" s="150" t="s">
        <v>3748</v>
      </c>
      <c r="C986" s="110">
        <v>46119</v>
      </c>
      <c r="D986" s="150">
        <v>179091</v>
      </c>
      <c r="E986" s="111">
        <f t="shared" si="15"/>
        <v>1.79091</v>
      </c>
      <c r="F986" s="150">
        <v>25.19</v>
      </c>
      <c r="G986" s="150">
        <v>9.49</v>
      </c>
      <c r="H986" s="150">
        <v>171</v>
      </c>
      <c r="I986" s="150">
        <v>9.9700000000000006</v>
      </c>
      <c r="J986" s="150">
        <v>33.07</v>
      </c>
      <c r="K986" s="150">
        <v>19.579999999999998</v>
      </c>
      <c r="L986" s="150">
        <v>1.28</v>
      </c>
      <c r="M986" s="150">
        <v>2.5099999999999998</v>
      </c>
      <c r="N986" s="150">
        <v>-1.77</v>
      </c>
      <c r="O986" s="150">
        <v>2.5</v>
      </c>
      <c r="P986" s="150">
        <v>18.600000000000001</v>
      </c>
    </row>
    <row r="987" spans="1:16" x14ac:dyDescent="0.25">
      <c r="A987" s="80" t="s">
        <v>3409</v>
      </c>
      <c r="B987" s="150" t="s">
        <v>3416</v>
      </c>
      <c r="C987" s="110">
        <v>46120</v>
      </c>
      <c r="D987" s="150">
        <v>264368</v>
      </c>
      <c r="E987" s="111">
        <f t="shared" si="15"/>
        <v>2.6436799999999998</v>
      </c>
      <c r="F987" s="150">
        <v>41.82</v>
      </c>
      <c r="G987" s="150">
        <v>-7.36</v>
      </c>
      <c r="H987" s="150">
        <v>154</v>
      </c>
      <c r="I987" s="150">
        <v>0.65</v>
      </c>
      <c r="J987" s="150">
        <v>2.33</v>
      </c>
      <c r="K987" s="150">
        <v>-5.23</v>
      </c>
      <c r="L987" s="150">
        <v>2.34</v>
      </c>
      <c r="M987" s="150">
        <v>2.93</v>
      </c>
      <c r="N987" s="150">
        <v>1.73</v>
      </c>
      <c r="O987" s="150">
        <v>2.5</v>
      </c>
      <c r="P987" s="150">
        <v>15.3</v>
      </c>
    </row>
    <row r="988" spans="1:16" x14ac:dyDescent="0.25">
      <c r="A988" s="80" t="s">
        <v>3406</v>
      </c>
      <c r="B988" s="150" t="s">
        <v>3407</v>
      </c>
      <c r="C988" s="110">
        <v>46122</v>
      </c>
      <c r="D988" s="150">
        <v>64032</v>
      </c>
      <c r="E988" s="111">
        <f t="shared" si="15"/>
        <v>0.64032</v>
      </c>
      <c r="F988" s="150">
        <v>2.62</v>
      </c>
      <c r="G988" s="150">
        <v>9.6</v>
      </c>
      <c r="H988" s="150">
        <v>142.5</v>
      </c>
      <c r="I988" s="150">
        <v>0</v>
      </c>
      <c r="J988" s="150">
        <v>0</v>
      </c>
      <c r="K988" s="150">
        <v>0.35</v>
      </c>
      <c r="L988" s="150">
        <v>1.74</v>
      </c>
      <c r="M988" s="150">
        <v>1.28</v>
      </c>
      <c r="N988" s="150">
        <v>-0.09</v>
      </c>
      <c r="O988" s="150">
        <v>0.8</v>
      </c>
      <c r="P988" s="150">
        <v>33.1</v>
      </c>
    </row>
    <row r="989" spans="1:16" x14ac:dyDescent="0.25">
      <c r="A989" s="80" t="s">
        <v>3403</v>
      </c>
      <c r="B989" s="150" t="s">
        <v>3404</v>
      </c>
      <c r="C989" s="110">
        <v>46119</v>
      </c>
      <c r="D989" s="150">
        <v>321496</v>
      </c>
      <c r="E989" s="111">
        <f t="shared" si="15"/>
        <v>3.21496</v>
      </c>
      <c r="F989" s="150">
        <v>25.96</v>
      </c>
      <c r="G989" s="150">
        <v>49.5</v>
      </c>
      <c r="H989" s="150">
        <v>165</v>
      </c>
      <c r="I989" s="150">
        <v>0.92</v>
      </c>
      <c r="J989" s="150">
        <v>25.48</v>
      </c>
      <c r="K989" s="150">
        <v>27.91</v>
      </c>
      <c r="L989" s="150">
        <v>0.28000000000000003</v>
      </c>
      <c r="M989" s="150">
        <v>0.44</v>
      </c>
      <c r="N989" s="150">
        <v>0.22</v>
      </c>
      <c r="O989" s="150">
        <v>0.6</v>
      </c>
      <c r="P989" s="150">
        <v>42.7</v>
      </c>
    </row>
    <row r="990" spans="1:16" x14ac:dyDescent="0.25">
      <c r="A990" s="80" t="s">
        <v>3591</v>
      </c>
      <c r="B990" s="150" t="s">
        <v>3615</v>
      </c>
      <c r="C990" s="110">
        <v>46121</v>
      </c>
      <c r="D990" s="150">
        <v>70434</v>
      </c>
      <c r="E990" s="111">
        <f t="shared" si="15"/>
        <v>0.70433999999999997</v>
      </c>
      <c r="F990" s="150">
        <v>-4.6900000000000004</v>
      </c>
      <c r="G990" s="150">
        <v>83.1</v>
      </c>
      <c r="H990" s="150">
        <v>127.5</v>
      </c>
      <c r="I990" s="150">
        <v>9.91</v>
      </c>
      <c r="J990" s="150">
        <v>25.62</v>
      </c>
      <c r="K990" s="150">
        <v>33.65</v>
      </c>
      <c r="L990" s="150">
        <v>0.35</v>
      </c>
      <c r="M990" s="150">
        <v>-0.8</v>
      </c>
      <c r="N990" s="150">
        <v>0.01</v>
      </c>
      <c r="O990" s="150">
        <v>-0.14000000000000001</v>
      </c>
      <c r="P990" s="150"/>
    </row>
    <row r="991" spans="1:16" x14ac:dyDescent="0.25">
      <c r="A991" s="80" t="s">
        <v>3431</v>
      </c>
      <c r="B991" s="150" t="s">
        <v>3436</v>
      </c>
      <c r="C991" s="110">
        <v>46122</v>
      </c>
      <c r="D991" s="150">
        <v>206306</v>
      </c>
      <c r="E991" s="111">
        <f t="shared" si="15"/>
        <v>2.0630600000000001</v>
      </c>
      <c r="F991" s="150">
        <v>19.37</v>
      </c>
      <c r="G991" s="150">
        <v>17.149999999999999</v>
      </c>
      <c r="H991" s="150">
        <v>79.8</v>
      </c>
      <c r="I991" s="150">
        <v>0.5</v>
      </c>
      <c r="J991" s="150">
        <v>-1.1200000000000001</v>
      </c>
      <c r="K991" s="150">
        <v>-0.99</v>
      </c>
      <c r="L991" s="150">
        <v>2.44</v>
      </c>
      <c r="M991" s="150">
        <v>0.64</v>
      </c>
      <c r="N991" s="150">
        <v>1.46</v>
      </c>
      <c r="O991" s="150">
        <v>1.92</v>
      </c>
      <c r="P991" s="150">
        <v>11</v>
      </c>
    </row>
    <row r="992" spans="1:16" x14ac:dyDescent="0.25">
      <c r="A992" s="80" t="s">
        <v>3444</v>
      </c>
      <c r="B992" s="150" t="s">
        <v>3448</v>
      </c>
      <c r="C992" s="110">
        <v>46122</v>
      </c>
      <c r="D992" s="150">
        <v>100426</v>
      </c>
      <c r="E992" s="111">
        <f t="shared" si="15"/>
        <v>1.0042599999999999</v>
      </c>
      <c r="F992" s="150">
        <v>18.260000000000002</v>
      </c>
      <c r="G992" s="150">
        <v>4.04</v>
      </c>
      <c r="H992" s="150">
        <v>49.9</v>
      </c>
      <c r="I992" s="150">
        <v>-0.2</v>
      </c>
      <c r="J992" s="150">
        <v>1.63</v>
      </c>
      <c r="K992" s="150">
        <v>1.84</v>
      </c>
      <c r="L992" s="150">
        <v>1.4</v>
      </c>
      <c r="M992" s="150">
        <v>1.43</v>
      </c>
      <c r="N992" s="150">
        <v>1.27</v>
      </c>
      <c r="O992" s="150">
        <v>1.21</v>
      </c>
      <c r="P992" s="150">
        <v>10</v>
      </c>
    </row>
    <row r="993" spans="1:16" x14ac:dyDescent="0.25">
      <c r="A993" s="80" t="s">
        <v>3592</v>
      </c>
      <c r="B993" s="150" t="s">
        <v>3616</v>
      </c>
      <c r="C993" s="110">
        <v>46119</v>
      </c>
      <c r="D993" s="150">
        <v>312129</v>
      </c>
      <c r="E993" s="111">
        <f t="shared" si="15"/>
        <v>3.1212900000000001</v>
      </c>
      <c r="F993" s="150">
        <v>25.19</v>
      </c>
      <c r="G993" s="150">
        <v>4.3600000000000003</v>
      </c>
      <c r="H993" s="150">
        <v>668</v>
      </c>
      <c r="I993" s="150">
        <v>0.6</v>
      </c>
      <c r="J993" s="150">
        <v>4.05</v>
      </c>
      <c r="K993" s="150">
        <v>2.88</v>
      </c>
      <c r="L993" s="150">
        <v>2.8</v>
      </c>
      <c r="M993" s="150">
        <v>4.16</v>
      </c>
      <c r="N993" s="150">
        <v>1.17</v>
      </c>
      <c r="O993" s="150">
        <v>3.04</v>
      </c>
      <c r="P993" s="150">
        <v>52.9</v>
      </c>
    </row>
    <row r="994" spans="1:16" x14ac:dyDescent="0.25">
      <c r="A994" s="80" t="s">
        <v>3650</v>
      </c>
      <c r="B994" s="150" t="s">
        <v>3655</v>
      </c>
      <c r="C994" s="110">
        <v>46120</v>
      </c>
      <c r="D994" s="150">
        <v>86433</v>
      </c>
      <c r="E994" s="111">
        <f t="shared" si="15"/>
        <v>0.86433000000000004</v>
      </c>
      <c r="F994" s="150">
        <v>10.039999999999999</v>
      </c>
      <c r="G994" s="150">
        <v>-29.96</v>
      </c>
      <c r="H994" s="150">
        <v>42</v>
      </c>
      <c r="I994" s="150">
        <v>0.24</v>
      </c>
      <c r="J994" s="150">
        <v>-2.1</v>
      </c>
      <c r="K994" s="150">
        <v>-1.41</v>
      </c>
      <c r="L994" s="150">
        <v>0.84</v>
      </c>
      <c r="M994" s="150">
        <v>1.33</v>
      </c>
      <c r="N994" s="150">
        <v>0.66</v>
      </c>
      <c r="O994" s="150">
        <v>0.64</v>
      </c>
      <c r="P994" s="150">
        <v>11.7</v>
      </c>
    </row>
    <row r="995" spans="1:16" x14ac:dyDescent="0.25">
      <c r="A995" s="80" t="s">
        <v>4071</v>
      </c>
      <c r="B995" s="150" t="s">
        <v>4075</v>
      </c>
      <c r="C995" s="110">
        <v>46119</v>
      </c>
      <c r="D995" s="150">
        <v>208179</v>
      </c>
      <c r="E995" s="111">
        <f t="shared" si="15"/>
        <v>2.0817899999999998</v>
      </c>
      <c r="F995" s="150">
        <v>50.39</v>
      </c>
      <c r="G995" s="150">
        <v>2.13</v>
      </c>
      <c r="H995" s="150">
        <v>297.5</v>
      </c>
      <c r="I995" s="150">
        <v>-0.17</v>
      </c>
      <c r="J995" s="150">
        <v>2.94</v>
      </c>
      <c r="K995" s="150">
        <v>-2.46</v>
      </c>
      <c r="L995" s="150">
        <v>0.45</v>
      </c>
      <c r="M995" s="150">
        <v>0.64</v>
      </c>
      <c r="N995" s="150">
        <v>-0.28999999999999998</v>
      </c>
      <c r="O995" s="150">
        <v>0.36</v>
      </c>
      <c r="P995" s="150">
        <v>100.4</v>
      </c>
    </row>
    <row r="996" spans="1:16" x14ac:dyDescent="0.25">
      <c r="A996" s="80" t="s">
        <v>3804</v>
      </c>
      <c r="B996" s="150" t="s">
        <v>3810</v>
      </c>
      <c r="C996" s="110">
        <v>46122</v>
      </c>
      <c r="D996" s="150">
        <v>104692</v>
      </c>
      <c r="E996" s="111">
        <f t="shared" si="15"/>
        <v>1.0469200000000001</v>
      </c>
      <c r="F996" s="150">
        <v>819.32</v>
      </c>
      <c r="G996" s="150">
        <v>41.69</v>
      </c>
      <c r="H996" s="150">
        <v>57.6</v>
      </c>
      <c r="I996" s="150">
        <v>-0.35</v>
      </c>
      <c r="J996" s="150">
        <v>0</v>
      </c>
      <c r="K996" s="150">
        <v>-4</v>
      </c>
      <c r="L996" s="150">
        <v>1.45</v>
      </c>
      <c r="M996" s="150">
        <v>0.27</v>
      </c>
      <c r="N996" s="150">
        <v>0.68</v>
      </c>
      <c r="O996" s="150">
        <v>0.93</v>
      </c>
      <c r="P996" s="150">
        <v>16.7</v>
      </c>
    </row>
    <row r="997" spans="1:16" x14ac:dyDescent="0.25">
      <c r="A997" s="80" t="s">
        <v>4142</v>
      </c>
      <c r="B997" s="150" t="s">
        <v>4153</v>
      </c>
      <c r="C997" s="110">
        <v>46121</v>
      </c>
      <c r="D997" s="150">
        <v>107606</v>
      </c>
      <c r="E997" s="111">
        <f t="shared" si="15"/>
        <v>1.07606</v>
      </c>
      <c r="F997" s="150">
        <v>33.380000000000003</v>
      </c>
      <c r="G997" s="150">
        <v>-24.71</v>
      </c>
      <c r="H997" s="150">
        <v>73.599999999999994</v>
      </c>
      <c r="I997" s="150">
        <v>-0.54</v>
      </c>
      <c r="J997" s="150">
        <v>-0.94</v>
      </c>
      <c r="K997" s="150">
        <v>-1.08</v>
      </c>
      <c r="L997" s="150">
        <v>-0.02</v>
      </c>
      <c r="M997" s="150"/>
      <c r="N997" s="150"/>
      <c r="O997" s="150">
        <v>1.44</v>
      </c>
      <c r="P997" s="150">
        <v>25.2</v>
      </c>
    </row>
    <row r="998" spans="1:16" x14ac:dyDescent="0.25">
      <c r="A998" s="80" t="s">
        <v>236</v>
      </c>
      <c r="B998" s="150" t="s">
        <v>965</v>
      </c>
      <c r="C998" s="110">
        <v>46122</v>
      </c>
      <c r="D998" s="150">
        <v>7838</v>
      </c>
      <c r="E998" s="111">
        <f t="shared" si="15"/>
        <v>7.8380000000000005E-2</v>
      </c>
      <c r="F998" s="150">
        <v>283.64999999999998</v>
      </c>
      <c r="G998" s="150">
        <v>-15.7</v>
      </c>
      <c r="H998" s="150">
        <v>5</v>
      </c>
      <c r="I998" s="150">
        <v>-4.21</v>
      </c>
      <c r="J998" s="150">
        <v>-2.34</v>
      </c>
      <c r="K998" s="150">
        <v>-2.15</v>
      </c>
      <c r="L998" s="150">
        <v>-0.19</v>
      </c>
      <c r="M998" s="150">
        <v>-0.13</v>
      </c>
      <c r="N998" s="150">
        <v>-0.33</v>
      </c>
      <c r="O998" s="150">
        <v>0.39</v>
      </c>
      <c r="P998" s="150"/>
    </row>
    <row r="999" spans="1:16" x14ac:dyDescent="0.25">
      <c r="A999" s="80" t="s">
        <v>237</v>
      </c>
      <c r="B999" s="150" t="s">
        <v>1346</v>
      </c>
      <c r="C999" s="110">
        <v>46114</v>
      </c>
      <c r="D999" s="150">
        <v>3921</v>
      </c>
      <c r="E999" s="111">
        <f t="shared" si="15"/>
        <v>3.9210000000000002E-2</v>
      </c>
      <c r="F999" s="150">
        <v>-54.94</v>
      </c>
      <c r="G999" s="150">
        <v>-54.04</v>
      </c>
      <c r="H999" s="150">
        <v>10.050000000000001</v>
      </c>
      <c r="I999" s="150">
        <v>0.6</v>
      </c>
      <c r="J999" s="150">
        <v>0</v>
      </c>
      <c r="K999" s="150">
        <v>-0.5</v>
      </c>
      <c r="L999" s="150">
        <v>0.31</v>
      </c>
      <c r="M999" s="150">
        <v>-0.18</v>
      </c>
      <c r="N999" s="150">
        <v>-0.39</v>
      </c>
      <c r="O999" s="150">
        <v>0.81</v>
      </c>
      <c r="P999" s="150">
        <v>10.4</v>
      </c>
    </row>
    <row r="1000" spans="1:16" x14ac:dyDescent="0.25">
      <c r="A1000" s="80" t="s">
        <v>238</v>
      </c>
      <c r="B1000" s="150" t="s">
        <v>966</v>
      </c>
      <c r="C1000" s="110">
        <v>46121</v>
      </c>
      <c r="D1000" s="150">
        <v>126185</v>
      </c>
      <c r="E1000" s="111">
        <f t="shared" si="15"/>
        <v>1.2618499999999999</v>
      </c>
      <c r="F1000" s="150">
        <v>105.53</v>
      </c>
      <c r="G1000" s="150">
        <v>19.079999999999998</v>
      </c>
      <c r="H1000" s="150">
        <v>31</v>
      </c>
      <c r="I1000" s="150">
        <v>-1.59</v>
      </c>
      <c r="J1000" s="150">
        <v>1.64</v>
      </c>
      <c r="K1000" s="150">
        <v>3.85</v>
      </c>
      <c r="L1000" s="150">
        <v>0.24</v>
      </c>
      <c r="M1000" s="150">
        <v>0.2</v>
      </c>
      <c r="N1000" s="150">
        <v>-0.41</v>
      </c>
      <c r="O1000" s="150">
        <v>0.15</v>
      </c>
      <c r="P1000" s="150">
        <v>122.4</v>
      </c>
    </row>
    <row r="1001" spans="1:16" x14ac:dyDescent="0.25">
      <c r="A1001" s="80" t="s">
        <v>239</v>
      </c>
      <c r="B1001" s="150" t="s">
        <v>240</v>
      </c>
      <c r="C1001" s="110">
        <v>46121</v>
      </c>
      <c r="D1001" s="150">
        <v>109442</v>
      </c>
      <c r="E1001" s="111">
        <f t="shared" si="15"/>
        <v>1.0944199999999999</v>
      </c>
      <c r="F1001" s="150">
        <v>64.569999999999993</v>
      </c>
      <c r="G1001" s="150">
        <v>-15.87</v>
      </c>
      <c r="H1001" s="150">
        <v>12.6</v>
      </c>
      <c r="I1001" s="150">
        <v>3.7</v>
      </c>
      <c r="J1001" s="150">
        <v>10.53</v>
      </c>
      <c r="K1001" s="150">
        <v>21.15</v>
      </c>
      <c r="L1001" s="150">
        <v>0.27</v>
      </c>
      <c r="M1001" s="150">
        <v>0.22</v>
      </c>
      <c r="N1001" s="150">
        <v>0.08</v>
      </c>
      <c r="O1001" s="150">
        <v>0.31</v>
      </c>
      <c r="P1001" s="150">
        <v>15.9</v>
      </c>
    </row>
    <row r="1002" spans="1:16" x14ac:dyDescent="0.25">
      <c r="A1002" s="80" t="s">
        <v>241</v>
      </c>
      <c r="B1002" s="150" t="s">
        <v>242</v>
      </c>
      <c r="C1002" s="110">
        <v>46121</v>
      </c>
      <c r="D1002" s="150">
        <v>79250</v>
      </c>
      <c r="E1002" s="111">
        <f t="shared" si="15"/>
        <v>0.79249999999999998</v>
      </c>
      <c r="F1002" s="150">
        <v>198.72</v>
      </c>
      <c r="G1002" s="150">
        <v>17.61</v>
      </c>
      <c r="H1002" s="150">
        <v>15.25</v>
      </c>
      <c r="I1002" s="150">
        <v>0.33</v>
      </c>
      <c r="J1002" s="150">
        <v>-1.61</v>
      </c>
      <c r="K1002" s="150">
        <v>-3.79</v>
      </c>
      <c r="L1002" s="150">
        <v>0.08</v>
      </c>
      <c r="M1002" s="150">
        <v>0.01</v>
      </c>
      <c r="N1002" s="150">
        <v>0</v>
      </c>
      <c r="O1002" s="150">
        <v>0.11</v>
      </c>
      <c r="P1002" s="150">
        <v>46.6</v>
      </c>
    </row>
    <row r="1003" spans="1:16" x14ac:dyDescent="0.25">
      <c r="A1003" s="80" t="s">
        <v>243</v>
      </c>
      <c r="B1003" s="150" t="s">
        <v>244</v>
      </c>
      <c r="C1003" s="110">
        <v>46122</v>
      </c>
      <c r="D1003" s="150">
        <v>205691</v>
      </c>
      <c r="E1003" s="111">
        <f t="shared" si="15"/>
        <v>2.0569099999999998</v>
      </c>
      <c r="F1003" s="150">
        <v>16.25</v>
      </c>
      <c r="G1003" s="150">
        <v>98.41</v>
      </c>
      <c r="H1003" s="150">
        <v>14.65</v>
      </c>
      <c r="I1003" s="150">
        <v>3.17</v>
      </c>
      <c r="J1003" s="150">
        <v>3.53</v>
      </c>
      <c r="K1003" s="150">
        <v>0.34</v>
      </c>
      <c r="L1003" s="150">
        <v>0.22</v>
      </c>
      <c r="M1003" s="150">
        <v>0.34</v>
      </c>
      <c r="N1003" s="150">
        <v>-0.52</v>
      </c>
      <c r="O1003" s="150">
        <v>0.54</v>
      </c>
      <c r="P1003" s="150"/>
    </row>
    <row r="1004" spans="1:16" x14ac:dyDescent="0.25">
      <c r="A1004" s="80" t="s">
        <v>245</v>
      </c>
      <c r="B1004" s="150" t="s">
        <v>246</v>
      </c>
      <c r="C1004" s="110">
        <v>46122</v>
      </c>
      <c r="D1004" s="150">
        <v>64064</v>
      </c>
      <c r="E1004" s="111">
        <f t="shared" si="15"/>
        <v>0.64063999999999999</v>
      </c>
      <c r="F1004" s="150">
        <v>104.35</v>
      </c>
      <c r="G1004" s="150">
        <v>18.940000000000001</v>
      </c>
      <c r="H1004" s="150">
        <v>14.35</v>
      </c>
      <c r="I1004" s="150">
        <v>0.35</v>
      </c>
      <c r="J1004" s="150">
        <v>3.99</v>
      </c>
      <c r="K1004" s="150">
        <v>-0.35</v>
      </c>
      <c r="L1004" s="150">
        <v>-0.11</v>
      </c>
      <c r="M1004" s="150">
        <v>-0.34</v>
      </c>
      <c r="N1004" s="150">
        <v>-0.93</v>
      </c>
      <c r="O1004" s="150">
        <v>0.5</v>
      </c>
      <c r="P1004" s="150"/>
    </row>
    <row r="1005" spans="1:16" x14ac:dyDescent="0.25">
      <c r="A1005" s="80" t="s">
        <v>247</v>
      </c>
      <c r="B1005" s="150" t="s">
        <v>967</v>
      </c>
      <c r="C1005" s="110">
        <v>46120</v>
      </c>
      <c r="D1005" s="150">
        <v>383561</v>
      </c>
      <c r="E1005" s="111">
        <f t="shared" si="15"/>
        <v>3.83561</v>
      </c>
      <c r="F1005" s="150">
        <v>100.89</v>
      </c>
      <c r="G1005" s="150">
        <v>25.16</v>
      </c>
      <c r="H1005" s="150">
        <v>18.649999999999999</v>
      </c>
      <c r="I1005" s="150">
        <v>-5.33</v>
      </c>
      <c r="J1005" s="150">
        <v>5.37</v>
      </c>
      <c r="K1005" s="150">
        <v>2.75</v>
      </c>
      <c r="L1005" s="150">
        <v>0.27</v>
      </c>
      <c r="M1005" s="150">
        <v>0.33</v>
      </c>
      <c r="N1005" s="150">
        <v>-0.02</v>
      </c>
      <c r="O1005" s="150">
        <v>0.23</v>
      </c>
      <c r="P1005" s="150">
        <v>26.7</v>
      </c>
    </row>
    <row r="1006" spans="1:16" x14ac:dyDescent="0.25">
      <c r="A1006" s="80" t="s">
        <v>248</v>
      </c>
      <c r="B1006" s="150" t="s">
        <v>249</v>
      </c>
      <c r="C1006" s="110">
        <v>46121</v>
      </c>
      <c r="D1006" s="150">
        <v>249651</v>
      </c>
      <c r="E1006" s="111">
        <f t="shared" si="15"/>
        <v>2.4965099999999998</v>
      </c>
      <c r="F1006" s="150">
        <v>5.44</v>
      </c>
      <c r="G1006" s="150">
        <v>121.08</v>
      </c>
      <c r="H1006" s="150">
        <v>78.2</v>
      </c>
      <c r="I1006" s="150">
        <v>5.53</v>
      </c>
      <c r="J1006" s="150">
        <v>8.61</v>
      </c>
      <c r="K1006" s="150">
        <v>6.11</v>
      </c>
      <c r="L1006" s="150">
        <v>0.71</v>
      </c>
      <c r="M1006" s="150">
        <v>0.75</v>
      </c>
      <c r="N1006" s="150">
        <v>0.8</v>
      </c>
      <c r="O1006" s="150">
        <v>0.55000000000000004</v>
      </c>
      <c r="P1006" s="150">
        <v>23.5</v>
      </c>
    </row>
    <row r="1007" spans="1:16" x14ac:dyDescent="0.25">
      <c r="A1007" s="80" t="s">
        <v>250</v>
      </c>
      <c r="B1007" s="150" t="s">
        <v>968</v>
      </c>
      <c r="C1007" s="110">
        <v>46121</v>
      </c>
      <c r="D1007" s="150">
        <v>315780</v>
      </c>
      <c r="E1007" s="111">
        <f t="shared" si="15"/>
        <v>3.1577999999999999</v>
      </c>
      <c r="F1007" s="112">
        <v>38.35</v>
      </c>
      <c r="G1007" s="112">
        <v>-10.75</v>
      </c>
      <c r="H1007" s="150">
        <v>169</v>
      </c>
      <c r="I1007" s="150">
        <v>-4.25</v>
      </c>
      <c r="J1007" s="150">
        <v>2.74</v>
      </c>
      <c r="K1007" s="150">
        <v>-2.31</v>
      </c>
      <c r="L1007" s="150">
        <v>0.43</v>
      </c>
      <c r="M1007" s="150">
        <v>0.5</v>
      </c>
      <c r="N1007" s="150">
        <v>0.02</v>
      </c>
      <c r="O1007" s="150">
        <v>0.8</v>
      </c>
      <c r="P1007" s="150">
        <v>37</v>
      </c>
    </row>
    <row r="1008" spans="1:16" x14ac:dyDescent="0.25">
      <c r="A1008" s="80" t="s">
        <v>1647</v>
      </c>
      <c r="B1008" s="150" t="s">
        <v>1659</v>
      </c>
      <c r="C1008" s="110">
        <v>46120</v>
      </c>
      <c r="D1008" s="150">
        <v>94564</v>
      </c>
      <c r="E1008" s="111">
        <f t="shared" si="15"/>
        <v>0.94564000000000004</v>
      </c>
      <c r="F1008" s="150">
        <v>67.099999999999994</v>
      </c>
      <c r="G1008" s="150">
        <v>78.599999999999994</v>
      </c>
      <c r="H1008" s="150">
        <v>30.6</v>
      </c>
      <c r="I1008" s="150">
        <v>-0.16</v>
      </c>
      <c r="J1008" s="150">
        <v>-2.7</v>
      </c>
      <c r="K1008" s="150">
        <v>-2.86</v>
      </c>
      <c r="L1008" s="150">
        <v>-0.4</v>
      </c>
      <c r="M1008" s="150">
        <v>-0.62</v>
      </c>
      <c r="N1008" s="150">
        <v>-0.66</v>
      </c>
      <c r="O1008" s="150">
        <v>-0.63</v>
      </c>
      <c r="P1008" s="150"/>
    </row>
    <row r="1009" spans="1:16" x14ac:dyDescent="0.25">
      <c r="A1009" s="80" t="s">
        <v>1150</v>
      </c>
      <c r="B1009" s="150" t="s">
        <v>1222</v>
      </c>
      <c r="C1009" s="110">
        <v>46122</v>
      </c>
      <c r="D1009" s="150">
        <v>225344</v>
      </c>
      <c r="E1009" s="111">
        <f t="shared" si="15"/>
        <v>2.2534399999999999</v>
      </c>
      <c r="F1009" s="150">
        <v>95.84</v>
      </c>
      <c r="G1009" s="150">
        <v>20.149999999999999</v>
      </c>
      <c r="H1009" s="150">
        <v>384.5</v>
      </c>
      <c r="I1009" s="150">
        <v>-0.52</v>
      </c>
      <c r="J1009" s="150">
        <v>-0.65</v>
      </c>
      <c r="K1009" s="150">
        <v>1.71</v>
      </c>
      <c r="L1009" s="150">
        <v>2.73</v>
      </c>
      <c r="M1009" s="150">
        <v>4.0999999999999996</v>
      </c>
      <c r="N1009" s="150">
        <v>2.84</v>
      </c>
      <c r="O1009" s="150">
        <v>3.48</v>
      </c>
      <c r="P1009" s="150">
        <v>27.6</v>
      </c>
    </row>
    <row r="1010" spans="1:16" x14ac:dyDescent="0.25">
      <c r="A1010" s="80" t="s">
        <v>251</v>
      </c>
      <c r="B1010" s="150" t="s">
        <v>252</v>
      </c>
      <c r="C1010" s="110">
        <v>46122</v>
      </c>
      <c r="D1010" s="150">
        <v>85075</v>
      </c>
      <c r="E1010" s="111">
        <f t="shared" si="15"/>
        <v>0.85075000000000001</v>
      </c>
      <c r="F1010" s="150">
        <v>13.85</v>
      </c>
      <c r="G1010" s="150">
        <v>-6.75</v>
      </c>
      <c r="H1010" s="150">
        <v>19.600000000000001</v>
      </c>
      <c r="I1010" s="150">
        <v>-0.25</v>
      </c>
      <c r="J1010" s="150">
        <v>0.51</v>
      </c>
      <c r="K1010" s="150">
        <v>-3.92</v>
      </c>
      <c r="L1010" s="150">
        <v>0.19</v>
      </c>
      <c r="M1010" s="150">
        <v>0.11</v>
      </c>
      <c r="N1010" s="150">
        <v>-0.05</v>
      </c>
      <c r="O1010" s="150">
        <v>7.0000000000000007E-2</v>
      </c>
      <c r="P1010" s="150">
        <v>77.599999999999994</v>
      </c>
    </row>
    <row r="1011" spans="1:16" x14ac:dyDescent="0.25">
      <c r="A1011" s="80" t="s">
        <v>1151</v>
      </c>
      <c r="B1011" s="150" t="s">
        <v>1223</v>
      </c>
      <c r="C1011" s="110">
        <v>46119</v>
      </c>
      <c r="D1011" s="150">
        <v>102276</v>
      </c>
      <c r="E1011" s="111">
        <f t="shared" si="15"/>
        <v>1.0227599999999999</v>
      </c>
      <c r="F1011" s="150">
        <v>99.95</v>
      </c>
      <c r="G1011" s="150">
        <v>17.45</v>
      </c>
      <c r="H1011" s="150">
        <v>31.3</v>
      </c>
      <c r="I1011" s="150">
        <v>0.97</v>
      </c>
      <c r="J1011" s="150">
        <v>2.25</v>
      </c>
      <c r="K1011" s="150">
        <v>1.62</v>
      </c>
      <c r="L1011" s="150">
        <v>0.56999999999999995</v>
      </c>
      <c r="M1011" s="150">
        <v>0.25</v>
      </c>
      <c r="N1011" s="150">
        <v>0.48</v>
      </c>
      <c r="O1011" s="150">
        <v>0.84</v>
      </c>
      <c r="P1011" s="150">
        <v>12.5</v>
      </c>
    </row>
    <row r="1012" spans="1:16" x14ac:dyDescent="0.25">
      <c r="A1012" s="80" t="s">
        <v>890</v>
      </c>
      <c r="B1012" s="150" t="s">
        <v>969</v>
      </c>
      <c r="C1012" s="110">
        <v>46120</v>
      </c>
      <c r="D1012" s="150">
        <v>444129</v>
      </c>
      <c r="E1012" s="111">
        <f t="shared" si="15"/>
        <v>4.4412900000000004</v>
      </c>
      <c r="F1012" s="150">
        <v>69.44</v>
      </c>
      <c r="G1012" s="150">
        <v>48.7</v>
      </c>
      <c r="H1012" s="150">
        <v>126.5</v>
      </c>
      <c r="I1012" s="150">
        <v>1.2</v>
      </c>
      <c r="J1012" s="150">
        <v>3.27</v>
      </c>
      <c r="K1012" s="150">
        <v>2.02</v>
      </c>
      <c r="L1012" s="150">
        <v>4.0599999999999996</v>
      </c>
      <c r="M1012" s="150">
        <v>-0.16</v>
      </c>
      <c r="N1012" s="150">
        <v>4.9000000000000004</v>
      </c>
      <c r="O1012" s="150">
        <v>6.43</v>
      </c>
      <c r="P1012" s="150">
        <v>9.6999999999999993</v>
      </c>
    </row>
    <row r="1013" spans="1:16" x14ac:dyDescent="0.25">
      <c r="A1013" s="80" t="s">
        <v>891</v>
      </c>
      <c r="B1013" s="150" t="s">
        <v>970</v>
      </c>
      <c r="C1013" s="110">
        <v>46122</v>
      </c>
      <c r="D1013" s="150">
        <v>167488</v>
      </c>
      <c r="E1013" s="111">
        <f t="shared" si="15"/>
        <v>1.6748799999999999</v>
      </c>
      <c r="F1013" s="150">
        <v>51.5</v>
      </c>
      <c r="G1013" s="150">
        <v>4.74</v>
      </c>
      <c r="H1013" s="150">
        <v>66.900000000000006</v>
      </c>
      <c r="I1013" s="150">
        <v>-5.64</v>
      </c>
      <c r="J1013" s="150">
        <v>-6.69</v>
      </c>
      <c r="K1013" s="150">
        <v>3.08</v>
      </c>
      <c r="L1013" s="150">
        <v>-0.53</v>
      </c>
      <c r="M1013" s="150">
        <v>-0.19</v>
      </c>
      <c r="N1013" s="150">
        <v>-0.22</v>
      </c>
      <c r="O1013" s="150">
        <v>-0.9</v>
      </c>
      <c r="P1013" s="150"/>
    </row>
    <row r="1014" spans="1:16" x14ac:dyDescent="0.25">
      <c r="A1014" s="80" t="s">
        <v>1152</v>
      </c>
      <c r="B1014" s="150" t="s">
        <v>1224</v>
      </c>
      <c r="C1014" s="110">
        <v>46120</v>
      </c>
      <c r="D1014" s="150">
        <v>814732</v>
      </c>
      <c r="E1014" s="111">
        <f t="shared" si="15"/>
        <v>8.1473200000000006</v>
      </c>
      <c r="F1014" s="150">
        <v>22.11</v>
      </c>
      <c r="G1014" s="150">
        <v>103.62</v>
      </c>
      <c r="H1014" s="150">
        <v>84.6</v>
      </c>
      <c r="I1014" s="150">
        <v>2.2999999999999998</v>
      </c>
      <c r="J1014" s="150">
        <v>8.32</v>
      </c>
      <c r="K1014" s="150">
        <v>-0.47</v>
      </c>
      <c r="L1014" s="150">
        <v>0.17</v>
      </c>
      <c r="M1014" s="150">
        <v>-0.22</v>
      </c>
      <c r="N1014" s="150">
        <v>0.05</v>
      </c>
      <c r="O1014" s="150">
        <v>0.68</v>
      </c>
      <c r="P1014" s="150">
        <v>26.4</v>
      </c>
    </row>
    <row r="1015" spans="1:16" x14ac:dyDescent="0.25">
      <c r="A1015" s="80" t="s">
        <v>3185</v>
      </c>
      <c r="B1015" s="150" t="s">
        <v>3191</v>
      </c>
      <c r="C1015" s="110">
        <v>46121</v>
      </c>
      <c r="D1015" s="150">
        <v>47556</v>
      </c>
      <c r="E1015" s="111">
        <f t="shared" si="15"/>
        <v>0.47555999999999998</v>
      </c>
      <c r="F1015" s="150">
        <v>30.95</v>
      </c>
      <c r="G1015" s="150">
        <v>8.31</v>
      </c>
      <c r="H1015" s="150">
        <v>51.5</v>
      </c>
      <c r="I1015" s="150">
        <v>9.93</v>
      </c>
      <c r="J1015" s="150">
        <v>39.19</v>
      </c>
      <c r="K1015" s="150">
        <v>87.96</v>
      </c>
      <c r="L1015" s="150">
        <v>0.59</v>
      </c>
      <c r="M1015" s="150">
        <v>0.1</v>
      </c>
      <c r="N1015" s="150">
        <v>-0.19</v>
      </c>
      <c r="O1015" s="150">
        <v>0.08</v>
      </c>
      <c r="P1015" s="150">
        <v>44.8</v>
      </c>
    </row>
    <row r="1016" spans="1:16" x14ac:dyDescent="0.25">
      <c r="A1016" s="80" t="s">
        <v>1153</v>
      </c>
      <c r="B1016" s="150" t="s">
        <v>1225</v>
      </c>
      <c r="C1016" s="110">
        <v>46114</v>
      </c>
      <c r="D1016" s="150">
        <v>14375</v>
      </c>
      <c r="E1016" s="111">
        <f t="shared" si="15"/>
        <v>0.14374999999999999</v>
      </c>
      <c r="F1016" s="150">
        <v>51.89</v>
      </c>
      <c r="G1016" s="150">
        <v>128.76</v>
      </c>
      <c r="H1016" s="150">
        <v>52.9</v>
      </c>
      <c r="I1016" s="150">
        <v>-0.38</v>
      </c>
      <c r="J1016" s="150">
        <v>-0.56000000000000005</v>
      </c>
      <c r="K1016" s="150">
        <v>-0.94</v>
      </c>
      <c r="L1016" s="150">
        <v>-0.82</v>
      </c>
      <c r="M1016" s="150">
        <v>-0.34</v>
      </c>
      <c r="N1016" s="150">
        <v>-1.76</v>
      </c>
      <c r="O1016" s="150">
        <v>-0.01</v>
      </c>
      <c r="P1016" s="150"/>
    </row>
    <row r="1017" spans="1:16" x14ac:dyDescent="0.25">
      <c r="A1017" s="80" t="s">
        <v>3288</v>
      </c>
      <c r="B1017" s="150" t="s">
        <v>3294</v>
      </c>
      <c r="C1017" s="110">
        <v>46120</v>
      </c>
      <c r="D1017" s="150">
        <v>145361</v>
      </c>
      <c r="E1017" s="111">
        <f t="shared" si="15"/>
        <v>1.4536100000000001</v>
      </c>
      <c r="F1017" s="150">
        <v>413.24</v>
      </c>
      <c r="G1017" s="150">
        <v>-30.06</v>
      </c>
      <c r="H1017" s="150">
        <v>33.200000000000003</v>
      </c>
      <c r="I1017" s="150">
        <v>0</v>
      </c>
      <c r="J1017" s="150">
        <v>-11.23</v>
      </c>
      <c r="K1017" s="150">
        <v>-4.5999999999999996</v>
      </c>
      <c r="L1017" s="150">
        <v>1.07</v>
      </c>
      <c r="M1017" s="150">
        <v>0.27</v>
      </c>
      <c r="N1017" s="150">
        <v>0.32</v>
      </c>
      <c r="O1017" s="150">
        <v>0.34</v>
      </c>
      <c r="P1017" s="150">
        <v>11.6</v>
      </c>
    </row>
    <row r="1018" spans="1:16" x14ac:dyDescent="0.25">
      <c r="A1018" s="80" t="s">
        <v>1269</v>
      </c>
      <c r="B1018" s="150" t="s">
        <v>3004</v>
      </c>
      <c r="C1018" s="110">
        <v>46122</v>
      </c>
      <c r="D1018" s="150">
        <v>258351</v>
      </c>
      <c r="E1018" s="111">
        <f t="shared" si="15"/>
        <v>2.58351</v>
      </c>
      <c r="F1018" s="150">
        <v>25.61</v>
      </c>
      <c r="G1018" s="150">
        <v>-14.28</v>
      </c>
      <c r="H1018" s="150">
        <v>20.2</v>
      </c>
      <c r="I1018" s="150">
        <v>1</v>
      </c>
      <c r="J1018" s="150">
        <v>3.59</v>
      </c>
      <c r="K1018" s="150">
        <v>6.32</v>
      </c>
      <c r="L1018" s="150">
        <v>0.08</v>
      </c>
      <c r="M1018" s="150">
        <v>-0.39</v>
      </c>
      <c r="N1018" s="150">
        <v>-0.3</v>
      </c>
      <c r="O1018" s="150">
        <v>-0.41</v>
      </c>
      <c r="P1018" s="150">
        <v>17.2</v>
      </c>
    </row>
    <row r="1019" spans="1:16" x14ac:dyDescent="0.25">
      <c r="A1019" s="80" t="s">
        <v>892</v>
      </c>
      <c r="B1019" s="150" t="s">
        <v>971</v>
      </c>
      <c r="C1019" s="110">
        <v>46119</v>
      </c>
      <c r="D1019" s="150">
        <v>455951</v>
      </c>
      <c r="E1019" s="111">
        <f t="shared" si="15"/>
        <v>4.5595100000000004</v>
      </c>
      <c r="F1019" s="150">
        <v>95.92</v>
      </c>
      <c r="G1019" s="150">
        <v>-5.98</v>
      </c>
      <c r="H1019" s="150">
        <v>51.4</v>
      </c>
      <c r="I1019" s="150">
        <v>-3.75</v>
      </c>
      <c r="J1019" s="150">
        <v>-8.2100000000000009</v>
      </c>
      <c r="K1019" s="150">
        <v>-7.05</v>
      </c>
      <c r="L1019" s="150">
        <v>-0.44</v>
      </c>
      <c r="M1019" s="150">
        <v>1</v>
      </c>
      <c r="N1019" s="150">
        <v>-1.25</v>
      </c>
      <c r="O1019" s="150">
        <v>2.69</v>
      </c>
      <c r="P1019" s="150">
        <v>13.2</v>
      </c>
    </row>
    <row r="1020" spans="1:16" x14ac:dyDescent="0.25">
      <c r="A1020" s="80" t="s">
        <v>1648</v>
      </c>
      <c r="B1020" s="150" t="s">
        <v>1660</v>
      </c>
      <c r="C1020" s="110">
        <v>46122</v>
      </c>
      <c r="D1020" s="150">
        <v>50384</v>
      </c>
      <c r="E1020" s="111">
        <f t="shared" si="15"/>
        <v>0.50383999999999995</v>
      </c>
      <c r="F1020" s="150">
        <v>33.11</v>
      </c>
      <c r="G1020" s="150">
        <v>6.72</v>
      </c>
      <c r="H1020" s="150">
        <v>54.3</v>
      </c>
      <c r="I1020" s="150">
        <v>-1.27</v>
      </c>
      <c r="J1020" s="150">
        <v>-2.86</v>
      </c>
      <c r="K1020" s="150">
        <v>-1.27</v>
      </c>
      <c r="L1020" s="150">
        <v>0.44</v>
      </c>
      <c r="M1020" s="150">
        <v>0.48</v>
      </c>
      <c r="N1020" s="150">
        <v>0.42</v>
      </c>
      <c r="O1020" s="150">
        <v>0.34</v>
      </c>
      <c r="P1020" s="150">
        <v>49.3</v>
      </c>
    </row>
    <row r="1021" spans="1:16" x14ac:dyDescent="0.25">
      <c r="A1021" s="80" t="s">
        <v>3952</v>
      </c>
      <c r="B1021" s="150" t="s">
        <v>3958</v>
      </c>
      <c r="C1021" s="110">
        <v>46119</v>
      </c>
      <c r="D1021" s="150">
        <v>432973</v>
      </c>
      <c r="E1021" s="111">
        <f t="shared" si="15"/>
        <v>4.3297299999999996</v>
      </c>
      <c r="F1021" s="150">
        <v>-2.87</v>
      </c>
      <c r="G1021" s="150">
        <v>32.67</v>
      </c>
      <c r="H1021" s="150">
        <v>893</v>
      </c>
      <c r="I1021" s="150">
        <v>1.82</v>
      </c>
      <c r="J1021" s="150">
        <v>7.85</v>
      </c>
      <c r="K1021" s="150">
        <v>-0.33</v>
      </c>
      <c r="L1021" s="150">
        <v>2.11</v>
      </c>
      <c r="M1021" s="150">
        <v>2.2400000000000002</v>
      </c>
      <c r="N1021" s="150">
        <v>3.07</v>
      </c>
      <c r="O1021" s="150">
        <v>3.13</v>
      </c>
      <c r="P1021" s="150">
        <v>57.1</v>
      </c>
    </row>
    <row r="1022" spans="1:16" x14ac:dyDescent="0.25">
      <c r="A1022" s="80" t="s">
        <v>3079</v>
      </c>
      <c r="B1022" s="150" t="s">
        <v>3086</v>
      </c>
      <c r="C1022" s="110">
        <v>46120</v>
      </c>
      <c r="D1022" s="150">
        <v>59038</v>
      </c>
      <c r="E1022" s="111">
        <f t="shared" si="15"/>
        <v>0.59038000000000002</v>
      </c>
      <c r="F1022" s="150">
        <v>56.46</v>
      </c>
      <c r="G1022" s="150">
        <v>-24.59</v>
      </c>
      <c r="H1022" s="150">
        <v>37.15</v>
      </c>
      <c r="I1022" s="150">
        <v>0</v>
      </c>
      <c r="J1022" s="150">
        <v>-0.93</v>
      </c>
      <c r="K1022" s="150">
        <v>-1.72</v>
      </c>
      <c r="L1022" s="150">
        <v>0.31</v>
      </c>
      <c r="M1022" s="150">
        <v>1.1499999999999999</v>
      </c>
      <c r="N1022" s="150">
        <v>0.7</v>
      </c>
      <c r="O1022" s="150">
        <v>0.78</v>
      </c>
      <c r="P1022" s="150">
        <v>12.5</v>
      </c>
    </row>
    <row r="1023" spans="1:16" x14ac:dyDescent="0.25">
      <c r="A1023" s="80" t="s">
        <v>1671</v>
      </c>
      <c r="B1023" s="150" t="s">
        <v>1693</v>
      </c>
      <c r="C1023" s="110">
        <v>46119</v>
      </c>
      <c r="D1023" s="150">
        <v>386829</v>
      </c>
      <c r="E1023" s="111">
        <f t="shared" si="15"/>
        <v>3.86829</v>
      </c>
      <c r="F1023" s="150">
        <v>16.48</v>
      </c>
      <c r="G1023" s="150">
        <v>-7.11</v>
      </c>
      <c r="H1023" s="150">
        <v>138</v>
      </c>
      <c r="I1023" s="150">
        <v>-1.43</v>
      </c>
      <c r="J1023" s="150">
        <v>-2.13</v>
      </c>
      <c r="K1023" s="150">
        <v>-9.51</v>
      </c>
      <c r="L1023" s="150">
        <v>0.95</v>
      </c>
      <c r="M1023" s="150">
        <v>1.1000000000000001</v>
      </c>
      <c r="N1023" s="150">
        <v>0.34</v>
      </c>
      <c r="O1023" s="150">
        <v>0.95</v>
      </c>
      <c r="P1023" s="150">
        <v>23.7</v>
      </c>
    </row>
    <row r="1024" spans="1:16" x14ac:dyDescent="0.25">
      <c r="A1024" s="80" t="s">
        <v>3379</v>
      </c>
      <c r="B1024" s="150" t="s">
        <v>3382</v>
      </c>
      <c r="C1024" s="110">
        <v>46119</v>
      </c>
      <c r="D1024" s="150">
        <v>247746</v>
      </c>
      <c r="E1024" s="111">
        <f t="shared" si="15"/>
        <v>2.4774600000000002</v>
      </c>
      <c r="F1024" s="150">
        <v>45.39</v>
      </c>
      <c r="G1024" s="150">
        <v>72.27</v>
      </c>
      <c r="H1024" s="150">
        <v>253</v>
      </c>
      <c r="I1024" s="150">
        <v>3.69</v>
      </c>
      <c r="J1024" s="150">
        <v>23.41</v>
      </c>
      <c r="K1024" s="150">
        <v>35.56</v>
      </c>
      <c r="L1024" s="150">
        <v>1.97</v>
      </c>
      <c r="M1024" s="150">
        <v>1.88</v>
      </c>
      <c r="N1024" s="150">
        <v>0.46</v>
      </c>
      <c r="O1024" s="150">
        <v>2.1800000000000002</v>
      </c>
      <c r="P1024" s="150">
        <v>27.3</v>
      </c>
    </row>
    <row r="1025" spans="1:16" x14ac:dyDescent="0.25">
      <c r="A1025" s="80" t="s">
        <v>2905</v>
      </c>
      <c r="B1025" s="150" t="s">
        <v>4041</v>
      </c>
      <c r="C1025" s="110">
        <v>46119</v>
      </c>
      <c r="D1025" s="150">
        <v>977066</v>
      </c>
      <c r="E1025" s="111">
        <f t="shared" si="15"/>
        <v>9.7706599999999995</v>
      </c>
      <c r="F1025" s="112">
        <v>30.35</v>
      </c>
      <c r="G1025" s="112">
        <v>-35.6</v>
      </c>
      <c r="H1025" s="150">
        <v>41.9</v>
      </c>
      <c r="I1025" s="150">
        <v>-0.59</v>
      </c>
      <c r="J1025" s="150">
        <v>-2.33</v>
      </c>
      <c r="K1025" s="150">
        <v>-4.45</v>
      </c>
      <c r="L1025" s="150">
        <v>27</v>
      </c>
      <c r="M1025" s="150">
        <v>2.0499999999999998</v>
      </c>
      <c r="N1025" s="150">
        <v>1.72</v>
      </c>
      <c r="O1025" s="150">
        <v>1.1599999999999999</v>
      </c>
      <c r="P1025" s="150">
        <v>17.100000000000001</v>
      </c>
    </row>
    <row r="1026" spans="1:16" x14ac:dyDescent="0.25">
      <c r="A1026" s="80" t="s">
        <v>3222</v>
      </c>
      <c r="B1026" s="150" t="s">
        <v>3227</v>
      </c>
      <c r="C1026" s="110">
        <v>46122</v>
      </c>
      <c r="D1026" s="150">
        <v>334625</v>
      </c>
      <c r="E1026" s="111">
        <f t="shared" si="15"/>
        <v>3.3462499999999999</v>
      </c>
      <c r="F1026" s="150">
        <v>43.57</v>
      </c>
      <c r="G1026" s="150">
        <v>50.27</v>
      </c>
      <c r="H1026" s="150">
        <v>155</v>
      </c>
      <c r="I1026" s="150">
        <v>3.68</v>
      </c>
      <c r="J1026" s="150">
        <v>23.51</v>
      </c>
      <c r="K1026" s="150">
        <v>18.77</v>
      </c>
      <c r="L1026" s="150">
        <v>0.27</v>
      </c>
      <c r="M1026" s="150">
        <v>0.37</v>
      </c>
      <c r="N1026" s="150">
        <v>0</v>
      </c>
      <c r="O1026" s="150">
        <v>0.24</v>
      </c>
      <c r="P1026" s="150">
        <v>63.1</v>
      </c>
    </row>
    <row r="1027" spans="1:16" x14ac:dyDescent="0.25">
      <c r="A1027" s="80" t="s">
        <v>3336</v>
      </c>
      <c r="B1027" s="150" t="s">
        <v>3344</v>
      </c>
      <c r="C1027" s="110">
        <v>46121</v>
      </c>
      <c r="D1027" s="150">
        <v>2392704</v>
      </c>
      <c r="E1027" s="111">
        <f t="shared" si="15"/>
        <v>23.927040000000002</v>
      </c>
      <c r="F1027" s="150">
        <v>61.84</v>
      </c>
      <c r="G1027" s="150">
        <v>17.37</v>
      </c>
      <c r="H1027" s="150">
        <v>365.5</v>
      </c>
      <c r="I1027" s="150">
        <v>9.92</v>
      </c>
      <c r="J1027" s="150">
        <v>16.22</v>
      </c>
      <c r="K1027" s="150">
        <v>7.34</v>
      </c>
      <c r="L1027" s="150">
        <v>5.35</v>
      </c>
      <c r="M1027" s="150">
        <v>6.04</v>
      </c>
      <c r="N1027" s="150">
        <v>4.59</v>
      </c>
      <c r="O1027" s="150">
        <v>4.97</v>
      </c>
      <c r="P1027" s="150">
        <v>16.100000000000001</v>
      </c>
    </row>
    <row r="1028" spans="1:16" x14ac:dyDescent="0.25">
      <c r="A1028" s="80" t="s">
        <v>3320</v>
      </c>
      <c r="B1028" s="150" t="s">
        <v>3327</v>
      </c>
      <c r="C1028" s="110">
        <v>46121</v>
      </c>
      <c r="D1028" s="150">
        <v>87327</v>
      </c>
      <c r="E1028" s="111">
        <f t="shared" si="15"/>
        <v>0.87326999999999999</v>
      </c>
      <c r="F1028" s="150">
        <v>29.95</v>
      </c>
      <c r="G1028" s="150">
        <v>-6</v>
      </c>
      <c r="H1028" s="150">
        <v>25.5</v>
      </c>
      <c r="I1028" s="150">
        <v>1.19</v>
      </c>
      <c r="J1028" s="150">
        <v>0.79</v>
      </c>
      <c r="K1028" s="150">
        <v>-0.39</v>
      </c>
      <c r="L1028" s="150">
        <v>0.65</v>
      </c>
      <c r="M1028" s="150">
        <v>0.42</v>
      </c>
      <c r="N1028" s="150">
        <v>-7.0000000000000007E-2</v>
      </c>
      <c r="O1028" s="150">
        <v>0.27</v>
      </c>
      <c r="P1028" s="150">
        <v>11.4</v>
      </c>
    </row>
    <row r="1029" spans="1:16" x14ac:dyDescent="0.25">
      <c r="A1029" s="80" t="s">
        <v>3593</v>
      </c>
      <c r="B1029" s="150" t="s">
        <v>3617</v>
      </c>
      <c r="C1029" s="110">
        <v>46122</v>
      </c>
      <c r="D1029" s="150">
        <v>175782</v>
      </c>
      <c r="E1029" s="111">
        <f t="shared" si="15"/>
        <v>1.7578199999999999</v>
      </c>
      <c r="F1029" s="150">
        <v>74.05</v>
      </c>
      <c r="G1029" s="150">
        <v>154.53</v>
      </c>
      <c r="H1029" s="150">
        <v>482</v>
      </c>
      <c r="I1029" s="150">
        <v>2.77</v>
      </c>
      <c r="J1029" s="150">
        <v>9.5500000000000007</v>
      </c>
      <c r="K1029" s="150">
        <v>-0.62</v>
      </c>
      <c r="L1029" s="150">
        <v>0.52</v>
      </c>
      <c r="M1029" s="150">
        <v>0.02</v>
      </c>
      <c r="N1029" s="150">
        <v>-0.01</v>
      </c>
      <c r="O1029" s="150">
        <v>-0.1</v>
      </c>
      <c r="P1029" s="150">
        <v>124.4</v>
      </c>
    </row>
    <row r="1030" spans="1:16" x14ac:dyDescent="0.25">
      <c r="A1030" s="80" t="s">
        <v>3574</v>
      </c>
      <c r="B1030" s="150" t="s">
        <v>3579</v>
      </c>
      <c r="C1030" s="110">
        <v>46121</v>
      </c>
      <c r="D1030" s="150">
        <v>486888</v>
      </c>
      <c r="E1030" s="111">
        <f t="shared" ref="E1030:E1093" si="16">D1030/100000</f>
        <v>4.8688799999999999</v>
      </c>
      <c r="F1030" s="150">
        <v>134.91</v>
      </c>
      <c r="G1030" s="150">
        <v>14.81</v>
      </c>
      <c r="H1030" s="150">
        <v>231.5</v>
      </c>
      <c r="I1030" s="150">
        <v>-1.07</v>
      </c>
      <c r="J1030" s="150">
        <v>5.71</v>
      </c>
      <c r="K1030" s="150">
        <v>4.2</v>
      </c>
      <c r="L1030" s="150">
        <v>5.25</v>
      </c>
      <c r="M1030" s="150">
        <v>2.6</v>
      </c>
      <c r="N1030" s="150">
        <v>2.75</v>
      </c>
      <c r="O1030" s="150">
        <v>3.05</v>
      </c>
      <c r="P1030" s="150">
        <v>16.600000000000001</v>
      </c>
    </row>
    <row r="1031" spans="1:16" x14ac:dyDescent="0.25">
      <c r="A1031" s="80" t="s">
        <v>3822</v>
      </c>
      <c r="B1031" s="150" t="s">
        <v>3830</v>
      </c>
      <c r="C1031" s="110">
        <v>46119</v>
      </c>
      <c r="D1031" s="150">
        <v>348088</v>
      </c>
      <c r="E1031" s="111">
        <f t="shared" si="16"/>
        <v>3.48088</v>
      </c>
      <c r="F1031" s="150">
        <v>10.61</v>
      </c>
      <c r="G1031" s="150">
        <v>18.16</v>
      </c>
      <c r="H1031" s="150">
        <v>190</v>
      </c>
      <c r="I1031" s="150">
        <v>-1.3</v>
      </c>
      <c r="J1031" s="150">
        <v>4.1100000000000003</v>
      </c>
      <c r="K1031" s="150">
        <v>-2.06</v>
      </c>
      <c r="L1031" s="150">
        <v>2.92</v>
      </c>
      <c r="M1031" s="150">
        <v>3.29</v>
      </c>
      <c r="N1031" s="150">
        <v>2.56</v>
      </c>
      <c r="O1031" s="150">
        <v>3.3</v>
      </c>
      <c r="P1031" s="150">
        <v>12.2</v>
      </c>
    </row>
    <row r="1032" spans="1:16" x14ac:dyDescent="0.25">
      <c r="A1032" s="80" t="s">
        <v>3892</v>
      </c>
      <c r="B1032" s="150" t="s">
        <v>3904</v>
      </c>
      <c r="C1032" s="110">
        <v>46121</v>
      </c>
      <c r="D1032" s="150">
        <v>279573</v>
      </c>
      <c r="E1032" s="111">
        <f t="shared" si="16"/>
        <v>2.7957299999999998</v>
      </c>
      <c r="F1032" s="150">
        <v>-3.22</v>
      </c>
      <c r="G1032" s="150">
        <v>289.69</v>
      </c>
      <c r="H1032" s="150">
        <v>296</v>
      </c>
      <c r="I1032" s="150">
        <v>1.02</v>
      </c>
      <c r="J1032" s="150">
        <v>2.42</v>
      </c>
      <c r="K1032" s="150">
        <v>-1.17</v>
      </c>
      <c r="L1032" s="150">
        <v>0.88</v>
      </c>
      <c r="M1032" s="150">
        <v>0.7</v>
      </c>
      <c r="N1032" s="150">
        <v>0.79</v>
      </c>
      <c r="O1032" s="150">
        <v>1.21</v>
      </c>
      <c r="P1032" s="150">
        <v>38.799999999999997</v>
      </c>
    </row>
    <row r="1033" spans="1:16" x14ac:dyDescent="0.25">
      <c r="A1033" s="80" t="s">
        <v>2907</v>
      </c>
      <c r="B1033" s="150" t="s">
        <v>3005</v>
      </c>
      <c r="C1033" s="110">
        <v>46122</v>
      </c>
      <c r="D1033" s="150">
        <v>13458</v>
      </c>
      <c r="E1033" s="111">
        <f t="shared" si="16"/>
        <v>0.13458000000000001</v>
      </c>
      <c r="F1033" s="150">
        <v>71.290000000000006</v>
      </c>
      <c r="G1033" s="150">
        <v>9.56</v>
      </c>
      <c r="H1033" s="150">
        <v>3.63</v>
      </c>
      <c r="I1033" s="150">
        <v>-9.93</v>
      </c>
      <c r="J1033" s="150">
        <v>-40.69</v>
      </c>
      <c r="K1033" s="150">
        <v>-27.4</v>
      </c>
      <c r="L1033" s="150">
        <v>-0.23</v>
      </c>
      <c r="M1033" s="150">
        <v>-0.22</v>
      </c>
      <c r="N1033" s="150">
        <v>0.13</v>
      </c>
      <c r="O1033" s="150">
        <v>-0.41</v>
      </c>
      <c r="P1033" s="150"/>
    </row>
    <row r="1034" spans="1:16" x14ac:dyDescent="0.25">
      <c r="A1034" s="80" t="s">
        <v>2951</v>
      </c>
      <c r="B1034" s="150" t="s">
        <v>3872</v>
      </c>
      <c r="C1034" s="110">
        <v>46121</v>
      </c>
      <c r="D1034" s="150">
        <v>13931</v>
      </c>
      <c r="E1034" s="111">
        <f t="shared" si="16"/>
        <v>0.13930999999999999</v>
      </c>
      <c r="F1034" s="150">
        <v>32.58</v>
      </c>
      <c r="G1034" s="150">
        <v>156.65</v>
      </c>
      <c r="H1034" s="150">
        <v>11.1</v>
      </c>
      <c r="I1034" s="150">
        <v>0.45</v>
      </c>
      <c r="J1034" s="150">
        <v>0</v>
      </c>
      <c r="K1034" s="150">
        <v>-1.33</v>
      </c>
      <c r="L1034" s="150">
        <v>0.03</v>
      </c>
      <c r="M1034" s="150">
        <v>-0.19</v>
      </c>
      <c r="N1034" s="150">
        <v>-0.13</v>
      </c>
      <c r="O1034" s="150">
        <v>0.08</v>
      </c>
      <c r="P1034" s="150"/>
    </row>
    <row r="1035" spans="1:16" x14ac:dyDescent="0.25">
      <c r="A1035" s="80" t="s">
        <v>3166</v>
      </c>
      <c r="B1035" s="150" t="s">
        <v>3169</v>
      </c>
      <c r="C1035" s="110">
        <v>46122</v>
      </c>
      <c r="D1035" s="150">
        <v>248344</v>
      </c>
      <c r="E1035" s="111">
        <f t="shared" si="16"/>
        <v>2.4834399999999999</v>
      </c>
      <c r="F1035" s="150">
        <v>41.88</v>
      </c>
      <c r="G1035" s="150">
        <v>61.16</v>
      </c>
      <c r="H1035" s="150">
        <v>14.25</v>
      </c>
      <c r="I1035" s="150">
        <v>-0.35</v>
      </c>
      <c r="J1035" s="150">
        <v>-1.04</v>
      </c>
      <c r="K1035" s="150">
        <v>-9.81</v>
      </c>
      <c r="L1035" s="150">
        <v>0.6</v>
      </c>
      <c r="M1035" s="150">
        <v>-0.25</v>
      </c>
      <c r="N1035" s="150">
        <v>-0.88</v>
      </c>
      <c r="O1035" s="150">
        <v>0.56999999999999995</v>
      </c>
      <c r="P1035" s="150">
        <v>14</v>
      </c>
    </row>
    <row r="1036" spans="1:16" x14ac:dyDescent="0.25">
      <c r="A1036" s="80" t="s">
        <v>253</v>
      </c>
      <c r="B1036" s="150" t="s">
        <v>972</v>
      </c>
      <c r="C1036" s="110">
        <v>46121</v>
      </c>
      <c r="D1036" s="150">
        <v>118694</v>
      </c>
      <c r="E1036" s="111">
        <f t="shared" si="16"/>
        <v>1.1869400000000001</v>
      </c>
      <c r="F1036" s="150">
        <v>5.21</v>
      </c>
      <c r="G1036" s="150">
        <v>25.31</v>
      </c>
      <c r="H1036" s="150">
        <v>47.5</v>
      </c>
      <c r="I1036" s="150">
        <v>7.22</v>
      </c>
      <c r="J1036" s="150">
        <v>5.91</v>
      </c>
      <c r="K1036" s="150">
        <v>-4.2300000000000004</v>
      </c>
      <c r="L1036" s="150">
        <v>-0.23</v>
      </c>
      <c r="M1036" s="150">
        <v>-0.18</v>
      </c>
      <c r="N1036" s="150">
        <v>0.18</v>
      </c>
      <c r="O1036" s="150">
        <v>0.82</v>
      </c>
      <c r="P1036" s="150">
        <v>45.5</v>
      </c>
    </row>
    <row r="1037" spans="1:16" x14ac:dyDescent="0.25">
      <c r="A1037" s="80" t="s">
        <v>254</v>
      </c>
      <c r="B1037" s="150" t="s">
        <v>973</v>
      </c>
      <c r="C1037" s="110">
        <v>46122</v>
      </c>
      <c r="D1037" s="150">
        <v>9136324</v>
      </c>
      <c r="E1037" s="111">
        <f t="shared" si="16"/>
        <v>91.363240000000005</v>
      </c>
      <c r="F1037" s="150">
        <v>1.46</v>
      </c>
      <c r="G1037" s="150">
        <v>3.65</v>
      </c>
      <c r="H1037" s="150">
        <v>94.6</v>
      </c>
      <c r="I1037" s="150">
        <v>-0.73</v>
      </c>
      <c r="J1037" s="150">
        <v>1.18</v>
      </c>
      <c r="K1037" s="150">
        <v>0.64</v>
      </c>
      <c r="L1037" s="150">
        <v>1</v>
      </c>
      <c r="M1037" s="150">
        <v>0.9</v>
      </c>
      <c r="N1037" s="150">
        <v>0.94</v>
      </c>
      <c r="O1037" s="150">
        <v>0.96</v>
      </c>
      <c r="P1037" s="150">
        <v>24.3</v>
      </c>
    </row>
    <row r="1038" spans="1:16" x14ac:dyDescent="0.25">
      <c r="A1038" s="80" t="s">
        <v>255</v>
      </c>
      <c r="B1038" s="150" t="s">
        <v>974</v>
      </c>
      <c r="C1038" s="110">
        <v>46121</v>
      </c>
      <c r="D1038" s="150">
        <v>68246</v>
      </c>
      <c r="E1038" s="111">
        <f t="shared" si="16"/>
        <v>0.68245999999999996</v>
      </c>
      <c r="F1038" s="150">
        <v>16.260000000000002</v>
      </c>
      <c r="G1038" s="150">
        <v>56.92</v>
      </c>
      <c r="H1038" s="150">
        <v>83.5</v>
      </c>
      <c r="I1038" s="150">
        <v>-0.71</v>
      </c>
      <c r="J1038" s="150">
        <v>3.34</v>
      </c>
      <c r="K1038" s="150">
        <v>-0.36</v>
      </c>
      <c r="L1038" s="150">
        <v>0.92</v>
      </c>
      <c r="M1038" s="150">
        <v>0.36</v>
      </c>
      <c r="N1038" s="150">
        <v>-1.9</v>
      </c>
      <c r="O1038" s="150">
        <v>3.31</v>
      </c>
      <c r="P1038" s="150">
        <v>35</v>
      </c>
    </row>
    <row r="1039" spans="1:16" x14ac:dyDescent="0.25">
      <c r="A1039" s="80" t="s">
        <v>256</v>
      </c>
      <c r="B1039" s="150" t="s">
        <v>257</v>
      </c>
      <c r="C1039" s="110">
        <v>46122</v>
      </c>
      <c r="D1039" s="150">
        <v>1090228</v>
      </c>
      <c r="E1039" s="111">
        <f t="shared" si="16"/>
        <v>10.902279999999999</v>
      </c>
      <c r="F1039" s="150">
        <v>24.38</v>
      </c>
      <c r="G1039" s="150">
        <v>-39.83</v>
      </c>
      <c r="H1039" s="150">
        <v>40.200000000000003</v>
      </c>
      <c r="I1039" s="150">
        <v>0</v>
      </c>
      <c r="J1039" s="150">
        <v>1.39</v>
      </c>
      <c r="K1039" s="150">
        <v>20.72</v>
      </c>
      <c r="L1039" s="150">
        <v>0.42</v>
      </c>
      <c r="M1039" s="150">
        <v>0.14000000000000001</v>
      </c>
      <c r="N1039" s="150">
        <v>-0.95</v>
      </c>
      <c r="O1039" s="150">
        <v>0.36</v>
      </c>
      <c r="P1039" s="150">
        <v>29.2</v>
      </c>
    </row>
    <row r="1040" spans="1:16" x14ac:dyDescent="0.25">
      <c r="A1040" s="80" t="s">
        <v>258</v>
      </c>
      <c r="B1040" s="150" t="s">
        <v>2810</v>
      </c>
      <c r="C1040" s="110">
        <v>46122</v>
      </c>
      <c r="D1040" s="150">
        <v>999983</v>
      </c>
      <c r="E1040" s="111">
        <f t="shared" si="16"/>
        <v>9.9998299999999993</v>
      </c>
      <c r="F1040" s="150"/>
      <c r="G1040" s="150">
        <v>13639.8</v>
      </c>
      <c r="H1040" s="150">
        <v>42</v>
      </c>
      <c r="I1040" s="150">
        <v>2.94</v>
      </c>
      <c r="J1040" s="150">
        <v>2.44</v>
      </c>
      <c r="K1040" s="150">
        <v>3.45</v>
      </c>
      <c r="L1040" s="150">
        <v>0.3</v>
      </c>
      <c r="M1040" s="150">
        <v>0.3</v>
      </c>
      <c r="N1040" s="150">
        <v>0.24</v>
      </c>
      <c r="O1040" s="150">
        <v>0.87</v>
      </c>
      <c r="P1040" s="150">
        <v>41.3</v>
      </c>
    </row>
    <row r="1041" spans="1:16" x14ac:dyDescent="0.25">
      <c r="A1041" s="80" t="s">
        <v>259</v>
      </c>
      <c r="B1041" s="150" t="s">
        <v>975</v>
      </c>
      <c r="C1041" s="110">
        <v>46122</v>
      </c>
      <c r="D1041" s="150">
        <v>90760</v>
      </c>
      <c r="E1041" s="111">
        <f t="shared" si="16"/>
        <v>0.90759999999999996</v>
      </c>
      <c r="F1041" s="150">
        <v>16.98</v>
      </c>
      <c r="G1041" s="150">
        <v>5.97</v>
      </c>
      <c r="H1041" s="150">
        <v>129</v>
      </c>
      <c r="I1041" s="150">
        <v>9.7899999999999991</v>
      </c>
      <c r="J1041" s="150">
        <v>27.09</v>
      </c>
      <c r="K1041" s="150">
        <v>13.16</v>
      </c>
      <c r="L1041" s="150">
        <v>1.04</v>
      </c>
      <c r="M1041" s="150">
        <v>0.75</v>
      </c>
      <c r="N1041" s="150">
        <v>0.14000000000000001</v>
      </c>
      <c r="O1041" s="150">
        <v>0.49</v>
      </c>
      <c r="P1041" s="150">
        <v>48</v>
      </c>
    </row>
    <row r="1042" spans="1:16" x14ac:dyDescent="0.25">
      <c r="A1042" s="80" t="s">
        <v>260</v>
      </c>
      <c r="B1042" s="150" t="s">
        <v>261</v>
      </c>
      <c r="C1042" s="110">
        <v>46120</v>
      </c>
      <c r="D1042" s="150">
        <v>20997</v>
      </c>
      <c r="E1042" s="111">
        <f t="shared" si="16"/>
        <v>0.20996999999999999</v>
      </c>
      <c r="F1042" s="150">
        <v>87.71</v>
      </c>
      <c r="G1042" s="150">
        <v>2.7</v>
      </c>
      <c r="H1042" s="150">
        <v>60.1</v>
      </c>
      <c r="I1042" s="150">
        <v>2.21</v>
      </c>
      <c r="J1042" s="150">
        <v>9.4700000000000006</v>
      </c>
      <c r="K1042" s="150">
        <v>3.98</v>
      </c>
      <c r="L1042" s="150">
        <v>1.7</v>
      </c>
      <c r="M1042" s="150">
        <v>0.04</v>
      </c>
      <c r="N1042" s="150">
        <v>-2.12</v>
      </c>
      <c r="O1042" s="150">
        <v>0.62</v>
      </c>
      <c r="P1042" s="150">
        <v>62.4</v>
      </c>
    </row>
    <row r="1043" spans="1:16" x14ac:dyDescent="0.25">
      <c r="A1043" s="80" t="s">
        <v>893</v>
      </c>
      <c r="B1043" s="150" t="s">
        <v>976</v>
      </c>
      <c r="C1043" s="110">
        <v>46119</v>
      </c>
      <c r="D1043" s="150">
        <v>10635</v>
      </c>
      <c r="E1043" s="111">
        <f t="shared" si="16"/>
        <v>0.10635</v>
      </c>
      <c r="F1043" s="150">
        <v>-1.97</v>
      </c>
      <c r="G1043" s="150">
        <v>-59.82</v>
      </c>
      <c r="H1043" s="150">
        <v>37.9</v>
      </c>
      <c r="I1043" s="150">
        <v>-2.3199999999999998</v>
      </c>
      <c r="J1043" s="150">
        <v>0.4</v>
      </c>
      <c r="K1043" s="150">
        <v>7.37</v>
      </c>
      <c r="L1043" s="150">
        <v>0.53</v>
      </c>
      <c r="M1043" s="150">
        <v>0.56999999999999995</v>
      </c>
      <c r="N1043" s="150">
        <v>0.62</v>
      </c>
      <c r="O1043" s="150">
        <v>0.56999999999999995</v>
      </c>
      <c r="P1043" s="150">
        <v>17.2</v>
      </c>
    </row>
    <row r="1044" spans="1:16" x14ac:dyDescent="0.25">
      <c r="A1044" s="80" t="s">
        <v>1154</v>
      </c>
      <c r="B1044" s="150" t="s">
        <v>3063</v>
      </c>
      <c r="C1044" s="110">
        <v>46120</v>
      </c>
      <c r="D1044" s="150">
        <v>553232</v>
      </c>
      <c r="E1044" s="111">
        <f t="shared" si="16"/>
        <v>5.5323200000000003</v>
      </c>
      <c r="F1044" s="150">
        <v>3.52</v>
      </c>
      <c r="G1044" s="150">
        <v>8.9</v>
      </c>
      <c r="H1044" s="150">
        <v>86.1</v>
      </c>
      <c r="I1044" s="150">
        <v>-1.82</v>
      </c>
      <c r="J1044" s="150">
        <v>-4.76</v>
      </c>
      <c r="K1044" s="150">
        <v>-4.4400000000000004</v>
      </c>
      <c r="L1044" s="150">
        <v>1.46</v>
      </c>
      <c r="M1044" s="150">
        <v>1.05</v>
      </c>
      <c r="N1044" s="150">
        <v>0.62</v>
      </c>
      <c r="O1044" s="150">
        <v>0.98</v>
      </c>
      <c r="P1044" s="150">
        <v>14.4</v>
      </c>
    </row>
    <row r="1045" spans="1:16" x14ac:dyDescent="0.25">
      <c r="A1045" s="80" t="s">
        <v>1270</v>
      </c>
      <c r="B1045" s="150" t="s">
        <v>1357</v>
      </c>
      <c r="C1045" s="110">
        <v>46121</v>
      </c>
      <c r="D1045" s="150">
        <v>5617706</v>
      </c>
      <c r="E1045" s="111">
        <f t="shared" si="16"/>
        <v>56.177059999999997</v>
      </c>
      <c r="F1045" s="150">
        <v>32.450000000000003</v>
      </c>
      <c r="G1045" s="150">
        <v>3.83</v>
      </c>
      <c r="H1045" s="150">
        <v>74.7</v>
      </c>
      <c r="I1045" s="150">
        <v>2.33</v>
      </c>
      <c r="J1045" s="150">
        <v>3.61</v>
      </c>
      <c r="K1045" s="150">
        <v>3.89</v>
      </c>
      <c r="L1045" s="150">
        <v>1.02</v>
      </c>
      <c r="M1045" s="150">
        <v>1.57</v>
      </c>
      <c r="N1045" s="150">
        <v>1.56</v>
      </c>
      <c r="O1045" s="150">
        <v>1.51</v>
      </c>
      <c r="P1045" s="150">
        <v>11.8</v>
      </c>
    </row>
    <row r="1046" spans="1:16" x14ac:dyDescent="0.25">
      <c r="A1046" s="80" t="s">
        <v>1672</v>
      </c>
      <c r="B1046" s="150" t="s">
        <v>1694</v>
      </c>
      <c r="C1046" s="110">
        <v>46122</v>
      </c>
      <c r="D1046" s="150">
        <v>403100</v>
      </c>
      <c r="E1046" s="111">
        <f t="shared" si="16"/>
        <v>4.0309999999999997</v>
      </c>
      <c r="F1046" s="150">
        <v>14.57</v>
      </c>
      <c r="G1046" s="150">
        <v>21.57</v>
      </c>
      <c r="H1046" s="150">
        <v>56.6</v>
      </c>
      <c r="I1046" s="150">
        <v>1.62</v>
      </c>
      <c r="J1046" s="150">
        <v>-1.39</v>
      </c>
      <c r="K1046" s="150">
        <v>-5.82</v>
      </c>
      <c r="L1046" s="150">
        <v>0.67</v>
      </c>
      <c r="M1046" s="150">
        <v>0.5</v>
      </c>
      <c r="N1046" s="150">
        <v>0.04</v>
      </c>
      <c r="O1046" s="150">
        <v>0.48</v>
      </c>
      <c r="P1046" s="150">
        <v>23.3</v>
      </c>
    </row>
    <row r="1047" spans="1:16" x14ac:dyDescent="0.25">
      <c r="A1047" s="80" t="s">
        <v>894</v>
      </c>
      <c r="B1047" s="150" t="s">
        <v>977</v>
      </c>
      <c r="C1047" s="110">
        <v>46120</v>
      </c>
      <c r="D1047" s="150">
        <v>3139388</v>
      </c>
      <c r="E1047" s="111">
        <f t="shared" si="16"/>
        <v>31.393879999999999</v>
      </c>
      <c r="F1047" s="150">
        <v>31.66</v>
      </c>
      <c r="G1047" s="150">
        <v>-6.06</v>
      </c>
      <c r="H1047" s="150">
        <v>91.6</v>
      </c>
      <c r="I1047" s="150">
        <v>1.78</v>
      </c>
      <c r="J1047" s="150">
        <v>-3.07</v>
      </c>
      <c r="K1047" s="150">
        <v>-9.31</v>
      </c>
      <c r="L1047" s="150">
        <v>-0.15</v>
      </c>
      <c r="M1047" s="150">
        <v>0.52</v>
      </c>
      <c r="N1047" s="150">
        <v>-1.61</v>
      </c>
      <c r="O1047" s="150">
        <v>-1.22</v>
      </c>
      <c r="P1047" s="150"/>
    </row>
    <row r="1048" spans="1:16" x14ac:dyDescent="0.25">
      <c r="A1048" s="80" t="s">
        <v>3594</v>
      </c>
      <c r="B1048" s="150" t="s">
        <v>3618</v>
      </c>
      <c r="C1048" s="110">
        <v>46120</v>
      </c>
      <c r="D1048" s="150">
        <v>85262</v>
      </c>
      <c r="E1048" s="111">
        <f t="shared" si="16"/>
        <v>0.85262000000000004</v>
      </c>
      <c r="F1048" s="112">
        <v>0.08</v>
      </c>
      <c r="G1048" s="112">
        <v>21.26</v>
      </c>
      <c r="H1048" s="150">
        <v>35.450000000000003</v>
      </c>
      <c r="I1048" s="150">
        <v>-2.88</v>
      </c>
      <c r="J1048" s="150">
        <v>2.75</v>
      </c>
      <c r="K1048" s="150">
        <v>-2.74</v>
      </c>
      <c r="L1048" s="150">
        <v>-0.61</v>
      </c>
      <c r="M1048" s="150">
        <v>-1.79</v>
      </c>
      <c r="N1048" s="150">
        <v>-2.0099999999999998</v>
      </c>
      <c r="O1048" s="150">
        <v>-0.79</v>
      </c>
      <c r="P1048" s="150"/>
    </row>
    <row r="1049" spans="1:16" x14ac:dyDescent="0.25">
      <c r="A1049" s="80" t="s">
        <v>1155</v>
      </c>
      <c r="B1049" s="150" t="s">
        <v>3006</v>
      </c>
      <c r="C1049" s="110">
        <v>46122</v>
      </c>
      <c r="D1049" s="150">
        <v>83443</v>
      </c>
      <c r="E1049" s="111">
        <f t="shared" si="16"/>
        <v>0.83443000000000001</v>
      </c>
      <c r="F1049" s="112">
        <v>35.03</v>
      </c>
      <c r="G1049" s="112">
        <v>116.94</v>
      </c>
      <c r="H1049" s="150">
        <v>9.75</v>
      </c>
      <c r="I1049" s="150">
        <v>-3.47</v>
      </c>
      <c r="J1049" s="150">
        <v>-6.7</v>
      </c>
      <c r="K1049" s="150">
        <v>-8.8800000000000008</v>
      </c>
      <c r="L1049" s="150">
        <v>-0.01</v>
      </c>
      <c r="M1049" s="150">
        <v>0.01</v>
      </c>
      <c r="N1049" s="150">
        <v>-0.2</v>
      </c>
      <c r="O1049" s="150">
        <v>0.47</v>
      </c>
      <c r="P1049" s="150">
        <v>36.299999999999997</v>
      </c>
    </row>
    <row r="1050" spans="1:16" x14ac:dyDescent="0.25">
      <c r="A1050" s="80" t="s">
        <v>1156</v>
      </c>
      <c r="B1050" s="150" t="s">
        <v>3007</v>
      </c>
      <c r="C1050" s="110">
        <v>46120</v>
      </c>
      <c r="D1050" s="150">
        <v>912341</v>
      </c>
      <c r="E1050" s="111">
        <f t="shared" si="16"/>
        <v>9.1234099999999998</v>
      </c>
      <c r="F1050" s="150">
        <v>0.25</v>
      </c>
      <c r="G1050" s="150">
        <v>-10.65</v>
      </c>
      <c r="H1050" s="150">
        <v>43.85</v>
      </c>
      <c r="I1050" s="150">
        <v>-3.41</v>
      </c>
      <c r="J1050" s="150">
        <v>5.79</v>
      </c>
      <c r="K1050" s="150">
        <v>2.81</v>
      </c>
      <c r="L1050" s="150">
        <v>-2.98</v>
      </c>
      <c r="M1050" s="150">
        <v>-1.1100000000000001</v>
      </c>
      <c r="N1050" s="150">
        <v>-1.08</v>
      </c>
      <c r="O1050" s="150">
        <v>-1.92</v>
      </c>
      <c r="P1050" s="150"/>
    </row>
    <row r="1051" spans="1:16" x14ac:dyDescent="0.25">
      <c r="A1051" s="80" t="s">
        <v>895</v>
      </c>
      <c r="B1051" s="150" t="s">
        <v>978</v>
      </c>
      <c r="C1051" s="110">
        <v>46121</v>
      </c>
      <c r="D1051" s="150">
        <v>383912</v>
      </c>
      <c r="E1051" s="111">
        <f t="shared" si="16"/>
        <v>3.8391199999999999</v>
      </c>
      <c r="F1051" s="150">
        <v>8.7899999999999991</v>
      </c>
      <c r="G1051" s="150">
        <v>-34.26</v>
      </c>
      <c r="H1051" s="150">
        <v>19.25</v>
      </c>
      <c r="I1051" s="150">
        <v>-0.26</v>
      </c>
      <c r="J1051" s="150">
        <v>-1.28</v>
      </c>
      <c r="K1051" s="150">
        <v>-0.77</v>
      </c>
      <c r="L1051" s="150">
        <v>0.7</v>
      </c>
      <c r="M1051" s="150">
        <v>0.42</v>
      </c>
      <c r="N1051" s="150">
        <v>-0.23</v>
      </c>
      <c r="O1051" s="150">
        <v>0.35</v>
      </c>
      <c r="P1051" s="150">
        <v>19.3</v>
      </c>
    </row>
    <row r="1052" spans="1:16" x14ac:dyDescent="0.25">
      <c r="A1052" s="80" t="s">
        <v>3410</v>
      </c>
      <c r="B1052" s="150" t="s">
        <v>3417</v>
      </c>
      <c r="C1052" s="110">
        <v>46120</v>
      </c>
      <c r="D1052" s="150">
        <v>283109</v>
      </c>
      <c r="E1052" s="111">
        <f t="shared" si="16"/>
        <v>2.8310900000000001</v>
      </c>
      <c r="F1052" s="150">
        <v>29.69</v>
      </c>
      <c r="G1052" s="150">
        <v>36.119999999999997</v>
      </c>
      <c r="H1052" s="150">
        <v>135.5</v>
      </c>
      <c r="I1052" s="150">
        <v>0.37</v>
      </c>
      <c r="J1052" s="150">
        <v>-0.73</v>
      </c>
      <c r="K1052" s="150">
        <v>-11.73</v>
      </c>
      <c r="L1052" s="150">
        <v>0.77</v>
      </c>
      <c r="M1052" s="150">
        <v>1.38</v>
      </c>
      <c r="N1052" s="150">
        <v>-0.55000000000000004</v>
      </c>
      <c r="O1052" s="150">
        <v>0.71</v>
      </c>
      <c r="P1052" s="150">
        <v>17.100000000000001</v>
      </c>
    </row>
    <row r="1053" spans="1:16" x14ac:dyDescent="0.25">
      <c r="A1053" s="80" t="s">
        <v>1157</v>
      </c>
      <c r="B1053" s="150" t="s">
        <v>1226</v>
      </c>
      <c r="C1053" s="110">
        <v>46120</v>
      </c>
      <c r="D1053" s="150">
        <v>293057</v>
      </c>
      <c r="E1053" s="111">
        <f t="shared" si="16"/>
        <v>2.9305699999999999</v>
      </c>
      <c r="F1053" s="150">
        <v>70.680000000000007</v>
      </c>
      <c r="G1053" s="150">
        <v>3.89</v>
      </c>
      <c r="H1053" s="150">
        <v>60.4</v>
      </c>
      <c r="I1053" s="150">
        <v>2.0299999999999998</v>
      </c>
      <c r="J1053" s="150">
        <v>4.68</v>
      </c>
      <c r="K1053" s="150">
        <v>4.1399999999999997</v>
      </c>
      <c r="L1053" s="150">
        <v>1.87</v>
      </c>
      <c r="M1053" s="150">
        <v>2.2799999999999998</v>
      </c>
      <c r="N1053" s="150">
        <v>-0.85</v>
      </c>
      <c r="O1053" s="150">
        <v>2.37</v>
      </c>
      <c r="P1053" s="150">
        <v>8.6999999999999993</v>
      </c>
    </row>
    <row r="1054" spans="1:16" x14ac:dyDescent="0.25">
      <c r="A1054" s="80" t="s">
        <v>1158</v>
      </c>
      <c r="B1054" s="150" t="s">
        <v>1227</v>
      </c>
      <c r="C1054" s="110">
        <v>46122</v>
      </c>
      <c r="D1054" s="150">
        <v>13661</v>
      </c>
      <c r="E1054" s="111">
        <f t="shared" si="16"/>
        <v>0.13661000000000001</v>
      </c>
      <c r="F1054" s="150">
        <v>18.82</v>
      </c>
      <c r="G1054" s="150">
        <v>152.13999999999999</v>
      </c>
      <c r="H1054" s="150">
        <v>15.85</v>
      </c>
      <c r="I1054" s="150">
        <v>-1.86</v>
      </c>
      <c r="J1054" s="150">
        <v>-4.8</v>
      </c>
      <c r="K1054" s="150">
        <v>-12.67</v>
      </c>
      <c r="L1054" s="150">
        <v>-1.28</v>
      </c>
      <c r="M1054" s="150">
        <v>-0.27</v>
      </c>
      <c r="N1054" s="150">
        <v>-0.23</v>
      </c>
      <c r="O1054" s="150">
        <v>-0.17</v>
      </c>
      <c r="P1054" s="150"/>
    </row>
    <row r="1055" spans="1:16" x14ac:dyDescent="0.25">
      <c r="A1055" s="80" t="s">
        <v>1159</v>
      </c>
      <c r="B1055" s="150" t="s">
        <v>3008</v>
      </c>
      <c r="C1055" s="110">
        <v>46121</v>
      </c>
      <c r="D1055" s="150">
        <v>388325</v>
      </c>
      <c r="E1055" s="111">
        <f t="shared" si="16"/>
        <v>3.8832499999999999</v>
      </c>
      <c r="F1055" s="150">
        <v>61.37</v>
      </c>
      <c r="G1055" s="150">
        <v>-28.12</v>
      </c>
      <c r="H1055" s="150">
        <v>36.049999999999997</v>
      </c>
      <c r="I1055" s="150">
        <v>-0.83</v>
      </c>
      <c r="J1055" s="150">
        <v>-0.41</v>
      </c>
      <c r="K1055" s="150">
        <v>-1.1000000000000001</v>
      </c>
      <c r="L1055" s="150">
        <v>1.07</v>
      </c>
      <c r="M1055" s="150">
        <v>0.37</v>
      </c>
      <c r="N1055" s="150">
        <v>0.05</v>
      </c>
      <c r="O1055" s="150">
        <v>0.62</v>
      </c>
      <c r="P1055" s="150">
        <v>24.5</v>
      </c>
    </row>
    <row r="1056" spans="1:16" x14ac:dyDescent="0.25">
      <c r="A1056" s="80" t="s">
        <v>896</v>
      </c>
      <c r="B1056" s="150" t="s">
        <v>979</v>
      </c>
      <c r="C1056" s="110">
        <v>46122</v>
      </c>
      <c r="D1056" s="150">
        <v>83964774</v>
      </c>
      <c r="E1056" s="111">
        <f t="shared" si="16"/>
        <v>839.64774</v>
      </c>
      <c r="F1056" s="150">
        <v>23.51</v>
      </c>
      <c r="G1056" s="150">
        <v>-0.79</v>
      </c>
      <c r="H1056" s="150">
        <v>80.7</v>
      </c>
      <c r="I1056" s="150">
        <v>0.88</v>
      </c>
      <c r="J1056" s="150">
        <v>3.2</v>
      </c>
      <c r="K1056" s="150">
        <v>4.26</v>
      </c>
      <c r="L1056" s="150">
        <v>1.4</v>
      </c>
      <c r="M1056" s="150">
        <v>1.6</v>
      </c>
      <c r="N1056" s="150">
        <v>0.11</v>
      </c>
      <c r="O1056" s="150">
        <v>1.69</v>
      </c>
      <c r="P1056" s="150">
        <v>13.8</v>
      </c>
    </row>
    <row r="1057" spans="1:16" x14ac:dyDescent="0.25">
      <c r="A1057" s="80" t="s">
        <v>1160</v>
      </c>
      <c r="B1057" s="150" t="s">
        <v>1228</v>
      </c>
      <c r="C1057" s="110">
        <v>46119</v>
      </c>
      <c r="D1057" s="150">
        <v>116999</v>
      </c>
      <c r="E1057" s="111">
        <f t="shared" si="16"/>
        <v>1.1699900000000001</v>
      </c>
      <c r="F1057" s="150">
        <v>72.709999999999994</v>
      </c>
      <c r="G1057" s="150">
        <v>-1.89</v>
      </c>
      <c r="H1057" s="150">
        <v>31</v>
      </c>
      <c r="I1057" s="150">
        <v>6.53</v>
      </c>
      <c r="J1057" s="150">
        <v>9.5399999999999991</v>
      </c>
      <c r="K1057" s="150">
        <v>4.38</v>
      </c>
      <c r="L1057" s="150">
        <v>-0.1</v>
      </c>
      <c r="M1057" s="150">
        <v>0.06</v>
      </c>
      <c r="N1057" s="150">
        <v>-0.82</v>
      </c>
      <c r="O1057" s="150">
        <v>0.23</v>
      </c>
      <c r="P1057" s="150">
        <v>60.9</v>
      </c>
    </row>
    <row r="1058" spans="1:16" x14ac:dyDescent="0.25">
      <c r="A1058" s="80" t="s">
        <v>1161</v>
      </c>
      <c r="B1058" s="150" t="s">
        <v>1229</v>
      </c>
      <c r="C1058" s="110">
        <v>46120</v>
      </c>
      <c r="D1058" s="150">
        <v>451779</v>
      </c>
      <c r="E1058" s="111">
        <f t="shared" si="16"/>
        <v>4.5177899999999998</v>
      </c>
      <c r="F1058" s="150">
        <v>29.33</v>
      </c>
      <c r="G1058" s="150">
        <v>-12.81</v>
      </c>
      <c r="H1058" s="150">
        <v>37.950000000000003</v>
      </c>
      <c r="I1058" s="150">
        <v>-0.26</v>
      </c>
      <c r="J1058" s="150">
        <v>-2.44</v>
      </c>
      <c r="K1058" s="150">
        <v>1.2</v>
      </c>
      <c r="L1058" s="150">
        <v>1.21</v>
      </c>
      <c r="M1058" s="150">
        <v>0.61</v>
      </c>
      <c r="N1058" s="150">
        <v>0.31</v>
      </c>
      <c r="O1058" s="150">
        <v>0.84</v>
      </c>
      <c r="P1058" s="150">
        <v>9.5</v>
      </c>
    </row>
    <row r="1059" spans="1:16" x14ac:dyDescent="0.25">
      <c r="A1059" s="80" t="s">
        <v>3115</v>
      </c>
      <c r="B1059" s="150" t="s">
        <v>3116</v>
      </c>
      <c r="C1059" s="110">
        <v>46122</v>
      </c>
      <c r="D1059" s="150">
        <v>201757</v>
      </c>
      <c r="E1059" s="111">
        <f t="shared" si="16"/>
        <v>2.0175700000000001</v>
      </c>
      <c r="F1059" s="150">
        <v>33.479999999999997</v>
      </c>
      <c r="G1059" s="150">
        <v>46.29</v>
      </c>
      <c r="H1059" s="150">
        <v>11</v>
      </c>
      <c r="I1059" s="150">
        <v>0</v>
      </c>
      <c r="J1059" s="150">
        <v>0.92</v>
      </c>
      <c r="K1059" s="150">
        <v>-4.76</v>
      </c>
      <c r="L1059" s="150">
        <v>-0.43</v>
      </c>
      <c r="M1059" s="150">
        <v>-0.69</v>
      </c>
      <c r="N1059" s="150">
        <v>-1.17</v>
      </c>
      <c r="O1059" s="150">
        <v>0.39</v>
      </c>
      <c r="P1059" s="150"/>
    </row>
    <row r="1060" spans="1:16" x14ac:dyDescent="0.25">
      <c r="A1060" s="80" t="s">
        <v>1162</v>
      </c>
      <c r="B1060" s="150" t="s">
        <v>1230</v>
      </c>
      <c r="C1060" s="110">
        <v>46122</v>
      </c>
      <c r="D1060" s="150">
        <v>20875</v>
      </c>
      <c r="E1060" s="111">
        <f t="shared" si="16"/>
        <v>0.20874999999999999</v>
      </c>
      <c r="F1060" s="150">
        <v>-49.25</v>
      </c>
      <c r="G1060" s="150">
        <v>-54.31</v>
      </c>
      <c r="H1060" s="150">
        <v>110.5</v>
      </c>
      <c r="I1060" s="150">
        <v>0.45</v>
      </c>
      <c r="J1060" s="150">
        <v>-0.9</v>
      </c>
      <c r="K1060" s="150">
        <v>-8.68</v>
      </c>
      <c r="L1060" s="150">
        <v>-2.5299999999999998</v>
      </c>
      <c r="M1060" s="150">
        <v>2.31</v>
      </c>
      <c r="N1060" s="150">
        <v>1.1299999999999999</v>
      </c>
      <c r="O1060" s="150">
        <v>-0.77</v>
      </c>
      <c r="P1060" s="150">
        <v>48.6</v>
      </c>
    </row>
    <row r="1061" spans="1:16" x14ac:dyDescent="0.25">
      <c r="A1061" s="80" t="s">
        <v>3836</v>
      </c>
      <c r="B1061" s="150" t="s">
        <v>3839</v>
      </c>
      <c r="C1061" s="110">
        <v>46121</v>
      </c>
      <c r="D1061" s="150">
        <v>314576</v>
      </c>
      <c r="E1061" s="111">
        <f t="shared" si="16"/>
        <v>3.1457600000000001</v>
      </c>
      <c r="F1061" s="150">
        <v>22.95</v>
      </c>
      <c r="G1061" s="150">
        <v>42.24</v>
      </c>
      <c r="H1061" s="150">
        <v>84.7</v>
      </c>
      <c r="I1061" s="150">
        <v>10</v>
      </c>
      <c r="J1061" s="150">
        <v>24.74</v>
      </c>
      <c r="K1061" s="150">
        <v>29.31</v>
      </c>
      <c r="L1061" s="150">
        <v>0.48</v>
      </c>
      <c r="M1061" s="150">
        <v>0.4</v>
      </c>
      <c r="N1061" s="150">
        <v>0.36</v>
      </c>
      <c r="O1061" s="150">
        <v>0.72</v>
      </c>
      <c r="P1061" s="150">
        <v>41</v>
      </c>
    </row>
    <row r="1062" spans="1:16" x14ac:dyDescent="0.25">
      <c r="A1062" s="80" t="s">
        <v>1163</v>
      </c>
      <c r="B1062" s="150" t="s">
        <v>3988</v>
      </c>
      <c r="C1062" s="110">
        <v>46122</v>
      </c>
      <c r="D1062" s="150">
        <v>99962</v>
      </c>
      <c r="E1062" s="111">
        <f t="shared" si="16"/>
        <v>0.99961999999999995</v>
      </c>
      <c r="F1062" s="150">
        <v>26.3</v>
      </c>
      <c r="G1062" s="150">
        <v>17.13</v>
      </c>
      <c r="H1062" s="150">
        <v>16.649999999999999</v>
      </c>
      <c r="I1062" s="150">
        <v>0</v>
      </c>
      <c r="J1062" s="150">
        <v>5.38</v>
      </c>
      <c r="K1062" s="150">
        <v>14.83</v>
      </c>
      <c r="L1062" s="150">
        <v>-0.13</v>
      </c>
      <c r="M1062" s="150">
        <v>-0.59</v>
      </c>
      <c r="N1062" s="150">
        <v>0.08</v>
      </c>
      <c r="O1062" s="150">
        <v>7.0000000000000007E-2</v>
      </c>
      <c r="P1062" s="150">
        <v>32</v>
      </c>
    </row>
    <row r="1063" spans="1:16" x14ac:dyDescent="0.25">
      <c r="A1063" s="80" t="s">
        <v>3659</v>
      </c>
      <c r="B1063" s="150" t="s">
        <v>3662</v>
      </c>
      <c r="C1063" s="110">
        <v>46120</v>
      </c>
      <c r="D1063" s="150">
        <v>46250</v>
      </c>
      <c r="E1063" s="111">
        <f t="shared" si="16"/>
        <v>0.46250000000000002</v>
      </c>
      <c r="F1063" s="150">
        <v>12.37</v>
      </c>
      <c r="G1063" s="150">
        <v>10</v>
      </c>
      <c r="H1063" s="150">
        <v>71.400000000000006</v>
      </c>
      <c r="I1063" s="150">
        <v>-0.28000000000000003</v>
      </c>
      <c r="J1063" s="150">
        <v>4.8499999999999996</v>
      </c>
      <c r="K1063" s="150">
        <v>4.54</v>
      </c>
      <c r="L1063" s="150">
        <v>1.03</v>
      </c>
      <c r="M1063" s="150">
        <v>1.26</v>
      </c>
      <c r="N1063" s="150">
        <v>1.35</v>
      </c>
      <c r="O1063" s="150">
        <v>1.1399999999999999</v>
      </c>
      <c r="P1063" s="150">
        <v>10.6</v>
      </c>
    </row>
    <row r="1064" spans="1:16" x14ac:dyDescent="0.25">
      <c r="A1064" s="80" t="s">
        <v>1164</v>
      </c>
      <c r="B1064" s="150" t="s">
        <v>1231</v>
      </c>
      <c r="C1064" s="110">
        <v>46120</v>
      </c>
      <c r="D1064" s="150">
        <v>265318</v>
      </c>
      <c r="E1064" s="111">
        <f t="shared" si="16"/>
        <v>2.6531799999999999</v>
      </c>
      <c r="F1064" s="150">
        <v>59.77</v>
      </c>
      <c r="G1064" s="150">
        <v>10.09</v>
      </c>
      <c r="H1064" s="150">
        <v>40.799999999999997</v>
      </c>
      <c r="I1064" s="150">
        <v>0.37</v>
      </c>
      <c r="J1064" s="150">
        <v>2</v>
      </c>
      <c r="K1064" s="150">
        <v>-3.43</v>
      </c>
      <c r="L1064" s="150">
        <v>0.05</v>
      </c>
      <c r="M1064" s="150">
        <v>0.42</v>
      </c>
      <c r="N1064" s="150">
        <v>0.51</v>
      </c>
      <c r="O1064" s="150">
        <v>7.0000000000000007E-2</v>
      </c>
      <c r="P1064" s="150">
        <v>40.4</v>
      </c>
    </row>
    <row r="1065" spans="1:16" x14ac:dyDescent="0.25">
      <c r="A1065" s="80" t="s">
        <v>1649</v>
      </c>
      <c r="B1065" s="150" t="s">
        <v>1661</v>
      </c>
      <c r="C1065" s="110">
        <v>46119</v>
      </c>
      <c r="D1065" s="150">
        <v>1213819</v>
      </c>
      <c r="E1065" s="111">
        <f t="shared" si="16"/>
        <v>12.13819</v>
      </c>
      <c r="F1065" s="150">
        <v>16.059999999999999</v>
      </c>
      <c r="G1065" s="150">
        <v>31.11</v>
      </c>
      <c r="H1065" s="150">
        <v>116</v>
      </c>
      <c r="I1065" s="150">
        <v>-0.43</v>
      </c>
      <c r="J1065" s="150">
        <v>5.45</v>
      </c>
      <c r="K1065" s="150">
        <v>1.75</v>
      </c>
      <c r="L1065" s="150">
        <v>0.67</v>
      </c>
      <c r="M1065" s="150">
        <v>1.51</v>
      </c>
      <c r="N1065" s="150">
        <v>1.8</v>
      </c>
      <c r="O1065" s="150">
        <v>2.66</v>
      </c>
      <c r="P1065" s="150">
        <v>11.5</v>
      </c>
    </row>
    <row r="1066" spans="1:16" x14ac:dyDescent="0.25">
      <c r="A1066" s="80" t="s">
        <v>1165</v>
      </c>
      <c r="B1066" s="150" t="s">
        <v>1232</v>
      </c>
      <c r="C1066" s="110">
        <v>46114</v>
      </c>
      <c r="D1066" s="150">
        <v>140934</v>
      </c>
      <c r="E1066" s="111">
        <f t="shared" si="16"/>
        <v>1.40934</v>
      </c>
      <c r="F1066" s="150">
        <v>47.97</v>
      </c>
      <c r="G1066" s="150">
        <v>12.6</v>
      </c>
      <c r="H1066" s="150">
        <v>35.799999999999997</v>
      </c>
      <c r="I1066" s="150">
        <v>-1.92</v>
      </c>
      <c r="J1066" s="150">
        <v>10.66</v>
      </c>
      <c r="K1066" s="150">
        <v>-3.76</v>
      </c>
      <c r="L1066" s="150">
        <v>-0.1</v>
      </c>
      <c r="M1066" s="150">
        <v>-0.22</v>
      </c>
      <c r="N1066" s="150">
        <v>-0.77</v>
      </c>
      <c r="O1066" s="150">
        <v>-0.04</v>
      </c>
      <c r="P1066" s="150">
        <v>359.4</v>
      </c>
    </row>
    <row r="1067" spans="1:16" x14ac:dyDescent="0.25">
      <c r="A1067" s="80" t="s">
        <v>1166</v>
      </c>
      <c r="B1067" s="150" t="s">
        <v>3009</v>
      </c>
      <c r="C1067" s="110">
        <v>46119</v>
      </c>
      <c r="D1067" s="150">
        <v>15443239</v>
      </c>
      <c r="E1067" s="111">
        <f t="shared" si="16"/>
        <v>154.43239</v>
      </c>
      <c r="F1067" s="150">
        <v>31.76</v>
      </c>
      <c r="G1067" s="150">
        <v>7.18</v>
      </c>
      <c r="H1067" s="150">
        <v>265</v>
      </c>
      <c r="I1067" s="150">
        <v>0.56999999999999995</v>
      </c>
      <c r="J1067" s="150">
        <v>20.73</v>
      </c>
      <c r="K1067" s="150">
        <v>27.71</v>
      </c>
      <c r="L1067" s="150">
        <v>4.5599999999999996</v>
      </c>
      <c r="M1067" s="150">
        <v>0.59</v>
      </c>
      <c r="N1067" s="150">
        <v>0.56999999999999995</v>
      </c>
      <c r="O1067" s="150">
        <v>2.23</v>
      </c>
      <c r="P1067" s="150">
        <v>23</v>
      </c>
    </row>
    <row r="1068" spans="1:16" x14ac:dyDescent="0.25">
      <c r="A1068" s="80" t="s">
        <v>1167</v>
      </c>
      <c r="B1068" s="150" t="s">
        <v>3304</v>
      </c>
      <c r="C1068" s="110">
        <v>46122</v>
      </c>
      <c r="D1068" s="150">
        <v>612026</v>
      </c>
      <c r="E1068" s="111">
        <f t="shared" si="16"/>
        <v>6.12026</v>
      </c>
      <c r="F1068" s="112">
        <v>18.18</v>
      </c>
      <c r="G1068" s="112">
        <v>-23.86</v>
      </c>
      <c r="H1068" s="150">
        <v>23</v>
      </c>
      <c r="I1068" s="150">
        <v>9.7899999999999991</v>
      </c>
      <c r="J1068" s="150">
        <v>5.0199999999999996</v>
      </c>
      <c r="K1068" s="150">
        <v>-13.7</v>
      </c>
      <c r="L1068" s="150">
        <v>-0.25</v>
      </c>
      <c r="M1068" s="150">
        <v>-0.41</v>
      </c>
      <c r="N1068" s="150">
        <v>-1.31</v>
      </c>
      <c r="O1068" s="150">
        <v>-0.38</v>
      </c>
      <c r="P1068" s="150"/>
    </row>
    <row r="1069" spans="1:16" x14ac:dyDescent="0.25">
      <c r="A1069" s="80" t="s">
        <v>3321</v>
      </c>
      <c r="B1069" s="150" t="s">
        <v>3328</v>
      </c>
      <c r="C1069" s="110">
        <v>46114</v>
      </c>
      <c r="D1069" s="150">
        <v>1830710</v>
      </c>
      <c r="E1069" s="111">
        <f t="shared" si="16"/>
        <v>18.307099999999998</v>
      </c>
      <c r="F1069" s="150">
        <v>38.340000000000003</v>
      </c>
      <c r="G1069" s="150">
        <v>2.06</v>
      </c>
      <c r="H1069" s="150">
        <v>153</v>
      </c>
      <c r="I1069" s="150">
        <v>0.33</v>
      </c>
      <c r="J1069" s="150">
        <v>0</v>
      </c>
      <c r="K1069" s="150">
        <v>8.1300000000000008</v>
      </c>
      <c r="L1069" s="150">
        <v>3.79</v>
      </c>
      <c r="M1069" s="150">
        <v>3.25</v>
      </c>
      <c r="N1069" s="150">
        <v>2.61</v>
      </c>
      <c r="O1069" s="150">
        <v>2.2000000000000002</v>
      </c>
      <c r="P1069" s="150">
        <v>14</v>
      </c>
    </row>
    <row r="1070" spans="1:16" x14ac:dyDescent="0.25">
      <c r="A1070" s="80" t="s">
        <v>1168</v>
      </c>
      <c r="B1070" s="150" t="s">
        <v>3010</v>
      </c>
      <c r="C1070" s="110">
        <v>46119</v>
      </c>
      <c r="D1070" s="150">
        <v>1477104</v>
      </c>
      <c r="E1070" s="111">
        <f t="shared" si="16"/>
        <v>14.771039999999999</v>
      </c>
      <c r="F1070" s="112">
        <v>21.4</v>
      </c>
      <c r="G1070" s="112">
        <v>3.36</v>
      </c>
      <c r="H1070" s="150">
        <v>533</v>
      </c>
      <c r="I1070" s="150">
        <v>6.39</v>
      </c>
      <c r="J1070" s="150">
        <v>12.66</v>
      </c>
      <c r="K1070" s="150">
        <v>9.26</v>
      </c>
      <c r="L1070" s="150">
        <v>8.48</v>
      </c>
      <c r="M1070" s="150">
        <v>8.2899999999999991</v>
      </c>
      <c r="N1070" s="150">
        <v>8.77</v>
      </c>
      <c r="O1070" s="150">
        <v>10.19</v>
      </c>
      <c r="P1070" s="150">
        <v>15.5</v>
      </c>
    </row>
    <row r="1071" spans="1:16" x14ac:dyDescent="0.25">
      <c r="A1071" s="80" t="s">
        <v>3363</v>
      </c>
      <c r="B1071" s="150" t="s">
        <v>3369</v>
      </c>
      <c r="C1071" s="110">
        <v>46119</v>
      </c>
      <c r="D1071" s="150">
        <v>4915564</v>
      </c>
      <c r="E1071" s="111">
        <f t="shared" si="16"/>
        <v>49.155639999999998</v>
      </c>
      <c r="F1071" s="112">
        <v>326.68</v>
      </c>
      <c r="G1071" s="112">
        <v>120.49</v>
      </c>
      <c r="H1071" s="150">
        <v>219.5</v>
      </c>
      <c r="I1071" s="150">
        <v>-0.23</v>
      </c>
      <c r="J1071" s="150">
        <v>3.05</v>
      </c>
      <c r="K1071" s="150">
        <v>-13.75</v>
      </c>
      <c r="L1071" s="150">
        <v>-0.43</v>
      </c>
      <c r="M1071" s="150">
        <v>0.99</v>
      </c>
      <c r="N1071" s="150">
        <v>0.13</v>
      </c>
      <c r="O1071" s="150">
        <v>2.35</v>
      </c>
      <c r="P1071" s="150">
        <v>8.8000000000000007</v>
      </c>
    </row>
    <row r="1072" spans="1:16" x14ac:dyDescent="0.25">
      <c r="A1072" s="80" t="s">
        <v>2908</v>
      </c>
      <c r="B1072" s="150" t="s">
        <v>2913</v>
      </c>
      <c r="C1072" s="110">
        <v>46119</v>
      </c>
      <c r="D1072" s="150">
        <v>330017</v>
      </c>
      <c r="E1072" s="111">
        <f t="shared" si="16"/>
        <v>3.30017</v>
      </c>
      <c r="F1072" s="150">
        <v>22.17</v>
      </c>
      <c r="G1072" s="150">
        <v>3.33</v>
      </c>
      <c r="H1072" s="150">
        <v>104.5</v>
      </c>
      <c r="I1072" s="150">
        <v>-0.95</v>
      </c>
      <c r="J1072" s="150">
        <v>-0.48</v>
      </c>
      <c r="K1072" s="150">
        <v>-3.69</v>
      </c>
      <c r="L1072" s="150">
        <v>0.76</v>
      </c>
      <c r="M1072" s="150">
        <v>0.28000000000000003</v>
      </c>
      <c r="N1072" s="150">
        <v>-0.32</v>
      </c>
      <c r="O1072" s="150">
        <v>1.4</v>
      </c>
      <c r="P1072" s="150">
        <v>18</v>
      </c>
    </row>
    <row r="1073" spans="1:16" x14ac:dyDescent="0.25">
      <c r="A1073" s="80" t="s">
        <v>1594</v>
      </c>
      <c r="B1073" s="150" t="s">
        <v>3011</v>
      </c>
      <c r="C1073" s="110">
        <v>46120</v>
      </c>
      <c r="D1073" s="150">
        <v>109437</v>
      </c>
      <c r="E1073" s="111">
        <f t="shared" si="16"/>
        <v>1.0943700000000001</v>
      </c>
      <c r="F1073" s="112">
        <v>-1.63</v>
      </c>
      <c r="G1073" s="112">
        <v>16.03</v>
      </c>
      <c r="H1073" s="150">
        <v>647</v>
      </c>
      <c r="I1073" s="150">
        <v>4.1900000000000004</v>
      </c>
      <c r="J1073" s="150">
        <v>11.55</v>
      </c>
      <c r="K1073" s="150">
        <v>35.07</v>
      </c>
      <c r="L1073" s="150">
        <v>-0.72</v>
      </c>
      <c r="M1073" s="150">
        <v>-1.49</v>
      </c>
      <c r="N1073" s="150">
        <v>0.84</v>
      </c>
      <c r="O1073" s="150">
        <v>0.75</v>
      </c>
      <c r="P1073" s="150">
        <v>89.2</v>
      </c>
    </row>
    <row r="1074" spans="1:16" x14ac:dyDescent="0.25">
      <c r="A1074" s="80" t="s">
        <v>1511</v>
      </c>
      <c r="B1074" s="150" t="s">
        <v>3064</v>
      </c>
      <c r="C1074" s="110">
        <v>46114</v>
      </c>
      <c r="D1074" s="150">
        <v>67302</v>
      </c>
      <c r="E1074" s="111">
        <f t="shared" si="16"/>
        <v>0.67301999999999995</v>
      </c>
      <c r="F1074" s="150">
        <v>10.73</v>
      </c>
      <c r="G1074" s="150">
        <v>-32.04</v>
      </c>
      <c r="H1074" s="150">
        <v>17.149999999999999</v>
      </c>
      <c r="I1074" s="150">
        <v>-2</v>
      </c>
      <c r="J1074" s="150">
        <v>-3.11</v>
      </c>
      <c r="K1074" s="150">
        <v>-2.83</v>
      </c>
      <c r="L1074" s="150">
        <v>0.2</v>
      </c>
      <c r="M1074" s="150">
        <v>-0.33</v>
      </c>
      <c r="N1074" s="150">
        <v>-0.63</v>
      </c>
      <c r="O1074" s="150">
        <v>-0.61</v>
      </c>
      <c r="P1074" s="150"/>
    </row>
    <row r="1075" spans="1:16" x14ac:dyDescent="0.25">
      <c r="A1075" s="80" t="s">
        <v>1169</v>
      </c>
      <c r="B1075" s="150" t="s">
        <v>1233</v>
      </c>
      <c r="C1075" s="110">
        <v>46121</v>
      </c>
      <c r="D1075" s="150">
        <v>868978</v>
      </c>
      <c r="E1075" s="111">
        <f t="shared" si="16"/>
        <v>8.6897800000000007</v>
      </c>
      <c r="F1075" s="150">
        <v>59.68</v>
      </c>
      <c r="G1075" s="150">
        <v>98.79</v>
      </c>
      <c r="H1075" s="150">
        <v>78.3</v>
      </c>
      <c r="I1075" s="150">
        <v>9.82</v>
      </c>
      <c r="J1075" s="150">
        <v>15.32</v>
      </c>
      <c r="K1075" s="150">
        <v>10.44</v>
      </c>
      <c r="L1075" s="150">
        <v>-0.2</v>
      </c>
      <c r="M1075" s="150">
        <v>-0.03</v>
      </c>
      <c r="N1075" s="150">
        <v>-0.63</v>
      </c>
      <c r="O1075" s="150">
        <v>0.49</v>
      </c>
      <c r="P1075" s="150">
        <v>9.8000000000000007</v>
      </c>
    </row>
    <row r="1076" spans="1:16" x14ac:dyDescent="0.25">
      <c r="A1076" s="80" t="s">
        <v>1170</v>
      </c>
      <c r="B1076" s="150" t="s">
        <v>1234</v>
      </c>
      <c r="C1076" s="110">
        <v>46119</v>
      </c>
      <c r="D1076" s="150">
        <v>357750</v>
      </c>
      <c r="E1076" s="111">
        <f t="shared" si="16"/>
        <v>3.5775000000000001</v>
      </c>
      <c r="F1076" s="150">
        <v>61.26</v>
      </c>
      <c r="G1076" s="150">
        <v>-21.21</v>
      </c>
      <c r="H1076" s="150">
        <v>70.099999999999994</v>
      </c>
      <c r="I1076" s="150">
        <v>0.43</v>
      </c>
      <c r="J1076" s="150">
        <v>-0.71</v>
      </c>
      <c r="K1076" s="150">
        <v>-2.37</v>
      </c>
      <c r="L1076" s="150">
        <v>1.91</v>
      </c>
      <c r="M1076" s="150">
        <v>1.82</v>
      </c>
      <c r="N1076" s="150">
        <v>0.95</v>
      </c>
      <c r="O1076" s="150">
        <v>1.41</v>
      </c>
      <c r="P1076" s="150">
        <v>14.1</v>
      </c>
    </row>
    <row r="1077" spans="1:16" x14ac:dyDescent="0.25">
      <c r="A1077" s="80" t="s">
        <v>1271</v>
      </c>
      <c r="B1077" s="150" t="s">
        <v>1358</v>
      </c>
      <c r="C1077" s="110">
        <v>46120</v>
      </c>
      <c r="D1077" s="150">
        <v>93794</v>
      </c>
      <c r="E1077" s="111">
        <f t="shared" si="16"/>
        <v>0.93794</v>
      </c>
      <c r="F1077" s="150">
        <v>26.81</v>
      </c>
      <c r="G1077" s="150">
        <v>0.68</v>
      </c>
      <c r="H1077" s="150">
        <v>28</v>
      </c>
      <c r="I1077" s="150">
        <v>0.54</v>
      </c>
      <c r="J1077" s="150">
        <v>0.9</v>
      </c>
      <c r="K1077" s="150">
        <v>-3.61</v>
      </c>
      <c r="L1077" s="150">
        <v>-0.48</v>
      </c>
      <c r="M1077" s="150">
        <v>-0.15</v>
      </c>
      <c r="N1077" s="150">
        <v>-0.7</v>
      </c>
      <c r="O1077" s="150">
        <v>-0.51</v>
      </c>
      <c r="P1077" s="150"/>
    </row>
    <row r="1078" spans="1:16" x14ac:dyDescent="0.25">
      <c r="A1078" s="80" t="s">
        <v>1673</v>
      </c>
      <c r="B1078" s="150" t="s">
        <v>3012</v>
      </c>
      <c r="C1078" s="110">
        <v>46122</v>
      </c>
      <c r="D1078" s="150">
        <v>87261</v>
      </c>
      <c r="E1078" s="111">
        <f t="shared" si="16"/>
        <v>0.87261</v>
      </c>
      <c r="F1078" s="150">
        <v>-1.1000000000000001</v>
      </c>
      <c r="G1078" s="150">
        <v>-19.39</v>
      </c>
      <c r="H1078" s="150">
        <v>203</v>
      </c>
      <c r="I1078" s="150">
        <v>7.41</v>
      </c>
      <c r="J1078" s="150">
        <v>11.23</v>
      </c>
      <c r="K1078" s="150">
        <v>1.75</v>
      </c>
      <c r="L1078" s="150">
        <v>2.04</v>
      </c>
      <c r="M1078" s="150">
        <v>-1.28</v>
      </c>
      <c r="N1078" s="150">
        <v>3.75</v>
      </c>
      <c r="O1078" s="150">
        <v>1</v>
      </c>
      <c r="P1078" s="150">
        <v>44.7</v>
      </c>
    </row>
    <row r="1079" spans="1:16" x14ac:dyDescent="0.25">
      <c r="A1079" s="80" t="s">
        <v>1171</v>
      </c>
      <c r="B1079" s="150" t="s">
        <v>1235</v>
      </c>
      <c r="C1079" s="110">
        <v>46121</v>
      </c>
      <c r="D1079" s="150">
        <v>451568</v>
      </c>
      <c r="E1079" s="111">
        <f t="shared" si="16"/>
        <v>4.5156799999999997</v>
      </c>
      <c r="F1079" s="150">
        <v>37.01</v>
      </c>
      <c r="G1079" s="150">
        <v>20.18</v>
      </c>
      <c r="H1079" s="150">
        <v>449.5</v>
      </c>
      <c r="I1079" s="150">
        <v>4.78</v>
      </c>
      <c r="J1079" s="150">
        <v>19.71</v>
      </c>
      <c r="K1079" s="150">
        <v>5.64</v>
      </c>
      <c r="L1079" s="150">
        <v>1.08</v>
      </c>
      <c r="M1079" s="150">
        <v>1.52</v>
      </c>
      <c r="N1079" s="150">
        <v>0.67</v>
      </c>
      <c r="O1079" s="150">
        <v>1.55</v>
      </c>
      <c r="P1079" s="150">
        <v>52.9</v>
      </c>
    </row>
    <row r="1080" spans="1:16" x14ac:dyDescent="0.25">
      <c r="A1080" s="80" t="s">
        <v>1172</v>
      </c>
      <c r="B1080" s="150" t="s">
        <v>1236</v>
      </c>
      <c r="C1080" s="110">
        <v>46121</v>
      </c>
      <c r="D1080" s="150">
        <v>115328</v>
      </c>
      <c r="E1080" s="111">
        <f t="shared" si="16"/>
        <v>1.1532800000000001</v>
      </c>
      <c r="F1080" s="150">
        <v>14.77</v>
      </c>
      <c r="G1080" s="150">
        <v>19.93</v>
      </c>
      <c r="H1080" s="150">
        <v>81.400000000000006</v>
      </c>
      <c r="I1080" s="150">
        <v>0.12</v>
      </c>
      <c r="J1080" s="150">
        <v>0.25</v>
      </c>
      <c r="K1080" s="150">
        <v>0.25</v>
      </c>
      <c r="L1080" s="150">
        <v>1.73</v>
      </c>
      <c r="M1080" s="150">
        <v>1.65</v>
      </c>
      <c r="N1080" s="150">
        <v>0.93</v>
      </c>
      <c r="O1080" s="150">
        <v>1.78</v>
      </c>
      <c r="P1080" s="150">
        <v>11.3</v>
      </c>
    </row>
    <row r="1081" spans="1:16" x14ac:dyDescent="0.25">
      <c r="A1081" s="80" t="s">
        <v>3278</v>
      </c>
      <c r="B1081" s="150" t="s">
        <v>3281</v>
      </c>
      <c r="C1081" s="110">
        <v>46121</v>
      </c>
      <c r="D1081" s="150">
        <v>334731</v>
      </c>
      <c r="E1081" s="111">
        <f t="shared" si="16"/>
        <v>3.3473099999999998</v>
      </c>
      <c r="F1081" s="150">
        <v>22.32</v>
      </c>
      <c r="G1081" s="150">
        <v>53.99</v>
      </c>
      <c r="H1081" s="150">
        <v>80.7</v>
      </c>
      <c r="I1081" s="150">
        <v>9.9499999999999993</v>
      </c>
      <c r="J1081" s="150">
        <v>21.9</v>
      </c>
      <c r="K1081" s="150">
        <v>20.45</v>
      </c>
      <c r="L1081" s="150">
        <v>-1.0900000000000001</v>
      </c>
      <c r="M1081" s="150">
        <v>-0.66</v>
      </c>
      <c r="N1081" s="150">
        <v>-1.83</v>
      </c>
      <c r="O1081" s="150">
        <v>-0.85</v>
      </c>
      <c r="P1081" s="150">
        <v>79.400000000000006</v>
      </c>
    </row>
    <row r="1082" spans="1:16" x14ac:dyDescent="0.25">
      <c r="A1082" s="80" t="s">
        <v>2786</v>
      </c>
      <c r="B1082" s="150" t="s">
        <v>3013</v>
      </c>
      <c r="C1082" s="110">
        <v>46121</v>
      </c>
      <c r="D1082" s="150">
        <v>338030</v>
      </c>
      <c r="E1082" s="111">
        <f t="shared" si="16"/>
        <v>3.3803000000000001</v>
      </c>
      <c r="F1082" s="150">
        <v>115.19</v>
      </c>
      <c r="G1082" s="150">
        <v>39.97</v>
      </c>
      <c r="H1082" s="150">
        <v>552</v>
      </c>
      <c r="I1082" s="150">
        <v>5.95</v>
      </c>
      <c r="J1082" s="150">
        <v>31.43</v>
      </c>
      <c r="K1082" s="150">
        <v>26.32</v>
      </c>
      <c r="L1082" s="150">
        <v>-0.43</v>
      </c>
      <c r="M1082" s="150">
        <v>-0.66</v>
      </c>
      <c r="N1082" s="150">
        <v>0.12</v>
      </c>
      <c r="O1082" s="150">
        <v>0.12</v>
      </c>
      <c r="P1082" s="150">
        <v>78.7</v>
      </c>
    </row>
    <row r="1083" spans="1:16" x14ac:dyDescent="0.25">
      <c r="A1083" s="80" t="s">
        <v>1173</v>
      </c>
      <c r="B1083" s="150" t="s">
        <v>1237</v>
      </c>
      <c r="C1083" s="110">
        <v>46120</v>
      </c>
      <c r="D1083" s="150">
        <v>122664</v>
      </c>
      <c r="E1083" s="111">
        <f t="shared" si="16"/>
        <v>1.22664</v>
      </c>
      <c r="F1083" s="150">
        <v>23.17</v>
      </c>
      <c r="G1083" s="150">
        <v>22.9</v>
      </c>
      <c r="H1083" s="150">
        <v>99.4</v>
      </c>
      <c r="I1083" s="150">
        <v>-0.2</v>
      </c>
      <c r="J1083" s="150">
        <v>0.51</v>
      </c>
      <c r="K1083" s="150">
        <v>7.46</v>
      </c>
      <c r="L1083" s="150">
        <v>1.07</v>
      </c>
      <c r="M1083" s="150">
        <v>0.82</v>
      </c>
      <c r="N1083" s="150">
        <v>0.4</v>
      </c>
      <c r="O1083" s="150">
        <v>0.49</v>
      </c>
      <c r="P1083" s="150">
        <v>66</v>
      </c>
    </row>
    <row r="1084" spans="1:16" x14ac:dyDescent="0.25">
      <c r="A1084" s="80" t="s">
        <v>1174</v>
      </c>
      <c r="B1084" s="150" t="s">
        <v>1238</v>
      </c>
      <c r="C1084" s="110">
        <v>46120</v>
      </c>
      <c r="D1084" s="150">
        <v>131110</v>
      </c>
      <c r="E1084" s="111">
        <f t="shared" si="16"/>
        <v>1.3110999999999999</v>
      </c>
      <c r="F1084" s="150">
        <v>50.86</v>
      </c>
      <c r="G1084" s="150">
        <v>22.75</v>
      </c>
      <c r="H1084" s="150">
        <v>41.4</v>
      </c>
      <c r="I1084" s="150">
        <v>0.12</v>
      </c>
      <c r="J1084" s="150">
        <v>1.1000000000000001</v>
      </c>
      <c r="K1084" s="150">
        <v>0.49</v>
      </c>
      <c r="L1084" s="150">
        <v>0.82</v>
      </c>
      <c r="M1084" s="150">
        <v>0.52</v>
      </c>
      <c r="N1084" s="150">
        <v>0.01</v>
      </c>
      <c r="O1084" s="150">
        <v>0.49</v>
      </c>
      <c r="P1084" s="150">
        <v>13.5</v>
      </c>
    </row>
    <row r="1085" spans="1:16" x14ac:dyDescent="0.25">
      <c r="A1085" s="80" t="s">
        <v>1505</v>
      </c>
      <c r="B1085" s="150" t="s">
        <v>1508</v>
      </c>
      <c r="C1085" s="110">
        <v>46121</v>
      </c>
      <c r="D1085" s="150">
        <v>140516</v>
      </c>
      <c r="E1085" s="111">
        <f t="shared" si="16"/>
        <v>1.40516</v>
      </c>
      <c r="F1085" s="150">
        <v>1.52</v>
      </c>
      <c r="G1085" s="150">
        <v>-13.9</v>
      </c>
      <c r="H1085" s="150">
        <v>21.25</v>
      </c>
      <c r="I1085" s="150">
        <v>0.24</v>
      </c>
      <c r="J1085" s="150">
        <v>-0.7</v>
      </c>
      <c r="K1085" s="150">
        <v>-2.52</v>
      </c>
      <c r="L1085" s="150">
        <v>0.42</v>
      </c>
      <c r="M1085" s="150">
        <v>-0.15</v>
      </c>
      <c r="N1085" s="150">
        <v>-1</v>
      </c>
      <c r="O1085" s="150">
        <v>-0.19</v>
      </c>
      <c r="P1085" s="150"/>
    </row>
    <row r="1086" spans="1:16" x14ac:dyDescent="0.25">
      <c r="A1086" s="80" t="s">
        <v>262</v>
      </c>
      <c r="B1086" s="150" t="s">
        <v>1359</v>
      </c>
      <c r="C1086" s="110">
        <v>46122</v>
      </c>
      <c r="D1086" s="150">
        <v>558555</v>
      </c>
      <c r="E1086" s="111">
        <f t="shared" si="16"/>
        <v>5.5855499999999996</v>
      </c>
      <c r="F1086" s="150">
        <v>22.81</v>
      </c>
      <c r="G1086" s="150">
        <v>-7.07</v>
      </c>
      <c r="H1086" s="150">
        <v>56.8</v>
      </c>
      <c r="I1086" s="150">
        <v>0.53</v>
      </c>
      <c r="J1086" s="150">
        <v>1.43</v>
      </c>
      <c r="K1086" s="150">
        <v>5.07</v>
      </c>
      <c r="L1086" s="150">
        <v>0.69</v>
      </c>
      <c r="M1086" s="150">
        <v>0.9</v>
      </c>
      <c r="N1086" s="150">
        <v>0.4</v>
      </c>
      <c r="O1086" s="150">
        <v>0.74</v>
      </c>
      <c r="P1086" s="150">
        <v>17.399999999999999</v>
      </c>
    </row>
    <row r="1087" spans="1:16" x14ac:dyDescent="0.25">
      <c r="A1087" s="80" t="s">
        <v>263</v>
      </c>
      <c r="B1087" s="150" t="s">
        <v>980</v>
      </c>
      <c r="C1087" s="110">
        <v>46122</v>
      </c>
      <c r="D1087" s="150">
        <v>1031763</v>
      </c>
      <c r="E1087" s="111">
        <f t="shared" si="16"/>
        <v>10.317629999999999</v>
      </c>
      <c r="F1087" s="150">
        <v>28.75</v>
      </c>
      <c r="G1087" s="150">
        <v>-4.8</v>
      </c>
      <c r="H1087" s="150">
        <v>31.95</v>
      </c>
      <c r="I1087" s="150">
        <v>-0.16</v>
      </c>
      <c r="J1087" s="150">
        <v>-1.99</v>
      </c>
      <c r="K1087" s="150">
        <v>-3.91</v>
      </c>
      <c r="L1087" s="150">
        <v>0.52</v>
      </c>
      <c r="M1087" s="150">
        <v>0.62</v>
      </c>
      <c r="N1087" s="150">
        <v>0.36</v>
      </c>
      <c r="O1087" s="150">
        <v>0.28999999999999998</v>
      </c>
      <c r="P1087" s="150">
        <v>12.4</v>
      </c>
    </row>
    <row r="1088" spans="1:16" x14ac:dyDescent="0.25">
      <c r="A1088" s="80" t="s">
        <v>264</v>
      </c>
      <c r="B1088" s="150" t="s">
        <v>265</v>
      </c>
      <c r="C1088" s="110">
        <v>46121</v>
      </c>
      <c r="D1088" s="150">
        <v>394240</v>
      </c>
      <c r="E1088" s="111">
        <f t="shared" si="16"/>
        <v>3.9424000000000001</v>
      </c>
      <c r="F1088" s="150">
        <v>-1.27</v>
      </c>
      <c r="G1088" s="150">
        <v>-18.79</v>
      </c>
      <c r="H1088" s="150">
        <v>13.1</v>
      </c>
      <c r="I1088" s="150">
        <v>-1.87</v>
      </c>
      <c r="J1088" s="150">
        <v>-0.76</v>
      </c>
      <c r="K1088" s="150">
        <v>-5.76</v>
      </c>
      <c r="L1088" s="150">
        <v>-0.82</v>
      </c>
      <c r="M1088" s="150">
        <v>-0.27</v>
      </c>
      <c r="N1088" s="150">
        <v>-0.49</v>
      </c>
      <c r="O1088" s="150">
        <v>-0.47</v>
      </c>
      <c r="P1088" s="150"/>
    </row>
    <row r="1089" spans="1:16" x14ac:dyDescent="0.25">
      <c r="A1089" s="80" t="s">
        <v>266</v>
      </c>
      <c r="B1089" s="150" t="s">
        <v>981</v>
      </c>
      <c r="C1089" s="110">
        <v>46122</v>
      </c>
      <c r="D1089" s="150">
        <v>784265</v>
      </c>
      <c r="E1089" s="111">
        <f t="shared" si="16"/>
        <v>7.8426499999999999</v>
      </c>
      <c r="F1089" s="150">
        <v>88.99</v>
      </c>
      <c r="G1089" s="150">
        <v>-1.34</v>
      </c>
      <c r="H1089" s="150">
        <v>29.7</v>
      </c>
      <c r="I1089" s="150">
        <v>0</v>
      </c>
      <c r="J1089" s="150">
        <v>-1</v>
      </c>
      <c r="K1089" s="150">
        <v>-0.34</v>
      </c>
      <c r="L1089" s="150">
        <v>0.31</v>
      </c>
      <c r="M1089" s="150">
        <v>0.41</v>
      </c>
      <c r="N1089" s="150">
        <v>0.22</v>
      </c>
      <c r="O1089" s="150">
        <v>0.41</v>
      </c>
      <c r="P1089" s="150">
        <v>18.899999999999999</v>
      </c>
    </row>
    <row r="1090" spans="1:16" x14ac:dyDescent="0.25">
      <c r="A1090" s="80" t="s">
        <v>267</v>
      </c>
      <c r="B1090" s="150" t="s">
        <v>982</v>
      </c>
      <c r="C1090" s="110">
        <v>46121</v>
      </c>
      <c r="D1090" s="150">
        <v>1536957</v>
      </c>
      <c r="E1090" s="111">
        <f t="shared" si="16"/>
        <v>15.36957</v>
      </c>
      <c r="F1090" s="112">
        <v>137.5</v>
      </c>
      <c r="G1090" s="112">
        <v>1.3</v>
      </c>
      <c r="H1090" s="150">
        <v>10.25</v>
      </c>
      <c r="I1090" s="150">
        <v>1.49</v>
      </c>
      <c r="J1090" s="150">
        <v>-1.91</v>
      </c>
      <c r="K1090" s="150">
        <v>-3.3</v>
      </c>
      <c r="L1090" s="150">
        <v>0.48</v>
      </c>
      <c r="M1090" s="150">
        <v>0</v>
      </c>
      <c r="N1090" s="150">
        <v>-1.79</v>
      </c>
      <c r="O1090" s="150">
        <v>0.11</v>
      </c>
      <c r="P1090" s="150"/>
    </row>
    <row r="1091" spans="1:16" x14ac:dyDescent="0.25">
      <c r="A1091" s="80" t="s">
        <v>268</v>
      </c>
      <c r="B1091" s="150" t="s">
        <v>983</v>
      </c>
      <c r="C1091" s="110">
        <v>46119</v>
      </c>
      <c r="D1091" s="150">
        <v>119686</v>
      </c>
      <c r="E1091" s="111">
        <f t="shared" si="16"/>
        <v>1.19686</v>
      </c>
      <c r="F1091" s="150">
        <v>60.01</v>
      </c>
      <c r="G1091" s="150">
        <v>-11.95</v>
      </c>
      <c r="H1091" s="150">
        <v>25.4</v>
      </c>
      <c r="I1091" s="150">
        <v>-1.55</v>
      </c>
      <c r="J1091" s="150">
        <v>-1.74</v>
      </c>
      <c r="K1091" s="150">
        <v>-2.87</v>
      </c>
      <c r="L1091" s="150">
        <v>1.27</v>
      </c>
      <c r="M1091" s="150">
        <v>0.49</v>
      </c>
      <c r="N1091" s="150">
        <v>-1.37</v>
      </c>
      <c r="O1091" s="150">
        <v>0.53</v>
      </c>
      <c r="P1091" s="150">
        <v>12.8</v>
      </c>
    </row>
    <row r="1092" spans="1:16" x14ac:dyDescent="0.25">
      <c r="A1092" s="80" t="s">
        <v>269</v>
      </c>
      <c r="B1092" s="150" t="s">
        <v>984</v>
      </c>
      <c r="C1092" s="110">
        <v>46122</v>
      </c>
      <c r="D1092" s="150">
        <v>213450</v>
      </c>
      <c r="E1092" s="111">
        <f t="shared" si="16"/>
        <v>2.1345000000000001</v>
      </c>
      <c r="F1092" s="150">
        <v>68.95</v>
      </c>
      <c r="G1092" s="150">
        <v>6.48</v>
      </c>
      <c r="H1092" s="150">
        <v>32.299999999999997</v>
      </c>
      <c r="I1092" s="150">
        <v>2.2200000000000002</v>
      </c>
      <c r="J1092" s="150">
        <v>2.87</v>
      </c>
      <c r="K1092" s="150">
        <v>26.92</v>
      </c>
      <c r="L1092" s="150">
        <v>0.41</v>
      </c>
      <c r="M1092" s="150">
        <v>0.42</v>
      </c>
      <c r="N1092" s="150">
        <v>0.24</v>
      </c>
      <c r="O1092" s="150">
        <v>0.32</v>
      </c>
      <c r="P1092" s="150">
        <v>17.8</v>
      </c>
    </row>
    <row r="1093" spans="1:16" x14ac:dyDescent="0.25">
      <c r="A1093" s="80" t="s">
        <v>270</v>
      </c>
      <c r="B1093" s="150" t="s">
        <v>985</v>
      </c>
      <c r="C1093" s="110">
        <v>46121</v>
      </c>
      <c r="D1093" s="150">
        <v>18470</v>
      </c>
      <c r="E1093" s="111">
        <f t="shared" si="16"/>
        <v>0.1847</v>
      </c>
      <c r="F1093" s="150">
        <v>-1.4</v>
      </c>
      <c r="G1093" s="150">
        <v>-45.11</v>
      </c>
      <c r="H1093" s="150">
        <v>38.950000000000003</v>
      </c>
      <c r="I1093" s="150">
        <v>0.13</v>
      </c>
      <c r="J1093" s="150">
        <v>-1.52</v>
      </c>
      <c r="K1093" s="150">
        <v>-1.77</v>
      </c>
      <c r="L1093" s="150">
        <v>1.4</v>
      </c>
      <c r="M1093" s="150">
        <v>-0.27</v>
      </c>
      <c r="N1093" s="150">
        <v>-0.26</v>
      </c>
      <c r="O1093" s="150">
        <v>0.42</v>
      </c>
      <c r="P1093" s="150"/>
    </row>
    <row r="1094" spans="1:16" x14ac:dyDescent="0.25">
      <c r="A1094" s="80" t="s">
        <v>271</v>
      </c>
      <c r="B1094" s="150" t="s">
        <v>986</v>
      </c>
      <c r="C1094" s="110">
        <v>46122</v>
      </c>
      <c r="D1094" s="150">
        <v>10043</v>
      </c>
      <c r="E1094" s="111">
        <f t="shared" ref="E1094:E1157" si="17">D1094/100000</f>
        <v>0.10043000000000001</v>
      </c>
      <c r="F1094" s="150">
        <v>24.98</v>
      </c>
      <c r="G1094" s="150">
        <v>2.86</v>
      </c>
      <c r="H1094" s="150">
        <v>12.7</v>
      </c>
      <c r="I1094" s="150">
        <v>-1.17</v>
      </c>
      <c r="J1094" s="150">
        <v>-1.17</v>
      </c>
      <c r="K1094" s="150">
        <v>-9.2899999999999991</v>
      </c>
      <c r="L1094" s="150">
        <v>-0.38</v>
      </c>
      <c r="M1094" s="150">
        <v>-0.35</v>
      </c>
      <c r="N1094" s="150">
        <v>-0.34</v>
      </c>
      <c r="O1094" s="150">
        <v>0.11</v>
      </c>
      <c r="P1094" s="150"/>
    </row>
    <row r="1095" spans="1:16" x14ac:dyDescent="0.25">
      <c r="A1095" s="80" t="s">
        <v>272</v>
      </c>
      <c r="B1095" s="150" t="s">
        <v>987</v>
      </c>
      <c r="C1095" s="110">
        <v>46119</v>
      </c>
      <c r="D1095" s="150">
        <v>180880</v>
      </c>
      <c r="E1095" s="111">
        <f t="shared" si="17"/>
        <v>1.8088</v>
      </c>
      <c r="F1095" s="150">
        <v>-8.64</v>
      </c>
      <c r="G1095" s="150">
        <v>0.34</v>
      </c>
      <c r="H1095" s="150">
        <v>61.8</v>
      </c>
      <c r="I1095" s="150">
        <v>-0.16</v>
      </c>
      <c r="J1095" s="150">
        <v>-2.2200000000000002</v>
      </c>
      <c r="K1095" s="150">
        <v>-2.37</v>
      </c>
      <c r="L1095" s="150">
        <v>1.0900000000000001</v>
      </c>
      <c r="M1095" s="150">
        <v>1.29</v>
      </c>
      <c r="N1095" s="150">
        <v>-0.38</v>
      </c>
      <c r="O1095" s="150">
        <v>1.67</v>
      </c>
      <c r="P1095" s="150">
        <v>13.6</v>
      </c>
    </row>
    <row r="1096" spans="1:16" x14ac:dyDescent="0.25">
      <c r="A1096" s="80" t="s">
        <v>273</v>
      </c>
      <c r="B1096" s="150" t="s">
        <v>3305</v>
      </c>
      <c r="C1096" s="110">
        <v>46122</v>
      </c>
      <c r="D1096" s="150">
        <v>1442</v>
      </c>
      <c r="E1096" s="111">
        <f t="shared" si="17"/>
        <v>1.4420000000000001E-2</v>
      </c>
      <c r="F1096" s="150">
        <v>15.08</v>
      </c>
      <c r="G1096" s="150">
        <v>45.36</v>
      </c>
      <c r="H1096" s="150">
        <v>30.35</v>
      </c>
      <c r="I1096" s="150">
        <v>5.38</v>
      </c>
      <c r="J1096" s="150">
        <v>3.58</v>
      </c>
      <c r="K1096" s="150">
        <v>-0.16</v>
      </c>
      <c r="L1096" s="150">
        <v>-0.41</v>
      </c>
      <c r="M1096" s="150">
        <v>-0.33</v>
      </c>
      <c r="N1096" s="150">
        <v>-0.32</v>
      </c>
      <c r="O1096" s="150">
        <v>-0.26</v>
      </c>
      <c r="P1096" s="150"/>
    </row>
    <row r="1097" spans="1:16" x14ac:dyDescent="0.25">
      <c r="A1097" s="80" t="s">
        <v>274</v>
      </c>
      <c r="B1097" s="150" t="s">
        <v>1239</v>
      </c>
      <c r="C1097" s="110">
        <v>46121</v>
      </c>
      <c r="D1097" s="150">
        <v>1657366</v>
      </c>
      <c r="E1097" s="111">
        <f t="shared" si="17"/>
        <v>16.57366</v>
      </c>
      <c r="F1097" s="150"/>
      <c r="G1097" s="150">
        <v>42.38</v>
      </c>
      <c r="H1097" s="150">
        <v>28.8</v>
      </c>
      <c r="I1097" s="150">
        <v>-0.35</v>
      </c>
      <c r="J1097" s="150">
        <v>1.95</v>
      </c>
      <c r="K1097" s="150">
        <v>1.05</v>
      </c>
      <c r="L1097" s="150">
        <v>-0.23</v>
      </c>
      <c r="M1097" s="150">
        <v>0.88</v>
      </c>
      <c r="N1097" s="150">
        <v>3.03</v>
      </c>
      <c r="O1097" s="150">
        <v>-0.22</v>
      </c>
      <c r="P1097" s="150">
        <v>11.5</v>
      </c>
    </row>
    <row r="1098" spans="1:16" x14ac:dyDescent="0.25">
      <c r="A1098" s="80" t="s">
        <v>275</v>
      </c>
      <c r="B1098" s="150" t="s">
        <v>988</v>
      </c>
      <c r="C1098" s="110">
        <v>46122</v>
      </c>
      <c r="D1098" s="150">
        <v>296742</v>
      </c>
      <c r="E1098" s="111">
        <f t="shared" si="17"/>
        <v>2.9674200000000002</v>
      </c>
      <c r="F1098" s="150">
        <v>21.09</v>
      </c>
      <c r="G1098" s="150">
        <v>-17.809999999999999</v>
      </c>
      <c r="H1098" s="150">
        <v>166.5</v>
      </c>
      <c r="I1098" s="150">
        <v>0.6</v>
      </c>
      <c r="J1098" s="150">
        <v>0.3</v>
      </c>
      <c r="K1098" s="150">
        <v>-1.77</v>
      </c>
      <c r="L1098" s="150">
        <v>2.2000000000000002</v>
      </c>
      <c r="M1098" s="150">
        <v>1.57</v>
      </c>
      <c r="N1098" s="150">
        <v>5.05</v>
      </c>
      <c r="O1098" s="150">
        <v>5.74</v>
      </c>
      <c r="P1098" s="150">
        <v>10.5</v>
      </c>
    </row>
    <row r="1099" spans="1:16" x14ac:dyDescent="0.25">
      <c r="A1099" s="80" t="s">
        <v>276</v>
      </c>
      <c r="B1099" s="150" t="s">
        <v>277</v>
      </c>
      <c r="C1099" s="110">
        <v>46122</v>
      </c>
      <c r="D1099" s="150">
        <v>22401</v>
      </c>
      <c r="E1099" s="111">
        <f t="shared" si="17"/>
        <v>0.22400999999999999</v>
      </c>
      <c r="F1099" s="150">
        <v>1.83</v>
      </c>
      <c r="G1099" s="150">
        <v>-28.03</v>
      </c>
      <c r="H1099" s="150">
        <v>23.05</v>
      </c>
      <c r="I1099" s="150">
        <v>5.73</v>
      </c>
      <c r="J1099" s="150">
        <v>3.36</v>
      </c>
      <c r="K1099" s="150">
        <v>3.36</v>
      </c>
      <c r="L1099" s="150">
        <v>0.44</v>
      </c>
      <c r="M1099" s="150">
        <v>0.05</v>
      </c>
      <c r="N1099" s="150">
        <v>0.09</v>
      </c>
      <c r="O1099" s="150">
        <v>0.05</v>
      </c>
      <c r="P1099" s="150">
        <v>31.6</v>
      </c>
    </row>
    <row r="1100" spans="1:16" x14ac:dyDescent="0.25">
      <c r="A1100" s="80" t="s">
        <v>278</v>
      </c>
      <c r="B1100" s="150" t="s">
        <v>989</v>
      </c>
      <c r="C1100" s="110">
        <v>46121</v>
      </c>
      <c r="D1100" s="150">
        <v>22164</v>
      </c>
      <c r="E1100" s="111">
        <f t="shared" si="17"/>
        <v>0.22164</v>
      </c>
      <c r="F1100" s="150">
        <v>18.7</v>
      </c>
      <c r="G1100" s="150">
        <v>28.76</v>
      </c>
      <c r="H1100" s="150">
        <v>21.3</v>
      </c>
      <c r="I1100" s="150">
        <v>0.95</v>
      </c>
      <c r="J1100" s="150">
        <v>1.91</v>
      </c>
      <c r="K1100" s="150">
        <v>-6.58</v>
      </c>
      <c r="L1100" s="150">
        <v>-0.25</v>
      </c>
      <c r="M1100" s="150">
        <v>-0.28000000000000003</v>
      </c>
      <c r="N1100" s="150">
        <v>-0.31</v>
      </c>
      <c r="O1100" s="150">
        <v>-0.09</v>
      </c>
      <c r="P1100" s="150"/>
    </row>
    <row r="1101" spans="1:16" x14ac:dyDescent="0.25">
      <c r="A1101" s="80" t="s">
        <v>279</v>
      </c>
      <c r="B1101" s="150" t="s">
        <v>990</v>
      </c>
      <c r="C1101" s="110">
        <v>46122</v>
      </c>
      <c r="D1101" s="150">
        <v>85161</v>
      </c>
      <c r="E1101" s="111">
        <f t="shared" si="17"/>
        <v>0.85160999999999998</v>
      </c>
      <c r="F1101" s="150">
        <v>18.29</v>
      </c>
      <c r="G1101" s="150">
        <v>20.41</v>
      </c>
      <c r="H1101" s="150">
        <v>49.2</v>
      </c>
      <c r="I1101" s="150">
        <v>-1.01</v>
      </c>
      <c r="J1101" s="150">
        <v>-2.63</v>
      </c>
      <c r="K1101" s="150">
        <v>-1.56</v>
      </c>
      <c r="L1101" s="150">
        <v>0.98</v>
      </c>
      <c r="M1101" s="150">
        <v>0.48</v>
      </c>
      <c r="N1101" s="150">
        <v>-0.44</v>
      </c>
      <c r="O1101" s="150">
        <v>2.79</v>
      </c>
      <c r="P1101" s="150">
        <v>10</v>
      </c>
    </row>
    <row r="1102" spans="1:16" x14ac:dyDescent="0.25">
      <c r="A1102" s="80" t="s">
        <v>280</v>
      </c>
      <c r="B1102" s="150" t="s">
        <v>1360</v>
      </c>
      <c r="C1102" s="110">
        <v>46122</v>
      </c>
      <c r="D1102" s="150">
        <v>516283</v>
      </c>
      <c r="E1102" s="111">
        <f t="shared" si="17"/>
        <v>5.1628299999999996</v>
      </c>
      <c r="F1102" s="150">
        <v>19.55</v>
      </c>
      <c r="G1102" s="150">
        <v>-88.91</v>
      </c>
      <c r="H1102" s="150">
        <v>27.15</v>
      </c>
      <c r="I1102" s="150">
        <v>0.37</v>
      </c>
      <c r="J1102" s="150">
        <v>0.93</v>
      </c>
      <c r="K1102" s="150">
        <v>-0.18</v>
      </c>
      <c r="L1102" s="150">
        <v>1.89</v>
      </c>
      <c r="M1102" s="150">
        <v>1.43</v>
      </c>
      <c r="N1102" s="150">
        <v>0.23</v>
      </c>
      <c r="O1102" s="150">
        <v>-0.26</v>
      </c>
      <c r="P1102" s="150">
        <v>10.9</v>
      </c>
    </row>
    <row r="1103" spans="1:16" x14ac:dyDescent="0.25">
      <c r="A1103" s="80" t="s">
        <v>1175</v>
      </c>
      <c r="B1103" s="150" t="s">
        <v>3014</v>
      </c>
      <c r="C1103" s="110">
        <v>46122</v>
      </c>
      <c r="D1103" s="150">
        <v>289784</v>
      </c>
      <c r="E1103" s="111">
        <f t="shared" si="17"/>
        <v>2.89784</v>
      </c>
      <c r="F1103" s="150">
        <v>40.46</v>
      </c>
      <c r="G1103" s="150">
        <v>17.16</v>
      </c>
      <c r="H1103" s="150">
        <v>37</v>
      </c>
      <c r="I1103" s="150">
        <v>0.54</v>
      </c>
      <c r="J1103" s="150">
        <v>-0.27</v>
      </c>
      <c r="K1103" s="150">
        <v>-2.63</v>
      </c>
      <c r="L1103" s="150">
        <v>0.91</v>
      </c>
      <c r="M1103" s="150">
        <v>0.47</v>
      </c>
      <c r="N1103" s="150">
        <v>-0.59</v>
      </c>
      <c r="O1103" s="150">
        <v>1.52</v>
      </c>
      <c r="P1103" s="150">
        <v>12.5</v>
      </c>
    </row>
    <row r="1104" spans="1:16" x14ac:dyDescent="0.25">
      <c r="A1104" s="80" t="s">
        <v>3263</v>
      </c>
      <c r="B1104" s="150" t="s">
        <v>3269</v>
      </c>
      <c r="C1104" s="110">
        <v>46121</v>
      </c>
      <c r="D1104" s="150">
        <v>101850</v>
      </c>
      <c r="E1104" s="111">
        <f t="shared" si="17"/>
        <v>1.0185</v>
      </c>
      <c r="F1104" s="150">
        <v>90.21</v>
      </c>
      <c r="G1104" s="150">
        <v>49.42</v>
      </c>
      <c r="H1104" s="150">
        <v>19.8</v>
      </c>
      <c r="I1104" s="150">
        <v>2.59</v>
      </c>
      <c r="J1104" s="150">
        <v>2.59</v>
      </c>
      <c r="K1104" s="150">
        <v>3.94</v>
      </c>
      <c r="L1104" s="150">
        <v>-0.02</v>
      </c>
      <c r="M1104" s="150">
        <v>0.17</v>
      </c>
      <c r="N1104" s="150">
        <v>-0.31</v>
      </c>
      <c r="O1104" s="150">
        <v>-0.24</v>
      </c>
      <c r="P1104" s="150"/>
    </row>
    <row r="1105" spans="1:16" x14ac:dyDescent="0.25">
      <c r="A1105" s="80" t="s">
        <v>3556</v>
      </c>
      <c r="B1105" s="150" t="s">
        <v>3560</v>
      </c>
      <c r="C1105" s="110">
        <v>46114</v>
      </c>
      <c r="D1105" s="150">
        <v>19287</v>
      </c>
      <c r="E1105" s="111">
        <f t="shared" si="17"/>
        <v>0.19287000000000001</v>
      </c>
      <c r="F1105" s="150">
        <v>-74.709999999999994</v>
      </c>
      <c r="G1105" s="150">
        <v>-76.72</v>
      </c>
      <c r="H1105" s="150">
        <v>117.5</v>
      </c>
      <c r="I1105" s="150">
        <v>0.86</v>
      </c>
      <c r="J1105" s="150">
        <v>-7.48</v>
      </c>
      <c r="K1105" s="150">
        <v>-11.32</v>
      </c>
      <c r="L1105" s="150">
        <v>1.06</v>
      </c>
      <c r="M1105" s="150">
        <v>0.82</v>
      </c>
      <c r="N1105" s="150">
        <v>0.36</v>
      </c>
      <c r="O1105" s="150">
        <v>0.68</v>
      </c>
      <c r="P1105" s="150">
        <v>27</v>
      </c>
    </row>
    <row r="1106" spans="1:16" x14ac:dyDescent="0.25">
      <c r="A1106" s="80" t="s">
        <v>3279</v>
      </c>
      <c r="B1106" s="150" t="s">
        <v>3282</v>
      </c>
      <c r="C1106" s="110">
        <v>46119</v>
      </c>
      <c r="D1106" s="150">
        <v>162549</v>
      </c>
      <c r="E1106" s="111">
        <f t="shared" si="17"/>
        <v>1.6254900000000001</v>
      </c>
      <c r="F1106" s="150">
        <v>59.29</v>
      </c>
      <c r="G1106" s="150">
        <v>-5.98</v>
      </c>
      <c r="H1106" s="150">
        <v>25.6</v>
      </c>
      <c r="I1106" s="150">
        <v>-2.1</v>
      </c>
      <c r="J1106" s="150">
        <v>-3.58</v>
      </c>
      <c r="K1106" s="150">
        <v>-6.57</v>
      </c>
      <c r="L1106" s="150">
        <v>-0.02</v>
      </c>
      <c r="M1106" s="150">
        <v>-0.05</v>
      </c>
      <c r="N1106" s="150">
        <v>7.0000000000000007E-2</v>
      </c>
      <c r="O1106" s="150">
        <v>0.12</v>
      </c>
      <c r="P1106" s="150"/>
    </row>
    <row r="1107" spans="1:16" x14ac:dyDescent="0.25">
      <c r="A1107" s="80" t="s">
        <v>1272</v>
      </c>
      <c r="B1107" s="150" t="s">
        <v>3015</v>
      </c>
      <c r="C1107" s="110">
        <v>46114</v>
      </c>
      <c r="D1107" s="150">
        <v>981230</v>
      </c>
      <c r="E1107" s="111">
        <f t="shared" si="17"/>
        <v>9.8123000000000005</v>
      </c>
      <c r="F1107" s="150">
        <v>62.35</v>
      </c>
      <c r="G1107" s="150">
        <v>-2.25</v>
      </c>
      <c r="H1107" s="150">
        <v>79</v>
      </c>
      <c r="I1107" s="150">
        <v>-0.63</v>
      </c>
      <c r="J1107" s="150">
        <v>0.25</v>
      </c>
      <c r="K1107" s="150">
        <v>-5.42</v>
      </c>
      <c r="L1107" s="150">
        <v>2.09</v>
      </c>
      <c r="M1107" s="150">
        <v>2.44</v>
      </c>
      <c r="N1107" s="150">
        <v>2.98</v>
      </c>
      <c r="O1107" s="150">
        <v>4.08</v>
      </c>
      <c r="P1107" s="150">
        <v>7.2</v>
      </c>
    </row>
    <row r="1108" spans="1:16" x14ac:dyDescent="0.25">
      <c r="A1108" s="80" t="s">
        <v>1674</v>
      </c>
      <c r="B1108" s="150" t="s">
        <v>3016</v>
      </c>
      <c r="C1108" s="110">
        <v>46120</v>
      </c>
      <c r="D1108" s="150">
        <v>11120</v>
      </c>
      <c r="E1108" s="111">
        <f t="shared" si="17"/>
        <v>0.11119999999999999</v>
      </c>
      <c r="F1108" s="150">
        <v>-61.86</v>
      </c>
      <c r="G1108" s="150">
        <v>-78.41</v>
      </c>
      <c r="H1108" s="150">
        <v>21.95</v>
      </c>
      <c r="I1108" s="150">
        <v>0.46</v>
      </c>
      <c r="J1108" s="150">
        <v>-6.4</v>
      </c>
      <c r="K1108" s="150">
        <v>-11.13</v>
      </c>
      <c r="L1108" s="150">
        <v>-0.46</v>
      </c>
      <c r="M1108" s="150">
        <v>-0.52</v>
      </c>
      <c r="N1108" s="150">
        <v>-1.48</v>
      </c>
      <c r="O1108" s="150">
        <v>5</v>
      </c>
      <c r="P1108" s="150"/>
    </row>
    <row r="1109" spans="1:16" x14ac:dyDescent="0.25">
      <c r="A1109" s="80" t="s">
        <v>3595</v>
      </c>
      <c r="B1109" s="150" t="s">
        <v>3619</v>
      </c>
      <c r="C1109" s="110">
        <v>46120</v>
      </c>
      <c r="D1109" s="150">
        <v>81255</v>
      </c>
      <c r="E1109" s="111">
        <f t="shared" si="17"/>
        <v>0.81254999999999999</v>
      </c>
      <c r="F1109" s="150">
        <v>141.93</v>
      </c>
      <c r="G1109" s="150">
        <v>82.12</v>
      </c>
      <c r="H1109" s="150">
        <v>27.65</v>
      </c>
      <c r="I1109" s="150">
        <v>9.94</v>
      </c>
      <c r="J1109" s="150">
        <v>14.26</v>
      </c>
      <c r="K1109" s="150">
        <v>11.04</v>
      </c>
      <c r="L1109" s="150">
        <v>-0.28000000000000003</v>
      </c>
      <c r="M1109" s="150">
        <v>-0.1</v>
      </c>
      <c r="N1109" s="150">
        <v>-0.35</v>
      </c>
      <c r="O1109" s="150">
        <v>-0.47</v>
      </c>
      <c r="P1109" s="150"/>
    </row>
    <row r="1110" spans="1:16" x14ac:dyDescent="0.25">
      <c r="A1110" s="80" t="s">
        <v>1176</v>
      </c>
      <c r="B1110" s="150" t="s">
        <v>3017</v>
      </c>
      <c r="C1110" s="110">
        <v>46119</v>
      </c>
      <c r="D1110" s="150">
        <v>108203</v>
      </c>
      <c r="E1110" s="111">
        <f t="shared" si="17"/>
        <v>1.08203</v>
      </c>
      <c r="F1110" s="150">
        <v>35.1</v>
      </c>
      <c r="G1110" s="150">
        <v>-8.06</v>
      </c>
      <c r="H1110" s="150">
        <v>16.05</v>
      </c>
      <c r="I1110" s="150">
        <v>-0.62</v>
      </c>
      <c r="J1110" s="150">
        <v>-2.73</v>
      </c>
      <c r="K1110" s="150">
        <v>-5.59</v>
      </c>
      <c r="L1110" s="150">
        <v>0.05</v>
      </c>
      <c r="M1110" s="150">
        <v>-0.5</v>
      </c>
      <c r="N1110" s="150">
        <v>-0.66</v>
      </c>
      <c r="O1110" s="150">
        <v>-0.14000000000000001</v>
      </c>
      <c r="P1110" s="150"/>
    </row>
    <row r="1111" spans="1:16" x14ac:dyDescent="0.25">
      <c r="A1111" s="80" t="s">
        <v>1177</v>
      </c>
      <c r="B1111" s="150" t="s">
        <v>3018</v>
      </c>
      <c r="C1111" s="110">
        <v>46114</v>
      </c>
      <c r="D1111" s="150">
        <v>423556</v>
      </c>
      <c r="E1111" s="111">
        <f t="shared" si="17"/>
        <v>4.2355600000000004</v>
      </c>
      <c r="F1111" s="150">
        <v>15.73</v>
      </c>
      <c r="G1111" s="150">
        <v>5.52</v>
      </c>
      <c r="H1111" s="150">
        <v>396.5</v>
      </c>
      <c r="I1111" s="150">
        <v>-1.1200000000000001</v>
      </c>
      <c r="J1111" s="150">
        <v>9.83</v>
      </c>
      <c r="K1111" s="150">
        <v>8.0399999999999991</v>
      </c>
      <c r="L1111" s="150">
        <v>1.75</v>
      </c>
      <c r="M1111" s="150">
        <v>1.88</v>
      </c>
      <c r="N1111" s="150">
        <v>1.55</v>
      </c>
      <c r="O1111" s="150">
        <v>1.91</v>
      </c>
      <c r="P1111" s="150">
        <v>40.1</v>
      </c>
    </row>
    <row r="1112" spans="1:16" x14ac:dyDescent="0.25">
      <c r="A1112" s="80" t="s">
        <v>3539</v>
      </c>
      <c r="B1112" s="150" t="s">
        <v>3542</v>
      </c>
      <c r="C1112" s="110">
        <v>46119</v>
      </c>
      <c r="D1112" s="150">
        <v>234713</v>
      </c>
      <c r="E1112" s="111">
        <f t="shared" si="17"/>
        <v>2.3471299999999999</v>
      </c>
      <c r="F1112" s="150">
        <v>54.03</v>
      </c>
      <c r="G1112" s="150">
        <v>40.06</v>
      </c>
      <c r="H1112" s="150">
        <v>139.5</v>
      </c>
      <c r="I1112" s="150">
        <v>2.57</v>
      </c>
      <c r="J1112" s="150">
        <v>10.28</v>
      </c>
      <c r="K1112" s="150">
        <v>5.68</v>
      </c>
      <c r="L1112" s="150">
        <v>2.0099999999999998</v>
      </c>
      <c r="M1112" s="150">
        <v>2.02</v>
      </c>
      <c r="N1112" s="150">
        <v>2.15</v>
      </c>
      <c r="O1112" s="150">
        <v>2.2999999999999998</v>
      </c>
      <c r="P1112" s="150">
        <v>15.8</v>
      </c>
    </row>
    <row r="1113" spans="1:16" x14ac:dyDescent="0.25">
      <c r="A1113" s="80" t="s">
        <v>1683</v>
      </c>
      <c r="B1113" s="150" t="s">
        <v>3019</v>
      </c>
      <c r="C1113" s="110">
        <v>46121</v>
      </c>
      <c r="D1113" s="150">
        <v>1110378</v>
      </c>
      <c r="E1113" s="111">
        <f t="shared" si="17"/>
        <v>11.10378</v>
      </c>
      <c r="F1113" s="150">
        <v>15.77</v>
      </c>
      <c r="G1113" s="150">
        <v>-3.17</v>
      </c>
      <c r="H1113" s="150">
        <v>119</v>
      </c>
      <c r="I1113" s="150">
        <v>4.8499999999999996</v>
      </c>
      <c r="J1113" s="150">
        <v>33.86</v>
      </c>
      <c r="K1113" s="150">
        <v>63.01</v>
      </c>
      <c r="L1113" s="150">
        <v>0.99</v>
      </c>
      <c r="M1113" s="150">
        <v>1</v>
      </c>
      <c r="N1113" s="150">
        <v>1.1599999999999999</v>
      </c>
      <c r="O1113" s="150">
        <v>1.21</v>
      </c>
      <c r="P1113" s="150">
        <v>20.100000000000001</v>
      </c>
    </row>
    <row r="1114" spans="1:16" x14ac:dyDescent="0.25">
      <c r="A1114" s="80" t="s">
        <v>3583</v>
      </c>
      <c r="B1114" s="150" t="s">
        <v>3586</v>
      </c>
      <c r="C1114" s="110">
        <v>46119</v>
      </c>
      <c r="D1114" s="150">
        <v>56443</v>
      </c>
      <c r="E1114" s="111">
        <f t="shared" si="17"/>
        <v>0.56442999999999999</v>
      </c>
      <c r="F1114" s="150">
        <v>34.18</v>
      </c>
      <c r="G1114" s="150">
        <v>-18.760000000000002</v>
      </c>
      <c r="H1114" s="150">
        <v>39.65</v>
      </c>
      <c r="I1114" s="150">
        <v>1.54</v>
      </c>
      <c r="J1114" s="150">
        <v>1.8</v>
      </c>
      <c r="K1114" s="150">
        <v>-4.34</v>
      </c>
      <c r="L1114" s="150">
        <v>0.75</v>
      </c>
      <c r="M1114" s="150">
        <v>0.43</v>
      </c>
      <c r="N1114" s="150">
        <v>-0.21</v>
      </c>
      <c r="O1114" s="150">
        <v>0.42</v>
      </c>
      <c r="P1114" s="150">
        <v>31.4</v>
      </c>
    </row>
    <row r="1115" spans="1:16" x14ac:dyDescent="0.25">
      <c r="A1115" s="80" t="s">
        <v>2862</v>
      </c>
      <c r="B1115" s="150" t="s">
        <v>2865</v>
      </c>
      <c r="C1115" s="110">
        <v>46122</v>
      </c>
      <c r="D1115" s="150">
        <v>56940</v>
      </c>
      <c r="E1115" s="111">
        <f t="shared" si="17"/>
        <v>0.56940000000000002</v>
      </c>
      <c r="F1115" s="150">
        <v>28.6</v>
      </c>
      <c r="G1115" s="150">
        <v>-21.51</v>
      </c>
      <c r="H1115" s="150">
        <v>22.95</v>
      </c>
      <c r="I1115" s="150">
        <v>-0.22</v>
      </c>
      <c r="J1115" s="150">
        <v>-8.1999999999999993</v>
      </c>
      <c r="K1115" s="150">
        <v>-8.57</v>
      </c>
      <c r="L1115" s="150">
        <v>-0.87</v>
      </c>
      <c r="M1115" s="150">
        <v>-0.87</v>
      </c>
      <c r="N1115" s="150">
        <v>-1.22</v>
      </c>
      <c r="O1115" s="150">
        <v>-1.01</v>
      </c>
      <c r="P1115" s="150"/>
    </row>
    <row r="1116" spans="1:16" x14ac:dyDescent="0.25">
      <c r="A1116" s="80" t="s">
        <v>1273</v>
      </c>
      <c r="B1116" s="150" t="s">
        <v>1361</v>
      </c>
      <c r="C1116" s="110">
        <v>46121</v>
      </c>
      <c r="D1116" s="150">
        <v>38841</v>
      </c>
      <c r="E1116" s="111">
        <f t="shared" si="17"/>
        <v>0.38840999999999998</v>
      </c>
      <c r="F1116" s="150">
        <v>54.31</v>
      </c>
      <c r="G1116" s="150">
        <v>21.79</v>
      </c>
      <c r="H1116" s="150">
        <v>29.9</v>
      </c>
      <c r="I1116" s="150">
        <v>1.18</v>
      </c>
      <c r="J1116" s="150">
        <v>4.18</v>
      </c>
      <c r="K1116" s="150">
        <v>-3.24</v>
      </c>
      <c r="L1116" s="150">
        <v>0.22</v>
      </c>
      <c r="M1116" s="150">
        <v>0.13</v>
      </c>
      <c r="N1116" s="150">
        <v>-0.41</v>
      </c>
      <c r="O1116" s="150">
        <v>0.16</v>
      </c>
      <c r="P1116" s="150">
        <v>1002.6</v>
      </c>
    </row>
    <row r="1117" spans="1:16" x14ac:dyDescent="0.25">
      <c r="A1117" s="80" t="s">
        <v>3125</v>
      </c>
      <c r="B1117" s="150" t="s">
        <v>3131</v>
      </c>
      <c r="C1117" s="110">
        <v>46122</v>
      </c>
      <c r="D1117" s="150">
        <v>675009</v>
      </c>
      <c r="E1117" s="111">
        <f t="shared" si="17"/>
        <v>6.7500900000000001</v>
      </c>
      <c r="F1117" s="150">
        <v>80.42</v>
      </c>
      <c r="G1117" s="150">
        <v>19.07</v>
      </c>
      <c r="H1117" s="150">
        <v>46.7</v>
      </c>
      <c r="I1117" s="150">
        <v>1.08</v>
      </c>
      <c r="J1117" s="150">
        <v>-2.5099999999999998</v>
      </c>
      <c r="K1117" s="150">
        <v>0.21</v>
      </c>
      <c r="L1117" s="150">
        <v>1.75</v>
      </c>
      <c r="M1117" s="150">
        <v>0.28000000000000003</v>
      </c>
      <c r="N1117" s="150">
        <v>0.02</v>
      </c>
      <c r="O1117" s="150">
        <v>1.26</v>
      </c>
      <c r="P1117" s="150">
        <v>9.6</v>
      </c>
    </row>
    <row r="1118" spans="1:16" x14ac:dyDescent="0.25">
      <c r="A1118" s="80" t="s">
        <v>1274</v>
      </c>
      <c r="B1118" s="150" t="s">
        <v>1362</v>
      </c>
      <c r="C1118" s="110">
        <v>46121</v>
      </c>
      <c r="D1118" s="150">
        <v>159219</v>
      </c>
      <c r="E1118" s="111">
        <f t="shared" si="17"/>
        <v>1.59219</v>
      </c>
      <c r="F1118" s="150">
        <v>87.17</v>
      </c>
      <c r="G1118" s="150">
        <v>74.05</v>
      </c>
      <c r="H1118" s="150">
        <v>96</v>
      </c>
      <c r="I1118" s="150">
        <v>1.05</v>
      </c>
      <c r="J1118" s="150">
        <v>5.26</v>
      </c>
      <c r="K1118" s="150">
        <v>1.59</v>
      </c>
      <c r="L1118" s="150">
        <v>0.85</v>
      </c>
      <c r="M1118" s="150">
        <v>-0.61</v>
      </c>
      <c r="N1118" s="150">
        <v>-3.14</v>
      </c>
      <c r="O1118" s="150">
        <v>0.97</v>
      </c>
      <c r="P1118" s="150">
        <v>35.799999999999997</v>
      </c>
    </row>
    <row r="1119" spans="1:16" x14ac:dyDescent="0.25">
      <c r="A1119" s="80" t="s">
        <v>1275</v>
      </c>
      <c r="B1119" s="150" t="s">
        <v>1363</v>
      </c>
      <c r="C1119" s="110">
        <v>46121</v>
      </c>
      <c r="D1119" s="150">
        <v>1258478</v>
      </c>
      <c r="E1119" s="111">
        <f t="shared" si="17"/>
        <v>12.58478</v>
      </c>
      <c r="F1119" s="150">
        <v>40.950000000000003</v>
      </c>
      <c r="G1119" s="150">
        <v>39.89</v>
      </c>
      <c r="H1119" s="150">
        <v>1110</v>
      </c>
      <c r="I1119" s="150">
        <v>2.2999999999999998</v>
      </c>
      <c r="J1119" s="150">
        <v>1.37</v>
      </c>
      <c r="K1119" s="150">
        <v>-5.53</v>
      </c>
      <c r="L1119" s="150">
        <v>12.54</v>
      </c>
      <c r="M1119" s="150">
        <v>16.350000000000001</v>
      </c>
      <c r="N1119" s="150">
        <v>14.98</v>
      </c>
      <c r="O1119" s="150">
        <v>21.16</v>
      </c>
      <c r="P1119" s="150">
        <v>12.9</v>
      </c>
    </row>
    <row r="1120" spans="1:16" x14ac:dyDescent="0.25">
      <c r="A1120" s="80" t="s">
        <v>1506</v>
      </c>
      <c r="B1120" s="150" t="s">
        <v>1509</v>
      </c>
      <c r="C1120" s="110">
        <v>46119</v>
      </c>
      <c r="D1120" s="150">
        <v>26660</v>
      </c>
      <c r="E1120" s="111">
        <f t="shared" si="17"/>
        <v>0.2666</v>
      </c>
      <c r="F1120" s="150">
        <v>31.85</v>
      </c>
      <c r="G1120" s="150">
        <v>-30.61</v>
      </c>
      <c r="H1120" s="150">
        <v>21.4</v>
      </c>
      <c r="I1120" s="150">
        <v>-1.1499999999999999</v>
      </c>
      <c r="J1120" s="150">
        <v>-4.8899999999999997</v>
      </c>
      <c r="K1120" s="150">
        <v>-1.83</v>
      </c>
      <c r="L1120" s="150">
        <v>-0.3</v>
      </c>
      <c r="M1120" s="150">
        <v>-0.3</v>
      </c>
      <c r="N1120" s="150">
        <v>-0.31</v>
      </c>
      <c r="O1120" s="150">
        <v>-0.24</v>
      </c>
      <c r="P1120" s="150"/>
    </row>
    <row r="1121" spans="1:16" x14ac:dyDescent="0.25">
      <c r="A1121" s="80" t="s">
        <v>1412</v>
      </c>
      <c r="B1121" s="150" t="s">
        <v>1422</v>
      </c>
      <c r="C1121" s="110">
        <v>46119</v>
      </c>
      <c r="D1121" s="150">
        <v>1235429</v>
      </c>
      <c r="E1121" s="111">
        <f t="shared" si="17"/>
        <v>12.354290000000001</v>
      </c>
      <c r="F1121" s="150">
        <v>22.2</v>
      </c>
      <c r="G1121" s="150">
        <v>63.63</v>
      </c>
      <c r="H1121" s="150">
        <v>12580</v>
      </c>
      <c r="I1121" s="150">
        <v>0.12</v>
      </c>
      <c r="J1121" s="150">
        <v>11.18</v>
      </c>
      <c r="K1121" s="150">
        <v>9.39</v>
      </c>
      <c r="L1121" s="150">
        <v>24.94</v>
      </c>
      <c r="M1121" s="150">
        <v>23.46</v>
      </c>
      <c r="N1121" s="150">
        <v>16.64</v>
      </c>
      <c r="O1121" s="150">
        <v>32.119999999999997</v>
      </c>
      <c r="P1121" s="150">
        <v>78.3</v>
      </c>
    </row>
    <row r="1122" spans="1:16" x14ac:dyDescent="0.25">
      <c r="A1122" s="80" t="s">
        <v>1</v>
      </c>
      <c r="B1122" s="150" t="s">
        <v>3020</v>
      </c>
      <c r="C1122" s="110">
        <v>46120</v>
      </c>
      <c r="D1122" s="150">
        <v>87279</v>
      </c>
      <c r="E1122" s="111">
        <f t="shared" si="17"/>
        <v>0.87278999999999995</v>
      </c>
      <c r="F1122" s="150">
        <v>14.41</v>
      </c>
      <c r="G1122" s="150">
        <v>11.68</v>
      </c>
      <c r="H1122" s="150">
        <v>15.5</v>
      </c>
      <c r="I1122" s="150">
        <v>-3.13</v>
      </c>
      <c r="J1122" s="150">
        <v>2.65</v>
      </c>
      <c r="K1122" s="150">
        <v>2.31</v>
      </c>
      <c r="L1122" s="150">
        <v>0.15</v>
      </c>
      <c r="M1122" s="150">
        <v>0.33</v>
      </c>
      <c r="N1122" s="150">
        <v>0.25</v>
      </c>
      <c r="O1122" s="150">
        <v>0.28999999999999998</v>
      </c>
      <c r="P1122" s="150">
        <v>12.2</v>
      </c>
    </row>
    <row r="1123" spans="1:16" x14ac:dyDescent="0.25">
      <c r="A1123" s="80" t="s">
        <v>1507</v>
      </c>
      <c r="B1123" s="150" t="s">
        <v>3925</v>
      </c>
      <c r="C1123" s="110">
        <v>46122</v>
      </c>
      <c r="D1123" s="150">
        <v>244172</v>
      </c>
      <c r="E1123" s="111">
        <f t="shared" si="17"/>
        <v>2.4417200000000001</v>
      </c>
      <c r="F1123" s="150">
        <v>28.93</v>
      </c>
      <c r="G1123" s="150">
        <v>19.72</v>
      </c>
      <c r="H1123" s="150">
        <v>23.45</v>
      </c>
      <c r="I1123" s="150">
        <v>-1.47</v>
      </c>
      <c r="J1123" s="150">
        <v>-5.44</v>
      </c>
      <c r="K1123" s="150">
        <v>-2.4500000000000002</v>
      </c>
      <c r="L1123" s="150">
        <v>0.23</v>
      </c>
      <c r="M1123" s="150">
        <v>0.37</v>
      </c>
      <c r="N1123" s="150">
        <v>0.16</v>
      </c>
      <c r="O1123" s="150">
        <v>0.19</v>
      </c>
      <c r="P1123" s="150">
        <v>234.5</v>
      </c>
    </row>
    <row r="1124" spans="1:16" x14ac:dyDescent="0.25">
      <c r="A1124" s="80" t="s">
        <v>3393</v>
      </c>
      <c r="B1124" s="150" t="s">
        <v>3397</v>
      </c>
      <c r="C1124" s="110">
        <v>46122</v>
      </c>
      <c r="D1124" s="150">
        <v>557458</v>
      </c>
      <c r="E1124" s="111">
        <f t="shared" si="17"/>
        <v>5.5745800000000001</v>
      </c>
      <c r="F1124" s="150">
        <v>103.2</v>
      </c>
      <c r="G1124" s="150">
        <v>-1.42</v>
      </c>
      <c r="H1124" s="150">
        <v>55</v>
      </c>
      <c r="I1124" s="150">
        <v>0.55000000000000004</v>
      </c>
      <c r="J1124" s="150">
        <v>2.04</v>
      </c>
      <c r="K1124" s="150">
        <v>-2.48</v>
      </c>
      <c r="L1124" s="150">
        <v>0.97</v>
      </c>
      <c r="M1124" s="150">
        <v>-0.13</v>
      </c>
      <c r="N1124" s="150">
        <v>2.15</v>
      </c>
      <c r="O1124" s="150">
        <v>2.2000000000000002</v>
      </c>
      <c r="P1124" s="150">
        <v>10.3</v>
      </c>
    </row>
    <row r="1125" spans="1:16" x14ac:dyDescent="0.25">
      <c r="A1125" s="80" t="s">
        <v>2791</v>
      </c>
      <c r="B1125" s="150" t="s">
        <v>3021</v>
      </c>
      <c r="C1125" s="110">
        <v>46119</v>
      </c>
      <c r="D1125" s="150">
        <v>411327</v>
      </c>
      <c r="E1125" s="111">
        <f t="shared" si="17"/>
        <v>4.11327</v>
      </c>
      <c r="F1125" s="150">
        <v>0.91</v>
      </c>
      <c r="G1125" s="150">
        <v>47.49</v>
      </c>
      <c r="H1125" s="150">
        <v>308.5</v>
      </c>
      <c r="I1125" s="150">
        <v>6.01</v>
      </c>
      <c r="J1125" s="150">
        <v>12.18</v>
      </c>
      <c r="K1125" s="150">
        <v>7.3</v>
      </c>
      <c r="L1125" s="150">
        <v>1.47</v>
      </c>
      <c r="M1125" s="150">
        <v>2.42</v>
      </c>
      <c r="N1125" s="150">
        <v>2.02</v>
      </c>
      <c r="O1125" s="150">
        <v>4.4000000000000004</v>
      </c>
      <c r="P1125" s="150">
        <v>18.600000000000001</v>
      </c>
    </row>
    <row r="1126" spans="1:16" x14ac:dyDescent="0.25">
      <c r="A1126" s="80" t="s">
        <v>1548</v>
      </c>
      <c r="B1126" s="150" t="s">
        <v>1550</v>
      </c>
      <c r="C1126" s="110">
        <v>46121</v>
      </c>
      <c r="D1126" s="150">
        <v>476531</v>
      </c>
      <c r="E1126" s="111">
        <f t="shared" si="17"/>
        <v>4.7653100000000004</v>
      </c>
      <c r="F1126" s="150">
        <v>15.79</v>
      </c>
      <c r="G1126" s="150">
        <v>-2.75</v>
      </c>
      <c r="H1126" s="150">
        <v>53.5</v>
      </c>
      <c r="I1126" s="150">
        <v>3.88</v>
      </c>
      <c r="J1126" s="150">
        <v>9.74</v>
      </c>
      <c r="K1126" s="150">
        <v>11</v>
      </c>
      <c r="L1126" s="150">
        <v>0.85</v>
      </c>
      <c r="M1126" s="150">
        <v>0.43</v>
      </c>
      <c r="N1126" s="150">
        <v>0.03</v>
      </c>
      <c r="O1126" s="150">
        <v>0.55000000000000004</v>
      </c>
      <c r="P1126" s="150">
        <v>27.3</v>
      </c>
    </row>
    <row r="1127" spans="1:16" x14ac:dyDescent="0.25">
      <c r="A1127" s="80" t="s">
        <v>1549</v>
      </c>
      <c r="B1127" s="150" t="s">
        <v>1551</v>
      </c>
      <c r="C1127" s="110">
        <v>46122</v>
      </c>
      <c r="D1127" s="150">
        <v>196410</v>
      </c>
      <c r="E1127" s="111">
        <f t="shared" si="17"/>
        <v>1.9641</v>
      </c>
      <c r="F1127" s="112">
        <v>19.010000000000002</v>
      </c>
      <c r="G1127" s="112">
        <v>-3.1</v>
      </c>
      <c r="H1127" s="150">
        <v>167</v>
      </c>
      <c r="I1127" s="150">
        <v>-0.89</v>
      </c>
      <c r="J1127" s="150">
        <v>0.6</v>
      </c>
      <c r="K1127" s="150">
        <v>0.6</v>
      </c>
      <c r="L1127" s="150">
        <v>3.19</v>
      </c>
      <c r="M1127" s="150">
        <v>2.85</v>
      </c>
      <c r="N1127" s="150">
        <v>3.37</v>
      </c>
      <c r="O1127" s="150">
        <v>3.65</v>
      </c>
      <c r="P1127" s="150">
        <v>11.7</v>
      </c>
    </row>
    <row r="1128" spans="1:16" x14ac:dyDescent="0.25">
      <c r="A1128" s="80" t="s">
        <v>2787</v>
      </c>
      <c r="B1128" s="150" t="s">
        <v>3022</v>
      </c>
      <c r="C1128" s="110">
        <v>46122</v>
      </c>
      <c r="D1128" s="150">
        <v>835163</v>
      </c>
      <c r="E1128" s="111">
        <f t="shared" si="17"/>
        <v>8.3516300000000001</v>
      </c>
      <c r="F1128" s="150">
        <v>98.09</v>
      </c>
      <c r="G1128" s="150">
        <v>23.06</v>
      </c>
      <c r="H1128" s="150">
        <v>142</v>
      </c>
      <c r="I1128" s="150">
        <v>-1.05</v>
      </c>
      <c r="J1128" s="150">
        <v>0.35</v>
      </c>
      <c r="K1128" s="150">
        <v>1.07</v>
      </c>
      <c r="L1128" s="150">
        <v>6.11</v>
      </c>
      <c r="M1128" s="150">
        <v>3.72</v>
      </c>
      <c r="N1128" s="150">
        <v>1.45</v>
      </c>
      <c r="O1128" s="150">
        <v>3.5</v>
      </c>
      <c r="P1128" s="150">
        <v>9.5</v>
      </c>
    </row>
    <row r="1129" spans="1:16" x14ac:dyDescent="0.25">
      <c r="A1129" s="80" t="s">
        <v>1684</v>
      </c>
      <c r="B1129" s="150" t="s">
        <v>1695</v>
      </c>
      <c r="C1129" s="110">
        <v>46118</v>
      </c>
      <c r="D1129" s="150">
        <v>5672453</v>
      </c>
      <c r="E1129" s="111">
        <f t="shared" si="17"/>
        <v>56.724530000000001</v>
      </c>
      <c r="F1129" s="150">
        <v>35.75</v>
      </c>
      <c r="G1129" s="150">
        <v>484.78</v>
      </c>
      <c r="H1129" s="150">
        <v>1155</v>
      </c>
      <c r="I1129" s="150">
        <v>4.5199999999999996</v>
      </c>
      <c r="J1129" s="150">
        <v>24.06</v>
      </c>
      <c r="K1129" s="150">
        <v>13.79</v>
      </c>
      <c r="L1129" s="150">
        <v>2.97</v>
      </c>
      <c r="M1129" s="150">
        <v>3.51</v>
      </c>
      <c r="N1129" s="150">
        <v>1.93</v>
      </c>
      <c r="O1129" s="150">
        <v>6.7</v>
      </c>
      <c r="P1129" s="150">
        <v>7.3</v>
      </c>
    </row>
    <row r="1130" spans="1:16" x14ac:dyDescent="0.25">
      <c r="A1130" s="80" t="s">
        <v>2818</v>
      </c>
      <c r="B1130" s="150" t="s">
        <v>2824</v>
      </c>
      <c r="C1130" s="110">
        <v>46122</v>
      </c>
      <c r="D1130" s="150">
        <v>116514</v>
      </c>
      <c r="E1130" s="111">
        <f t="shared" si="17"/>
        <v>1.1651400000000001</v>
      </c>
      <c r="F1130" s="150">
        <v>37.39</v>
      </c>
      <c r="G1130" s="150">
        <v>41.64</v>
      </c>
      <c r="H1130" s="150">
        <v>70.900000000000006</v>
      </c>
      <c r="I1130" s="150">
        <v>2.9</v>
      </c>
      <c r="J1130" s="150">
        <v>-9.1</v>
      </c>
      <c r="K1130" s="150">
        <v>-3.8</v>
      </c>
      <c r="L1130" s="150">
        <v>0.06</v>
      </c>
      <c r="M1130" s="150">
        <v>0.01</v>
      </c>
      <c r="N1130" s="150">
        <v>0.01</v>
      </c>
      <c r="O1130" s="150">
        <v>0.23</v>
      </c>
      <c r="P1130" s="150">
        <v>282.89999999999998</v>
      </c>
    </row>
    <row r="1131" spans="1:16" x14ac:dyDescent="0.25">
      <c r="A1131" s="80" t="s">
        <v>3780</v>
      </c>
      <c r="B1131" s="150" t="s">
        <v>3787</v>
      </c>
      <c r="C1131" s="110">
        <v>46120</v>
      </c>
      <c r="D1131" s="150">
        <v>267133</v>
      </c>
      <c r="E1131" s="111">
        <f t="shared" si="17"/>
        <v>2.6713300000000002</v>
      </c>
      <c r="F1131" s="150">
        <v>109</v>
      </c>
      <c r="G1131" s="150">
        <v>-0.54</v>
      </c>
      <c r="H1131" s="150">
        <v>217</v>
      </c>
      <c r="I1131" s="150">
        <v>-2.91</v>
      </c>
      <c r="J1131" s="150">
        <v>-5.24</v>
      </c>
      <c r="K1131" s="150">
        <v>-1.36</v>
      </c>
      <c r="L1131" s="150">
        <v>3.15</v>
      </c>
      <c r="M1131" s="150">
        <v>2.4</v>
      </c>
      <c r="N1131" s="150">
        <v>2.2400000000000002</v>
      </c>
      <c r="O1131" s="150">
        <v>2.23</v>
      </c>
      <c r="P1131" s="150">
        <v>21.8</v>
      </c>
    </row>
    <row r="1132" spans="1:16" x14ac:dyDescent="0.25">
      <c r="A1132" s="80" t="s">
        <v>3237</v>
      </c>
      <c r="B1132" s="150" t="s">
        <v>3244</v>
      </c>
      <c r="C1132" s="110">
        <v>46119</v>
      </c>
      <c r="D1132" s="150">
        <v>142389</v>
      </c>
      <c r="E1132" s="111">
        <f t="shared" si="17"/>
        <v>1.4238900000000001</v>
      </c>
      <c r="F1132" s="150">
        <v>25.06</v>
      </c>
      <c r="G1132" s="150">
        <v>2.89</v>
      </c>
      <c r="H1132" s="150">
        <v>79.8</v>
      </c>
      <c r="I1132" s="150">
        <v>-0.5</v>
      </c>
      <c r="J1132" s="150">
        <v>6.54</v>
      </c>
      <c r="K1132" s="150">
        <v>1.27</v>
      </c>
      <c r="L1132" s="150">
        <v>1.1399999999999999</v>
      </c>
      <c r="M1132" s="150">
        <v>1.39</v>
      </c>
      <c r="N1132" s="150">
        <v>-0.15</v>
      </c>
      <c r="O1132" s="150">
        <v>2.06</v>
      </c>
      <c r="P1132" s="150">
        <v>16.2</v>
      </c>
    </row>
    <row r="1133" spans="1:16" x14ac:dyDescent="0.25">
      <c r="A1133" s="80" t="s">
        <v>281</v>
      </c>
      <c r="B1133" s="150" t="s">
        <v>1600</v>
      </c>
      <c r="C1133" s="110">
        <v>46121</v>
      </c>
      <c r="D1133" s="150">
        <v>21656</v>
      </c>
      <c r="E1133" s="111">
        <f t="shared" si="17"/>
        <v>0.21656</v>
      </c>
      <c r="F1133" s="150">
        <v>25.24</v>
      </c>
      <c r="G1133" s="150">
        <v>4.9000000000000004</v>
      </c>
      <c r="H1133" s="150">
        <v>9.16</v>
      </c>
      <c r="I1133" s="150">
        <v>0.22</v>
      </c>
      <c r="J1133" s="150">
        <v>-4.28</v>
      </c>
      <c r="K1133" s="150">
        <v>1.44</v>
      </c>
      <c r="L1133" s="150">
        <v>-0.2</v>
      </c>
      <c r="M1133" s="150">
        <v>-0.26</v>
      </c>
      <c r="N1133" s="150">
        <v>-0.59</v>
      </c>
      <c r="O1133" s="150">
        <v>-0.12</v>
      </c>
      <c r="P1133" s="150"/>
    </row>
    <row r="1134" spans="1:16" x14ac:dyDescent="0.25">
      <c r="A1134" s="80" t="s">
        <v>282</v>
      </c>
      <c r="B1134" s="150" t="s">
        <v>991</v>
      </c>
      <c r="C1134" s="110">
        <v>46120</v>
      </c>
      <c r="D1134" s="150">
        <v>2350</v>
      </c>
      <c r="E1134" s="111">
        <f t="shared" si="17"/>
        <v>2.35E-2</v>
      </c>
      <c r="F1134" s="150">
        <v>17.62</v>
      </c>
      <c r="G1134" s="150">
        <v>132.9</v>
      </c>
      <c r="H1134" s="150">
        <v>10.95</v>
      </c>
      <c r="I1134" s="150">
        <v>-1.79</v>
      </c>
      <c r="J1134" s="150">
        <v>1.39</v>
      </c>
      <c r="K1134" s="150">
        <v>-4.78</v>
      </c>
      <c r="L1134" s="150">
        <v>-0.08</v>
      </c>
      <c r="M1134" s="150">
        <v>-0.09</v>
      </c>
      <c r="N1134" s="150">
        <v>-0.08</v>
      </c>
      <c r="O1134" s="150">
        <v>-0.02</v>
      </c>
      <c r="P1134" s="150"/>
    </row>
    <row r="1135" spans="1:16" x14ac:dyDescent="0.25">
      <c r="A1135" s="80" t="s">
        <v>283</v>
      </c>
      <c r="B1135" s="150" t="s">
        <v>1240</v>
      </c>
      <c r="C1135" s="110">
        <v>46122</v>
      </c>
      <c r="D1135" s="150">
        <v>478273</v>
      </c>
      <c r="E1135" s="111">
        <f t="shared" si="17"/>
        <v>4.7827299999999999</v>
      </c>
      <c r="F1135" s="150">
        <v>49.37</v>
      </c>
      <c r="G1135" s="150">
        <v>0.99</v>
      </c>
      <c r="H1135" s="150">
        <v>83.9</v>
      </c>
      <c r="I1135" s="150">
        <v>0.36</v>
      </c>
      <c r="J1135" s="150">
        <v>-3.89</v>
      </c>
      <c r="K1135" s="150">
        <v>-5.73</v>
      </c>
      <c r="L1135" s="150">
        <v>1.45</v>
      </c>
      <c r="M1135" s="150">
        <v>3.11</v>
      </c>
      <c r="N1135" s="150">
        <v>1.44</v>
      </c>
      <c r="O1135" s="150">
        <v>1.72</v>
      </c>
      <c r="P1135" s="150">
        <v>12.3</v>
      </c>
    </row>
    <row r="1136" spans="1:16" x14ac:dyDescent="0.25">
      <c r="A1136" s="80" t="s">
        <v>284</v>
      </c>
      <c r="B1136" s="150" t="s">
        <v>1364</v>
      </c>
      <c r="C1136" s="110">
        <v>46120</v>
      </c>
      <c r="D1136" s="150">
        <v>291659</v>
      </c>
      <c r="E1136" s="111">
        <f t="shared" si="17"/>
        <v>2.9165899999999998</v>
      </c>
      <c r="F1136" s="150">
        <v>1.73</v>
      </c>
      <c r="G1136" s="150">
        <v>-5.96</v>
      </c>
      <c r="H1136" s="150">
        <v>56.4</v>
      </c>
      <c r="I1136" s="150">
        <v>1.44</v>
      </c>
      <c r="J1136" s="150">
        <v>-2.42</v>
      </c>
      <c r="K1136" s="150">
        <v>-8.14</v>
      </c>
      <c r="L1136" s="150">
        <v>0.18</v>
      </c>
      <c r="M1136" s="150">
        <v>0.11</v>
      </c>
      <c r="N1136" s="150">
        <v>0.02</v>
      </c>
      <c r="O1136" s="150">
        <v>-0.1</v>
      </c>
      <c r="P1136" s="150">
        <v>42.7</v>
      </c>
    </row>
    <row r="1137" spans="1:16" x14ac:dyDescent="0.25">
      <c r="A1137" s="80" t="s">
        <v>285</v>
      </c>
      <c r="B1137" s="150" t="s">
        <v>992</v>
      </c>
      <c r="C1137" s="110">
        <v>46119</v>
      </c>
      <c r="D1137" s="150">
        <v>16</v>
      </c>
      <c r="E1137" s="111">
        <f t="shared" si="17"/>
        <v>1.6000000000000001E-4</v>
      </c>
      <c r="F1137" s="150">
        <v>-33.33</v>
      </c>
      <c r="G1137" s="150">
        <v>-51.52</v>
      </c>
      <c r="H1137" s="150">
        <v>26</v>
      </c>
      <c r="I1137" s="150">
        <v>0</v>
      </c>
      <c r="J1137" s="150">
        <v>-0.19</v>
      </c>
      <c r="K1137" s="150">
        <v>-0.38</v>
      </c>
      <c r="L1137" s="150">
        <v>-0.41</v>
      </c>
      <c r="M1137" s="150">
        <v>0.51</v>
      </c>
      <c r="N1137" s="150">
        <v>0.13</v>
      </c>
      <c r="O1137" s="150">
        <v>0.36</v>
      </c>
      <c r="P1137" s="150">
        <v>25</v>
      </c>
    </row>
    <row r="1138" spans="1:16" x14ac:dyDescent="0.25">
      <c r="A1138" s="80" t="s">
        <v>286</v>
      </c>
      <c r="B1138" s="150" t="s">
        <v>287</v>
      </c>
      <c r="C1138" s="110">
        <v>46121</v>
      </c>
      <c r="D1138" s="150">
        <v>413380</v>
      </c>
      <c r="E1138" s="111">
        <f t="shared" si="17"/>
        <v>4.1337999999999999</v>
      </c>
      <c r="F1138" s="112">
        <v>23.23</v>
      </c>
      <c r="G1138" s="112">
        <v>21.62</v>
      </c>
      <c r="H1138" s="150">
        <v>98.4</v>
      </c>
      <c r="I1138" s="150">
        <v>1.44</v>
      </c>
      <c r="J1138" s="150">
        <v>1.23</v>
      </c>
      <c r="K1138" s="150">
        <v>0.82</v>
      </c>
      <c r="L1138" s="150">
        <v>1.59</v>
      </c>
      <c r="M1138" s="150">
        <v>2</v>
      </c>
      <c r="N1138" s="150">
        <v>0.76</v>
      </c>
      <c r="O1138" s="150">
        <v>2.59</v>
      </c>
      <c r="P1138" s="150">
        <v>14.1</v>
      </c>
    </row>
    <row r="1139" spans="1:16" x14ac:dyDescent="0.25">
      <c r="A1139" s="80" t="s">
        <v>288</v>
      </c>
      <c r="B1139" s="150" t="s">
        <v>3989</v>
      </c>
      <c r="C1139" s="110">
        <v>46122</v>
      </c>
      <c r="D1139" s="150">
        <v>449818</v>
      </c>
      <c r="E1139" s="111">
        <f t="shared" si="17"/>
        <v>4.4981799999999996</v>
      </c>
      <c r="F1139" s="150">
        <v>31.02</v>
      </c>
      <c r="G1139" s="150">
        <v>132.52000000000001</v>
      </c>
      <c r="H1139" s="150">
        <v>78.400000000000006</v>
      </c>
      <c r="I1139" s="150">
        <v>-1.63</v>
      </c>
      <c r="J1139" s="150">
        <v>1.03</v>
      </c>
      <c r="K1139" s="150">
        <v>3.16</v>
      </c>
      <c r="L1139" s="150">
        <v>8.69</v>
      </c>
      <c r="M1139" s="150">
        <v>15.79</v>
      </c>
      <c r="N1139" s="150">
        <v>15.96</v>
      </c>
      <c r="O1139" s="150">
        <v>21.73</v>
      </c>
      <c r="P1139" s="150">
        <v>25.4</v>
      </c>
    </row>
    <row r="1140" spans="1:16" x14ac:dyDescent="0.25">
      <c r="A1140" s="80" t="s">
        <v>289</v>
      </c>
      <c r="B1140" s="150" t="s">
        <v>2783</v>
      </c>
      <c r="C1140" s="110">
        <v>46113</v>
      </c>
      <c r="D1140" s="150">
        <v>163834</v>
      </c>
      <c r="E1140" s="111">
        <f t="shared" si="17"/>
        <v>1.6383399999999999</v>
      </c>
      <c r="F1140" s="150">
        <v>21.45</v>
      </c>
      <c r="G1140" s="150">
        <v>-3.84</v>
      </c>
      <c r="H1140" s="150">
        <v>22.8</v>
      </c>
      <c r="I1140" s="150">
        <v>-0.44</v>
      </c>
      <c r="J1140" s="150">
        <v>0.44</v>
      </c>
      <c r="K1140" s="150">
        <v>-2.15</v>
      </c>
      <c r="L1140" s="150">
        <v>0.37</v>
      </c>
      <c r="M1140" s="150">
        <v>0.59</v>
      </c>
      <c r="N1140" s="150">
        <v>0.34</v>
      </c>
      <c r="O1140" s="150">
        <v>0.59</v>
      </c>
      <c r="P1140" s="150">
        <v>14.3</v>
      </c>
    </row>
    <row r="1141" spans="1:16" x14ac:dyDescent="0.25">
      <c r="A1141" s="80" t="s">
        <v>290</v>
      </c>
      <c r="B1141" s="150" t="s">
        <v>3550</v>
      </c>
      <c r="C1141" s="110">
        <v>46122</v>
      </c>
      <c r="D1141" s="150">
        <v>170293</v>
      </c>
      <c r="E1141" s="111">
        <f t="shared" si="17"/>
        <v>1.7029300000000001</v>
      </c>
      <c r="F1141" s="150">
        <v>-9.77</v>
      </c>
      <c r="G1141" s="150">
        <v>-23.69</v>
      </c>
      <c r="H1141" s="150">
        <v>26.25</v>
      </c>
      <c r="I1141" s="150">
        <v>9.83</v>
      </c>
      <c r="J1141" s="150">
        <v>9.15</v>
      </c>
      <c r="K1141" s="150">
        <v>9.3800000000000008</v>
      </c>
      <c r="L1141" s="150">
        <v>0.55000000000000004</v>
      </c>
      <c r="M1141" s="150">
        <v>0.06</v>
      </c>
      <c r="N1141" s="150">
        <v>0.02</v>
      </c>
      <c r="O1141" s="150">
        <v>0</v>
      </c>
      <c r="P1141" s="150">
        <v>139.6</v>
      </c>
    </row>
    <row r="1142" spans="1:16" x14ac:dyDescent="0.25">
      <c r="A1142" s="80" t="s">
        <v>291</v>
      </c>
      <c r="B1142" s="150" t="s">
        <v>993</v>
      </c>
      <c r="C1142" s="110">
        <v>46122</v>
      </c>
      <c r="D1142" s="150">
        <v>65735</v>
      </c>
      <c r="E1142" s="111">
        <f t="shared" si="17"/>
        <v>0.65734999999999999</v>
      </c>
      <c r="F1142" s="150">
        <v>24.04</v>
      </c>
      <c r="G1142" s="150">
        <v>3.65</v>
      </c>
      <c r="H1142" s="150">
        <v>12</v>
      </c>
      <c r="I1142" s="150">
        <v>0</v>
      </c>
      <c r="J1142" s="150">
        <v>0</v>
      </c>
      <c r="K1142" s="150">
        <v>7.14</v>
      </c>
      <c r="L1142" s="150">
        <v>0.57999999999999996</v>
      </c>
      <c r="M1142" s="150">
        <v>-0.06</v>
      </c>
      <c r="N1142" s="150">
        <v>-0.05</v>
      </c>
      <c r="O1142" s="150">
        <v>-0.2</v>
      </c>
      <c r="P1142" s="150">
        <v>24.7</v>
      </c>
    </row>
    <row r="1143" spans="1:16" x14ac:dyDescent="0.25">
      <c r="A1143" s="80" t="s">
        <v>292</v>
      </c>
      <c r="B1143" s="150" t="s">
        <v>293</v>
      </c>
      <c r="C1143" s="110">
        <v>46122</v>
      </c>
      <c r="D1143" s="150">
        <v>87058</v>
      </c>
      <c r="E1143" s="111">
        <f t="shared" si="17"/>
        <v>0.87058000000000002</v>
      </c>
      <c r="F1143" s="150">
        <v>53.04</v>
      </c>
      <c r="G1143" s="150">
        <v>8.33</v>
      </c>
      <c r="H1143" s="150">
        <v>24.55</v>
      </c>
      <c r="I1143" s="150">
        <v>1.87</v>
      </c>
      <c r="J1143" s="150">
        <v>2.94</v>
      </c>
      <c r="K1143" s="150">
        <v>-4.66</v>
      </c>
      <c r="L1143" s="150">
        <v>0.27</v>
      </c>
      <c r="M1143" s="150">
        <v>0.05</v>
      </c>
      <c r="N1143" s="150">
        <v>0.03</v>
      </c>
      <c r="O1143" s="150">
        <v>0.13</v>
      </c>
      <c r="P1143" s="150">
        <v>60.6</v>
      </c>
    </row>
    <row r="1144" spans="1:16" x14ac:dyDescent="0.25">
      <c r="A1144" s="80" t="s">
        <v>294</v>
      </c>
      <c r="B1144" s="150" t="s">
        <v>995</v>
      </c>
      <c r="C1144" s="110">
        <v>46121</v>
      </c>
      <c r="D1144" s="150">
        <v>223796</v>
      </c>
      <c r="E1144" s="111">
        <f t="shared" si="17"/>
        <v>2.2379600000000002</v>
      </c>
      <c r="F1144" s="150">
        <v>15.88</v>
      </c>
      <c r="G1144" s="150">
        <v>18.48</v>
      </c>
      <c r="H1144" s="150">
        <v>114</v>
      </c>
      <c r="I1144" s="150">
        <v>-4.2</v>
      </c>
      <c r="J1144" s="150">
        <v>13.43</v>
      </c>
      <c r="K1144" s="150">
        <v>8.57</v>
      </c>
      <c r="L1144" s="150">
        <v>0.28999999999999998</v>
      </c>
      <c r="M1144" s="150">
        <v>0.27</v>
      </c>
      <c r="N1144" s="150">
        <v>0.11</v>
      </c>
      <c r="O1144" s="150">
        <v>0.41</v>
      </c>
      <c r="P1144" s="150">
        <v>67.3</v>
      </c>
    </row>
    <row r="1145" spans="1:16" x14ac:dyDescent="0.25">
      <c r="A1145" s="80" t="s">
        <v>295</v>
      </c>
      <c r="B1145" s="150" t="s">
        <v>996</v>
      </c>
      <c r="C1145" s="110">
        <v>46118</v>
      </c>
      <c r="D1145" s="150">
        <v>33451</v>
      </c>
      <c r="E1145" s="111">
        <f t="shared" si="17"/>
        <v>0.33450999999999997</v>
      </c>
      <c r="F1145" s="150">
        <v>29.44</v>
      </c>
      <c r="G1145" s="150">
        <v>15.28</v>
      </c>
      <c r="H1145" s="150">
        <v>13.7</v>
      </c>
      <c r="I1145" s="150">
        <v>-1.79</v>
      </c>
      <c r="J1145" s="150">
        <v>0.37</v>
      </c>
      <c r="K1145" s="150">
        <v>-5.84</v>
      </c>
      <c r="L1145" s="150">
        <v>0.1</v>
      </c>
      <c r="M1145" s="150">
        <v>-0.12</v>
      </c>
      <c r="N1145" s="150">
        <v>-0.18</v>
      </c>
      <c r="O1145" s="150">
        <v>-0.09</v>
      </c>
      <c r="P1145" s="150"/>
    </row>
    <row r="1146" spans="1:16" x14ac:dyDescent="0.25">
      <c r="A1146" s="80" t="s">
        <v>296</v>
      </c>
      <c r="B1146" s="150" t="s">
        <v>4067</v>
      </c>
      <c r="C1146" s="110">
        <v>46113</v>
      </c>
      <c r="D1146" s="150">
        <v>2616</v>
      </c>
      <c r="E1146" s="111">
        <f t="shared" si="17"/>
        <v>2.6159999999999999E-2</v>
      </c>
      <c r="F1146" s="150">
        <v>-1.84</v>
      </c>
      <c r="G1146" s="150">
        <v>680.9</v>
      </c>
      <c r="H1146" s="150">
        <v>23.5</v>
      </c>
      <c r="I1146" s="150">
        <v>0</v>
      </c>
      <c r="J1146" s="150">
        <v>-0.21</v>
      </c>
      <c r="K1146" s="150">
        <v>4.4400000000000004</v>
      </c>
      <c r="L1146" s="150">
        <v>-0.36</v>
      </c>
      <c r="M1146" s="150">
        <v>-0.1</v>
      </c>
      <c r="N1146" s="150">
        <v>-0.17</v>
      </c>
      <c r="O1146" s="150">
        <v>-0.04</v>
      </c>
      <c r="P1146" s="150"/>
    </row>
    <row r="1147" spans="1:16" x14ac:dyDescent="0.25">
      <c r="A1147" s="80" t="s">
        <v>297</v>
      </c>
      <c r="B1147" s="150" t="s">
        <v>997</v>
      </c>
      <c r="C1147" s="110">
        <v>46121</v>
      </c>
      <c r="D1147" s="150">
        <v>4940712</v>
      </c>
      <c r="E1147" s="111">
        <f t="shared" si="17"/>
        <v>49.407119999999999</v>
      </c>
      <c r="F1147" s="150">
        <v>38.03</v>
      </c>
      <c r="G1147" s="150">
        <v>7.29</v>
      </c>
      <c r="H1147" s="150">
        <v>129</v>
      </c>
      <c r="I1147" s="150">
        <v>-1.9</v>
      </c>
      <c r="J1147" s="150">
        <v>9.32</v>
      </c>
      <c r="K1147" s="150">
        <v>4.03</v>
      </c>
      <c r="L1147" s="150">
        <v>0.99</v>
      </c>
      <c r="M1147" s="150">
        <v>1.29</v>
      </c>
      <c r="N1147" s="150">
        <v>1.0900000000000001</v>
      </c>
      <c r="O1147" s="150">
        <v>0.91</v>
      </c>
      <c r="P1147" s="150">
        <v>26.5</v>
      </c>
    </row>
    <row r="1148" spans="1:16" x14ac:dyDescent="0.25">
      <c r="A1148" s="80" t="s">
        <v>298</v>
      </c>
      <c r="B1148" s="150" t="s">
        <v>3788</v>
      </c>
      <c r="C1148" s="110">
        <v>46122</v>
      </c>
      <c r="D1148" s="150">
        <v>24289</v>
      </c>
      <c r="E1148" s="111">
        <f t="shared" si="17"/>
        <v>0.24288999999999999</v>
      </c>
      <c r="F1148" s="150">
        <v>4.8899999999999997</v>
      </c>
      <c r="G1148" s="150">
        <v>28.3</v>
      </c>
      <c r="H1148" s="150">
        <v>17.05</v>
      </c>
      <c r="I1148" s="150">
        <v>0.28999999999999998</v>
      </c>
      <c r="J1148" s="150">
        <v>-0.28999999999999998</v>
      </c>
      <c r="K1148" s="150">
        <v>-0.87</v>
      </c>
      <c r="L1148" s="150">
        <v>0.16</v>
      </c>
      <c r="M1148" s="150">
        <v>-0.4</v>
      </c>
      <c r="N1148" s="150">
        <v>-0.42</v>
      </c>
      <c r="O1148" s="150">
        <v>-0.2</v>
      </c>
      <c r="P1148" s="150"/>
    </row>
    <row r="1149" spans="1:16" x14ac:dyDescent="0.25">
      <c r="A1149" s="80" t="s">
        <v>299</v>
      </c>
      <c r="B1149" s="150" t="s">
        <v>998</v>
      </c>
      <c r="C1149" s="110">
        <v>46119</v>
      </c>
      <c r="D1149" s="150">
        <v>1102522</v>
      </c>
      <c r="E1149" s="111">
        <f t="shared" si="17"/>
        <v>11.025219999999999</v>
      </c>
      <c r="F1149" s="150">
        <v>26.85</v>
      </c>
      <c r="G1149" s="150">
        <v>399.62</v>
      </c>
      <c r="H1149" s="150">
        <v>70.7</v>
      </c>
      <c r="I1149" s="150">
        <v>-2.62</v>
      </c>
      <c r="J1149" s="150">
        <v>0.71</v>
      </c>
      <c r="K1149" s="150">
        <v>-4.59</v>
      </c>
      <c r="L1149" s="150">
        <v>-0.41</v>
      </c>
      <c r="M1149" s="150">
        <v>-0.61</v>
      </c>
      <c r="N1149" s="150">
        <v>-0.7</v>
      </c>
      <c r="O1149" s="150">
        <v>-0.43</v>
      </c>
      <c r="P1149" s="150">
        <v>17.7</v>
      </c>
    </row>
    <row r="1150" spans="1:16" x14ac:dyDescent="0.25">
      <c r="A1150" s="80" t="s">
        <v>300</v>
      </c>
      <c r="B1150" s="150" t="s">
        <v>3206</v>
      </c>
      <c r="C1150" s="110">
        <v>46120</v>
      </c>
      <c r="D1150" s="150">
        <v>167961</v>
      </c>
      <c r="E1150" s="111">
        <f t="shared" si="17"/>
        <v>1.67961</v>
      </c>
      <c r="F1150" s="150">
        <v>34.479999999999997</v>
      </c>
      <c r="G1150" s="150">
        <v>4.54</v>
      </c>
      <c r="H1150" s="150">
        <v>24.9</v>
      </c>
      <c r="I1150" s="150">
        <v>-0.2</v>
      </c>
      <c r="J1150" s="150">
        <v>1.01</v>
      </c>
      <c r="K1150" s="150">
        <v>0.61</v>
      </c>
      <c r="L1150" s="150">
        <v>0.41</v>
      </c>
      <c r="M1150" s="150">
        <v>0.53</v>
      </c>
      <c r="N1150" s="150">
        <v>-0.03</v>
      </c>
      <c r="O1150" s="150">
        <v>0.5</v>
      </c>
      <c r="P1150" s="150">
        <v>17.100000000000001</v>
      </c>
    </row>
    <row r="1151" spans="1:16" x14ac:dyDescent="0.25">
      <c r="A1151" s="80" t="s">
        <v>301</v>
      </c>
      <c r="B1151" s="150" t="s">
        <v>999</v>
      </c>
      <c r="C1151" s="110">
        <v>46122</v>
      </c>
      <c r="D1151" s="150">
        <v>45586</v>
      </c>
      <c r="E1151" s="111">
        <f t="shared" si="17"/>
        <v>0.45585999999999999</v>
      </c>
      <c r="F1151" s="150">
        <v>70.48</v>
      </c>
      <c r="G1151" s="150">
        <v>13.46</v>
      </c>
      <c r="H1151" s="150">
        <v>6.51</v>
      </c>
      <c r="I1151" s="150">
        <v>0.15</v>
      </c>
      <c r="J1151" s="150">
        <v>-0.91</v>
      </c>
      <c r="K1151" s="150">
        <v>-8.44</v>
      </c>
      <c r="L1151" s="150">
        <v>-0.28000000000000003</v>
      </c>
      <c r="M1151" s="150">
        <v>-0.04</v>
      </c>
      <c r="N1151" s="150">
        <v>-0.42</v>
      </c>
      <c r="O1151" s="150">
        <v>-0.36</v>
      </c>
      <c r="P1151" s="150"/>
    </row>
    <row r="1152" spans="1:16" x14ac:dyDescent="0.25">
      <c r="A1152" s="80" t="s">
        <v>302</v>
      </c>
      <c r="B1152" s="150" t="s">
        <v>1365</v>
      </c>
      <c r="C1152" s="110">
        <v>46121</v>
      </c>
      <c r="D1152" s="150">
        <v>282045</v>
      </c>
      <c r="E1152" s="111">
        <f t="shared" si="17"/>
        <v>2.8204500000000001</v>
      </c>
      <c r="F1152" s="150">
        <v>3.43</v>
      </c>
      <c r="G1152" s="150">
        <v>-4.46</v>
      </c>
      <c r="H1152" s="150">
        <v>25.5</v>
      </c>
      <c r="I1152" s="150">
        <v>1.39</v>
      </c>
      <c r="J1152" s="150">
        <v>3.87</v>
      </c>
      <c r="K1152" s="150">
        <v>2.62</v>
      </c>
      <c r="L1152" s="150">
        <v>0.36</v>
      </c>
      <c r="M1152" s="150">
        <v>0.27</v>
      </c>
      <c r="N1152" s="150">
        <v>-1.02</v>
      </c>
      <c r="O1152" s="150">
        <v>0.91</v>
      </c>
      <c r="P1152" s="150">
        <v>26.3</v>
      </c>
    </row>
    <row r="1153" spans="1:16" x14ac:dyDescent="0.25">
      <c r="A1153" s="80" t="s">
        <v>303</v>
      </c>
      <c r="B1153" s="150" t="s">
        <v>2870</v>
      </c>
      <c r="C1153" s="110">
        <v>46122</v>
      </c>
      <c r="D1153" s="150">
        <v>7055</v>
      </c>
      <c r="E1153" s="111">
        <f t="shared" si="17"/>
        <v>7.0550000000000002E-2</v>
      </c>
      <c r="F1153" s="150">
        <v>-78.290000000000006</v>
      </c>
      <c r="G1153" s="150">
        <v>-61.82</v>
      </c>
      <c r="H1153" s="150">
        <v>11.05</v>
      </c>
      <c r="I1153" s="150">
        <v>-0.45</v>
      </c>
      <c r="J1153" s="150">
        <v>-6.36</v>
      </c>
      <c r="K1153" s="150">
        <v>-5.96</v>
      </c>
      <c r="L1153" s="150">
        <v>0.13</v>
      </c>
      <c r="M1153" s="150">
        <v>-0.32</v>
      </c>
      <c r="N1153" s="150">
        <v>-0.28999999999999998</v>
      </c>
      <c r="O1153" s="150">
        <v>-0.12</v>
      </c>
      <c r="P1153" s="150"/>
    </row>
    <row r="1154" spans="1:16" x14ac:dyDescent="0.25">
      <c r="A1154" s="80" t="s">
        <v>304</v>
      </c>
      <c r="B1154" s="150" t="s">
        <v>1000</v>
      </c>
      <c r="C1154" s="110">
        <v>46122</v>
      </c>
      <c r="D1154" s="150">
        <v>3282673</v>
      </c>
      <c r="E1154" s="111">
        <f t="shared" si="17"/>
        <v>32.826729999999998</v>
      </c>
      <c r="F1154" s="150">
        <v>14.26</v>
      </c>
      <c r="G1154" s="150">
        <v>7.79</v>
      </c>
      <c r="H1154" s="150">
        <v>72.599999999999994</v>
      </c>
      <c r="I1154" s="150">
        <v>-2.42</v>
      </c>
      <c r="J1154" s="150">
        <v>-3.97</v>
      </c>
      <c r="K1154" s="150">
        <v>-5.59</v>
      </c>
      <c r="L1154" s="150">
        <v>0.49</v>
      </c>
      <c r="M1154" s="150">
        <v>0.05</v>
      </c>
      <c r="N1154" s="150">
        <v>0.15</v>
      </c>
      <c r="O1154" s="150">
        <v>0.24</v>
      </c>
      <c r="P1154" s="150">
        <v>34.700000000000003</v>
      </c>
    </row>
    <row r="1155" spans="1:16" x14ac:dyDescent="0.25">
      <c r="A1155" s="80" t="s">
        <v>305</v>
      </c>
      <c r="B1155" s="150" t="s">
        <v>4174</v>
      </c>
      <c r="C1155" s="110">
        <v>46122</v>
      </c>
      <c r="D1155" s="150">
        <v>125264</v>
      </c>
      <c r="E1155" s="111">
        <f t="shared" si="17"/>
        <v>1.25264</v>
      </c>
      <c r="F1155" s="112">
        <v>22.63</v>
      </c>
      <c r="G1155" s="112">
        <v>-33.130000000000003</v>
      </c>
      <c r="H1155" s="150"/>
      <c r="I1155" s="150"/>
      <c r="J1155" s="150"/>
      <c r="K1155" s="150"/>
      <c r="L1155" s="150">
        <v>0.32</v>
      </c>
      <c r="M1155" s="150">
        <v>0.39</v>
      </c>
      <c r="N1155" s="150">
        <v>0.14000000000000001</v>
      </c>
      <c r="O1155" s="150">
        <v>0.22</v>
      </c>
      <c r="P1155" s="150"/>
    </row>
    <row r="1156" spans="1:16" x14ac:dyDescent="0.25">
      <c r="A1156" s="80" t="s">
        <v>306</v>
      </c>
      <c r="B1156" s="150" t="s">
        <v>1001</v>
      </c>
      <c r="C1156" s="110">
        <v>46120</v>
      </c>
      <c r="D1156" s="150">
        <v>3260949</v>
      </c>
      <c r="E1156" s="111">
        <f t="shared" si="17"/>
        <v>32.609490000000001</v>
      </c>
      <c r="F1156" s="150">
        <v>12.78</v>
      </c>
      <c r="G1156" s="150">
        <v>546.79</v>
      </c>
      <c r="H1156" s="150">
        <v>339</v>
      </c>
      <c r="I1156" s="150">
        <v>6.1</v>
      </c>
      <c r="J1156" s="150">
        <v>18.12</v>
      </c>
      <c r="K1156" s="150">
        <v>5.61</v>
      </c>
      <c r="L1156" s="150">
        <v>1.83</v>
      </c>
      <c r="M1156" s="150">
        <v>1.1000000000000001</v>
      </c>
      <c r="N1156" s="150">
        <v>1.27</v>
      </c>
      <c r="O1156" s="150">
        <v>0.64</v>
      </c>
      <c r="P1156" s="150">
        <v>8.5</v>
      </c>
    </row>
    <row r="1157" spans="1:16" x14ac:dyDescent="0.25">
      <c r="A1157" s="80" t="s">
        <v>307</v>
      </c>
      <c r="B1157" s="150" t="s">
        <v>1002</v>
      </c>
      <c r="C1157" s="110">
        <v>46119</v>
      </c>
      <c r="D1157" s="150">
        <v>6938365</v>
      </c>
      <c r="E1157" s="111">
        <f t="shared" si="17"/>
        <v>69.383650000000003</v>
      </c>
      <c r="F1157" s="150">
        <v>53.26</v>
      </c>
      <c r="G1157" s="150">
        <v>86.55</v>
      </c>
      <c r="H1157" s="150">
        <v>84.1</v>
      </c>
      <c r="I1157" s="150">
        <v>-2.66</v>
      </c>
      <c r="J1157" s="150">
        <v>13.27</v>
      </c>
      <c r="K1157" s="150">
        <v>13.4</v>
      </c>
      <c r="L1157" s="150">
        <v>1.68</v>
      </c>
      <c r="M1157" s="150">
        <v>1</v>
      </c>
      <c r="N1157" s="150">
        <v>1.1000000000000001</v>
      </c>
      <c r="O1157" s="150">
        <v>0.97</v>
      </c>
      <c r="P1157" s="150">
        <v>14.4</v>
      </c>
    </row>
    <row r="1158" spans="1:16" x14ac:dyDescent="0.25">
      <c r="A1158" s="80" t="s">
        <v>308</v>
      </c>
      <c r="B1158" s="150" t="s">
        <v>3551</v>
      </c>
      <c r="C1158" s="110">
        <v>46122</v>
      </c>
      <c r="D1158" s="150">
        <v>748007</v>
      </c>
      <c r="E1158" s="111">
        <f t="shared" ref="E1158:E1221" si="18">D1158/100000</f>
        <v>7.4800700000000004</v>
      </c>
      <c r="F1158" s="150">
        <v>23.51</v>
      </c>
      <c r="G1158" s="150">
        <v>1.68</v>
      </c>
      <c r="H1158" s="150">
        <v>36.15</v>
      </c>
      <c r="I1158" s="150">
        <v>-1.5</v>
      </c>
      <c r="J1158" s="150">
        <v>-1.0900000000000001</v>
      </c>
      <c r="K1158" s="150">
        <v>-6.59</v>
      </c>
      <c r="L1158" s="150">
        <v>0.03</v>
      </c>
      <c r="M1158" s="150">
        <v>-0.21</v>
      </c>
      <c r="N1158" s="150">
        <v>-0.33</v>
      </c>
      <c r="O1158" s="150">
        <v>0.16</v>
      </c>
      <c r="P1158" s="150">
        <v>70.900000000000006</v>
      </c>
    </row>
    <row r="1159" spans="1:16" x14ac:dyDescent="0.25">
      <c r="A1159" s="80" t="s">
        <v>309</v>
      </c>
      <c r="B1159" s="150" t="s">
        <v>3178</v>
      </c>
      <c r="C1159" s="110">
        <v>46122</v>
      </c>
      <c r="D1159" s="150">
        <v>9305</v>
      </c>
      <c r="E1159" s="111">
        <f t="shared" si="18"/>
        <v>9.3049999999999994E-2</v>
      </c>
      <c r="F1159" s="150">
        <v>11.34</v>
      </c>
      <c r="G1159" s="150">
        <v>-9.74</v>
      </c>
      <c r="H1159" s="150">
        <v>20.75</v>
      </c>
      <c r="I1159" s="150">
        <v>-5.03</v>
      </c>
      <c r="J1159" s="150">
        <v>-13.18</v>
      </c>
      <c r="K1159" s="150">
        <v>-0.48</v>
      </c>
      <c r="L1159" s="150">
        <v>-0.04</v>
      </c>
      <c r="M1159" s="150">
        <v>-0.2</v>
      </c>
      <c r="N1159" s="150">
        <v>0.37</v>
      </c>
      <c r="O1159" s="150">
        <v>0.12</v>
      </c>
      <c r="P1159" s="150">
        <v>59.2</v>
      </c>
    </row>
    <row r="1160" spans="1:16" x14ac:dyDescent="0.25">
      <c r="A1160" s="80" t="s">
        <v>310</v>
      </c>
      <c r="B1160" s="150" t="s">
        <v>2901</v>
      </c>
      <c r="C1160" s="110">
        <v>46122</v>
      </c>
      <c r="D1160" s="150">
        <v>267709</v>
      </c>
      <c r="E1160" s="111">
        <f t="shared" si="18"/>
        <v>2.6770900000000002</v>
      </c>
      <c r="F1160" s="150">
        <v>46.94</v>
      </c>
      <c r="G1160" s="150">
        <v>-21.3</v>
      </c>
      <c r="H1160" s="150">
        <v>99.2</v>
      </c>
      <c r="I1160" s="150">
        <v>-0.5</v>
      </c>
      <c r="J1160" s="150">
        <v>0.92</v>
      </c>
      <c r="K1160" s="150">
        <v>-1.29</v>
      </c>
      <c r="L1160" s="150">
        <v>2.86</v>
      </c>
      <c r="M1160" s="150">
        <v>1.81</v>
      </c>
      <c r="N1160" s="150">
        <v>1.87</v>
      </c>
      <c r="O1160" s="150">
        <v>1.76</v>
      </c>
      <c r="P1160" s="150">
        <v>11.2</v>
      </c>
    </row>
    <row r="1161" spans="1:16" x14ac:dyDescent="0.25">
      <c r="A1161" s="80" t="s">
        <v>311</v>
      </c>
      <c r="B1161" s="150" t="s">
        <v>1003</v>
      </c>
      <c r="C1161" s="110">
        <v>46122</v>
      </c>
      <c r="D1161" s="150">
        <v>778295</v>
      </c>
      <c r="E1161" s="111">
        <f t="shared" si="18"/>
        <v>7.7829499999999996</v>
      </c>
      <c r="F1161" s="150">
        <v>103.58</v>
      </c>
      <c r="G1161" s="150">
        <v>102.97</v>
      </c>
      <c r="H1161" s="150">
        <v>30.35</v>
      </c>
      <c r="I1161" s="150">
        <v>0.33</v>
      </c>
      <c r="J1161" s="150">
        <v>1.34</v>
      </c>
      <c r="K1161" s="150">
        <v>-0.16</v>
      </c>
      <c r="L1161" s="150">
        <v>0.5</v>
      </c>
      <c r="M1161" s="150">
        <v>0.65</v>
      </c>
      <c r="N1161" s="150">
        <v>0.69</v>
      </c>
      <c r="O1161" s="150">
        <v>0.44</v>
      </c>
      <c r="P1161" s="150">
        <v>12.7</v>
      </c>
    </row>
    <row r="1162" spans="1:16" x14ac:dyDescent="0.25">
      <c r="A1162" s="80" t="s">
        <v>312</v>
      </c>
      <c r="B1162" s="150" t="s">
        <v>313</v>
      </c>
      <c r="C1162" s="110">
        <v>46122</v>
      </c>
      <c r="D1162" s="150">
        <v>1604058</v>
      </c>
      <c r="E1162" s="111">
        <f t="shared" si="18"/>
        <v>16.040579999999999</v>
      </c>
      <c r="F1162" s="150">
        <v>21.31</v>
      </c>
      <c r="G1162" s="150">
        <v>0.42</v>
      </c>
      <c r="H1162" s="150">
        <v>56.4</v>
      </c>
      <c r="I1162" s="150">
        <v>-0.7</v>
      </c>
      <c r="J1162" s="150">
        <v>5.82</v>
      </c>
      <c r="K1162" s="150">
        <v>-9.9</v>
      </c>
      <c r="L1162" s="150">
        <v>0.57999999999999996</v>
      </c>
      <c r="M1162" s="150">
        <v>0.44</v>
      </c>
      <c r="N1162" s="150">
        <v>0.16</v>
      </c>
      <c r="O1162" s="150">
        <v>0.55000000000000004</v>
      </c>
      <c r="P1162" s="150">
        <v>21.5</v>
      </c>
    </row>
    <row r="1163" spans="1:16" x14ac:dyDescent="0.25">
      <c r="A1163" s="80" t="s">
        <v>314</v>
      </c>
      <c r="B1163" s="150" t="s">
        <v>1004</v>
      </c>
      <c r="C1163" s="110">
        <v>46121</v>
      </c>
      <c r="D1163" s="150">
        <v>138454</v>
      </c>
      <c r="E1163" s="111">
        <f t="shared" si="18"/>
        <v>1.3845400000000001</v>
      </c>
      <c r="F1163" s="150">
        <v>6.03</v>
      </c>
      <c r="G1163" s="150">
        <v>-14.81</v>
      </c>
      <c r="H1163" s="150">
        <v>19.350000000000001</v>
      </c>
      <c r="I1163" s="150">
        <v>-2.27</v>
      </c>
      <c r="J1163" s="150">
        <v>-0.77</v>
      </c>
      <c r="K1163" s="150">
        <v>-1.78</v>
      </c>
      <c r="L1163" s="150">
        <v>0.32</v>
      </c>
      <c r="M1163" s="150">
        <v>0.4</v>
      </c>
      <c r="N1163" s="150">
        <v>-0.12</v>
      </c>
      <c r="O1163" s="150">
        <v>0.11</v>
      </c>
      <c r="P1163" s="150">
        <v>30.9</v>
      </c>
    </row>
    <row r="1164" spans="1:16" x14ac:dyDescent="0.25">
      <c r="A1164" s="80" t="s">
        <v>315</v>
      </c>
      <c r="B1164" s="150" t="s">
        <v>3552</v>
      </c>
      <c r="C1164" s="110">
        <v>46122</v>
      </c>
      <c r="D1164" s="150">
        <v>18778</v>
      </c>
      <c r="E1164" s="111">
        <f t="shared" si="18"/>
        <v>0.18778</v>
      </c>
      <c r="F1164" s="150">
        <v>126.3</v>
      </c>
      <c r="G1164" s="150">
        <v>19.64</v>
      </c>
      <c r="H1164" s="150">
        <v>131</v>
      </c>
      <c r="I1164" s="150">
        <v>0</v>
      </c>
      <c r="J1164" s="150">
        <v>-2.96</v>
      </c>
      <c r="K1164" s="150">
        <v>-2.96</v>
      </c>
      <c r="L1164" s="150">
        <v>0.35</v>
      </c>
      <c r="M1164" s="150">
        <v>0.16</v>
      </c>
      <c r="N1164" s="150">
        <v>0.31</v>
      </c>
      <c r="O1164" s="150">
        <v>0.61</v>
      </c>
      <c r="P1164" s="150">
        <v>54.2</v>
      </c>
    </row>
    <row r="1165" spans="1:16" x14ac:dyDescent="0.25">
      <c r="A1165" s="80" t="s">
        <v>316</v>
      </c>
      <c r="B1165" s="150" t="s">
        <v>1005</v>
      </c>
      <c r="C1165" s="110">
        <v>46121</v>
      </c>
      <c r="D1165" s="150">
        <v>7014545</v>
      </c>
      <c r="E1165" s="111">
        <f t="shared" si="18"/>
        <v>70.145449999999997</v>
      </c>
      <c r="F1165" s="150">
        <v>27.13</v>
      </c>
      <c r="G1165" s="150">
        <v>30.64</v>
      </c>
      <c r="H1165" s="150">
        <v>401</v>
      </c>
      <c r="I1165" s="150">
        <v>9.7100000000000009</v>
      </c>
      <c r="J1165" s="150">
        <v>24.34</v>
      </c>
      <c r="K1165" s="150">
        <v>23.01</v>
      </c>
      <c r="L1165" s="150">
        <v>4.83</v>
      </c>
      <c r="M1165" s="150">
        <v>4.88</v>
      </c>
      <c r="N1165" s="150">
        <v>4.75</v>
      </c>
      <c r="O1165" s="150">
        <v>5.73</v>
      </c>
      <c r="P1165" s="150">
        <v>16.100000000000001</v>
      </c>
    </row>
    <row r="1166" spans="1:16" x14ac:dyDescent="0.25">
      <c r="A1166" s="80" t="s">
        <v>317</v>
      </c>
      <c r="B1166" s="150" t="s">
        <v>318</v>
      </c>
      <c r="C1166" s="110">
        <v>46121</v>
      </c>
      <c r="D1166" s="150">
        <v>59434</v>
      </c>
      <c r="E1166" s="111">
        <f t="shared" si="18"/>
        <v>0.59433999999999998</v>
      </c>
      <c r="F1166" s="150">
        <v>19.27</v>
      </c>
      <c r="G1166" s="150">
        <v>-52.89</v>
      </c>
      <c r="H1166" s="150">
        <v>19</v>
      </c>
      <c r="I1166" s="150">
        <v>-1.55</v>
      </c>
      <c r="J1166" s="150">
        <v>-2.06</v>
      </c>
      <c r="K1166" s="150">
        <v>-5.94</v>
      </c>
      <c r="L1166" s="150">
        <v>0.32</v>
      </c>
      <c r="M1166" s="150">
        <v>0.09</v>
      </c>
      <c r="N1166" s="150">
        <v>-0.04</v>
      </c>
      <c r="O1166" s="150">
        <v>0.45</v>
      </c>
      <c r="P1166" s="150">
        <v>23.8</v>
      </c>
    </row>
    <row r="1167" spans="1:16" x14ac:dyDescent="0.25">
      <c r="A1167" s="80" t="s">
        <v>319</v>
      </c>
      <c r="B1167" s="150" t="s">
        <v>1006</v>
      </c>
      <c r="C1167" s="110">
        <v>46122</v>
      </c>
      <c r="D1167" s="150">
        <v>913646</v>
      </c>
      <c r="E1167" s="111">
        <f t="shared" si="18"/>
        <v>9.1364599999999996</v>
      </c>
      <c r="F1167" s="150">
        <v>11.54</v>
      </c>
      <c r="G1167" s="150">
        <v>60.32</v>
      </c>
      <c r="H1167" s="150">
        <v>334.5</v>
      </c>
      <c r="I1167" s="150">
        <v>2.29</v>
      </c>
      <c r="J1167" s="150">
        <v>18.41</v>
      </c>
      <c r="K1167" s="150">
        <v>16.55</v>
      </c>
      <c r="L1167" s="150">
        <v>1.02</v>
      </c>
      <c r="M1167" s="150">
        <v>1.94</v>
      </c>
      <c r="N1167" s="150">
        <v>1.87</v>
      </c>
      <c r="O1167" s="150">
        <v>5.71</v>
      </c>
      <c r="P1167" s="150">
        <v>18.600000000000001</v>
      </c>
    </row>
    <row r="1168" spans="1:16" x14ac:dyDescent="0.25">
      <c r="A1168" s="80" t="s">
        <v>320</v>
      </c>
      <c r="B1168" s="150" t="s">
        <v>1007</v>
      </c>
      <c r="C1168" s="110">
        <v>46120</v>
      </c>
      <c r="D1168" s="150">
        <v>405056</v>
      </c>
      <c r="E1168" s="111">
        <f t="shared" si="18"/>
        <v>4.0505599999999999</v>
      </c>
      <c r="F1168" s="150">
        <v>14.53</v>
      </c>
      <c r="G1168" s="150">
        <v>63.97</v>
      </c>
      <c r="H1168" s="150">
        <v>116</v>
      </c>
      <c r="I1168" s="150">
        <v>0</v>
      </c>
      <c r="J1168" s="150">
        <v>14.85</v>
      </c>
      <c r="K1168" s="150">
        <v>9.43</v>
      </c>
      <c r="L1168" s="150">
        <v>0.21</v>
      </c>
      <c r="M1168" s="150">
        <v>0.44</v>
      </c>
      <c r="N1168" s="150">
        <v>1.05</v>
      </c>
      <c r="O1168" s="150">
        <v>0.43</v>
      </c>
      <c r="P1168" s="150">
        <v>23.3</v>
      </c>
    </row>
    <row r="1169" spans="1:16" x14ac:dyDescent="0.25">
      <c r="A1169" s="80" t="s">
        <v>321</v>
      </c>
      <c r="B1169" s="150" t="s">
        <v>3512</v>
      </c>
      <c r="C1169" s="110">
        <v>46122</v>
      </c>
      <c r="D1169" s="150">
        <v>236895</v>
      </c>
      <c r="E1169" s="111">
        <f t="shared" si="18"/>
        <v>2.3689499999999999</v>
      </c>
      <c r="F1169" s="150">
        <v>65.11</v>
      </c>
      <c r="G1169" s="150">
        <v>3.53</v>
      </c>
      <c r="H1169" s="150">
        <v>14.25</v>
      </c>
      <c r="I1169" s="150">
        <v>-1.38</v>
      </c>
      <c r="J1169" s="150">
        <v>-1.72</v>
      </c>
      <c r="K1169" s="150">
        <v>-1.72</v>
      </c>
      <c r="L1169" s="150">
        <v>0.35</v>
      </c>
      <c r="M1169" s="150">
        <v>0.09</v>
      </c>
      <c r="N1169" s="150">
        <v>-0.15</v>
      </c>
      <c r="O1169" s="150">
        <v>0.1</v>
      </c>
      <c r="P1169" s="150">
        <v>19.399999999999999</v>
      </c>
    </row>
    <row r="1170" spans="1:16" x14ac:dyDescent="0.25">
      <c r="A1170" s="80" t="s">
        <v>322</v>
      </c>
      <c r="B1170" s="150" t="s">
        <v>1008</v>
      </c>
      <c r="C1170" s="110">
        <v>46121</v>
      </c>
      <c r="D1170" s="150">
        <v>424991</v>
      </c>
      <c r="E1170" s="111">
        <f t="shared" si="18"/>
        <v>4.2499099999999999</v>
      </c>
      <c r="F1170" s="150">
        <v>49.04</v>
      </c>
      <c r="G1170" s="150">
        <v>-13.55</v>
      </c>
      <c r="H1170" s="150">
        <v>32.700000000000003</v>
      </c>
      <c r="I1170" s="150">
        <v>0.62</v>
      </c>
      <c r="J1170" s="150">
        <v>-2.1</v>
      </c>
      <c r="K1170" s="150">
        <v>-8.91</v>
      </c>
      <c r="L1170" s="150">
        <v>0.19</v>
      </c>
      <c r="M1170" s="150">
        <v>0.09</v>
      </c>
      <c r="N1170" s="150">
        <v>0.08</v>
      </c>
      <c r="O1170" s="150">
        <v>0.13</v>
      </c>
      <c r="P1170" s="150">
        <v>121.6</v>
      </c>
    </row>
    <row r="1171" spans="1:16" x14ac:dyDescent="0.25">
      <c r="A1171" s="80" t="s">
        <v>323</v>
      </c>
      <c r="B1171" s="150" t="s">
        <v>3192</v>
      </c>
      <c r="C1171" s="110">
        <v>46121</v>
      </c>
      <c r="D1171" s="150">
        <v>6832</v>
      </c>
      <c r="E1171" s="111">
        <f t="shared" si="18"/>
        <v>6.8320000000000006E-2</v>
      </c>
      <c r="F1171" s="150">
        <v>2507.63</v>
      </c>
      <c r="G1171" s="150">
        <v>-66.489999999999995</v>
      </c>
      <c r="H1171" s="150">
        <v>23.8</v>
      </c>
      <c r="I1171" s="150">
        <v>1.71</v>
      </c>
      <c r="J1171" s="150">
        <v>0</v>
      </c>
      <c r="K1171" s="150">
        <v>-0.63</v>
      </c>
      <c r="L1171" s="150">
        <v>3.39</v>
      </c>
      <c r="M1171" s="150">
        <v>0.03</v>
      </c>
      <c r="N1171" s="150">
        <v>3.6</v>
      </c>
      <c r="O1171" s="150">
        <v>-0.09</v>
      </c>
      <c r="P1171" s="150">
        <v>6.8</v>
      </c>
    </row>
    <row r="1172" spans="1:16" x14ac:dyDescent="0.25">
      <c r="A1172" s="80" t="s">
        <v>324</v>
      </c>
      <c r="B1172" s="150" t="s">
        <v>1009</v>
      </c>
      <c r="C1172" s="110">
        <v>46122</v>
      </c>
      <c r="D1172" s="150">
        <v>1890764</v>
      </c>
      <c r="E1172" s="111">
        <f t="shared" si="18"/>
        <v>18.907640000000001</v>
      </c>
      <c r="F1172" s="150">
        <v>35.18</v>
      </c>
      <c r="G1172" s="150">
        <v>-2.1</v>
      </c>
      <c r="H1172" s="150">
        <v>38.6</v>
      </c>
      <c r="I1172" s="150">
        <v>-1.53</v>
      </c>
      <c r="J1172" s="150">
        <v>9.82</v>
      </c>
      <c r="K1172" s="150">
        <v>11.88</v>
      </c>
      <c r="L1172" s="150">
        <v>0.56000000000000005</v>
      </c>
      <c r="M1172" s="150">
        <v>1.08</v>
      </c>
      <c r="N1172" s="150">
        <v>-0.61</v>
      </c>
      <c r="O1172" s="150">
        <v>1.05</v>
      </c>
      <c r="P1172" s="150">
        <v>9.6</v>
      </c>
    </row>
    <row r="1173" spans="1:16" x14ac:dyDescent="0.25">
      <c r="A1173" s="80" t="s">
        <v>325</v>
      </c>
      <c r="B1173" s="150" t="s">
        <v>1010</v>
      </c>
      <c r="C1173" s="110">
        <v>46121</v>
      </c>
      <c r="D1173" s="150">
        <v>27466</v>
      </c>
      <c r="E1173" s="111">
        <f t="shared" si="18"/>
        <v>0.27466000000000002</v>
      </c>
      <c r="F1173" s="150">
        <v>42.65</v>
      </c>
      <c r="G1173" s="150">
        <v>16.440000000000001</v>
      </c>
      <c r="H1173" s="150">
        <v>14.7</v>
      </c>
      <c r="I1173" s="150">
        <v>1.38</v>
      </c>
      <c r="J1173" s="150">
        <v>0.34</v>
      </c>
      <c r="K1173" s="150">
        <v>-1.34</v>
      </c>
      <c r="L1173" s="150">
        <v>0.1</v>
      </c>
      <c r="M1173" s="150">
        <v>-0.02</v>
      </c>
      <c r="N1173" s="150">
        <v>-0.23</v>
      </c>
      <c r="O1173" s="150">
        <v>0.05</v>
      </c>
      <c r="P1173" s="150">
        <v>86.4</v>
      </c>
    </row>
    <row r="1174" spans="1:16" x14ac:dyDescent="0.25">
      <c r="A1174" s="80" t="s">
        <v>326</v>
      </c>
      <c r="B1174" s="150" t="s">
        <v>1011</v>
      </c>
      <c r="C1174" s="110">
        <v>46119</v>
      </c>
      <c r="D1174" s="150">
        <v>120732</v>
      </c>
      <c r="E1174" s="111">
        <f t="shared" si="18"/>
        <v>1.2073199999999999</v>
      </c>
      <c r="F1174" s="150">
        <v>81.3</v>
      </c>
      <c r="G1174" s="150">
        <v>51.54</v>
      </c>
      <c r="H1174" s="150">
        <v>28.8</v>
      </c>
      <c r="I1174" s="150">
        <v>0.7</v>
      </c>
      <c r="J1174" s="150">
        <v>1.95</v>
      </c>
      <c r="K1174" s="150">
        <v>3.04</v>
      </c>
      <c r="L1174" s="150">
        <v>0.76</v>
      </c>
      <c r="M1174" s="150">
        <v>0.3</v>
      </c>
      <c r="N1174" s="150">
        <v>-3.57</v>
      </c>
      <c r="O1174" s="150">
        <v>0.19</v>
      </c>
      <c r="P1174" s="150">
        <v>15.8</v>
      </c>
    </row>
    <row r="1175" spans="1:16" x14ac:dyDescent="0.25">
      <c r="A1175" s="80" t="s">
        <v>327</v>
      </c>
      <c r="B1175" s="150" t="s">
        <v>1012</v>
      </c>
      <c r="C1175" s="110">
        <v>46122</v>
      </c>
      <c r="D1175" s="150">
        <v>289103</v>
      </c>
      <c r="E1175" s="111">
        <f t="shared" si="18"/>
        <v>2.8910300000000002</v>
      </c>
      <c r="F1175" s="150">
        <v>12.28</v>
      </c>
      <c r="G1175" s="150">
        <v>-52.58</v>
      </c>
      <c r="H1175" s="150">
        <v>26.1</v>
      </c>
      <c r="I1175" s="150">
        <v>1.56</v>
      </c>
      <c r="J1175" s="150">
        <v>3.16</v>
      </c>
      <c r="K1175" s="150">
        <v>0.19</v>
      </c>
      <c r="L1175" s="150">
        <v>0.5</v>
      </c>
      <c r="M1175" s="150">
        <v>0.63</v>
      </c>
      <c r="N1175" s="150">
        <v>0.04</v>
      </c>
      <c r="O1175" s="150">
        <v>0.7</v>
      </c>
      <c r="P1175" s="150">
        <v>25.7</v>
      </c>
    </row>
    <row r="1176" spans="1:16" x14ac:dyDescent="0.25">
      <c r="A1176" s="80" t="s">
        <v>328</v>
      </c>
      <c r="B1176" s="150" t="s">
        <v>329</v>
      </c>
      <c r="C1176" s="110">
        <v>46121</v>
      </c>
      <c r="D1176" s="150">
        <v>29181</v>
      </c>
      <c r="E1176" s="111">
        <f t="shared" si="18"/>
        <v>0.29181000000000001</v>
      </c>
      <c r="F1176" s="150">
        <v>272.35000000000002</v>
      </c>
      <c r="G1176" s="150">
        <v>219.62</v>
      </c>
      <c r="H1176" s="150">
        <v>18.5</v>
      </c>
      <c r="I1176" s="150">
        <v>-1.07</v>
      </c>
      <c r="J1176" s="150">
        <v>1.93</v>
      </c>
      <c r="K1176" s="150">
        <v>-5.61</v>
      </c>
      <c r="L1176" s="150">
        <v>0.03</v>
      </c>
      <c r="M1176" s="150">
        <v>0.02</v>
      </c>
      <c r="N1176" s="150">
        <v>-0.11</v>
      </c>
      <c r="O1176" s="150">
        <v>-0.05</v>
      </c>
      <c r="P1176" s="150"/>
    </row>
    <row r="1177" spans="1:16" x14ac:dyDescent="0.25">
      <c r="A1177" s="80" t="s">
        <v>330</v>
      </c>
      <c r="B1177" s="150" t="s">
        <v>1366</v>
      </c>
      <c r="C1177" s="110">
        <v>46122</v>
      </c>
      <c r="D1177" s="150">
        <v>5593102</v>
      </c>
      <c r="E1177" s="111">
        <f t="shared" si="18"/>
        <v>55.931019999999997</v>
      </c>
      <c r="F1177" s="150">
        <v>21.66</v>
      </c>
      <c r="G1177" s="150">
        <v>47.37</v>
      </c>
      <c r="H1177" s="150">
        <v>90.1</v>
      </c>
      <c r="I1177" s="150">
        <v>5.88</v>
      </c>
      <c r="J1177" s="150">
        <v>10.15</v>
      </c>
      <c r="K1177" s="150">
        <v>9.08</v>
      </c>
      <c r="L1177" s="150">
        <v>1.6</v>
      </c>
      <c r="M1177" s="150">
        <v>1.51</v>
      </c>
      <c r="N1177" s="150">
        <v>1.1399999999999999</v>
      </c>
      <c r="O1177" s="150">
        <v>2.2400000000000002</v>
      </c>
      <c r="P1177" s="150">
        <v>10.3</v>
      </c>
    </row>
    <row r="1178" spans="1:16" x14ac:dyDescent="0.25">
      <c r="A1178" s="80" t="s">
        <v>331</v>
      </c>
      <c r="B1178" s="150" t="s">
        <v>1013</v>
      </c>
      <c r="C1178" s="110">
        <v>46120</v>
      </c>
      <c r="D1178" s="150">
        <v>287702</v>
      </c>
      <c r="E1178" s="111">
        <f t="shared" si="18"/>
        <v>2.8770199999999999</v>
      </c>
      <c r="F1178" s="150">
        <v>39.44</v>
      </c>
      <c r="G1178" s="150">
        <v>24.01</v>
      </c>
      <c r="H1178" s="150">
        <v>39.6</v>
      </c>
      <c r="I1178" s="150">
        <v>-0.38</v>
      </c>
      <c r="J1178" s="150">
        <v>2.99</v>
      </c>
      <c r="K1178" s="150">
        <v>-2.2200000000000002</v>
      </c>
      <c r="L1178" s="150">
        <v>0.21</v>
      </c>
      <c r="M1178" s="150">
        <v>0.23</v>
      </c>
      <c r="N1178" s="150">
        <v>0.03</v>
      </c>
      <c r="O1178" s="150">
        <v>0.24</v>
      </c>
      <c r="P1178" s="150">
        <v>34.1</v>
      </c>
    </row>
    <row r="1179" spans="1:16" x14ac:dyDescent="0.25">
      <c r="A1179" s="80" t="s">
        <v>332</v>
      </c>
      <c r="B1179" s="150" t="s">
        <v>1367</v>
      </c>
      <c r="C1179" s="110">
        <v>46122</v>
      </c>
      <c r="D1179" s="150">
        <v>81535</v>
      </c>
      <c r="E1179" s="111">
        <f t="shared" si="18"/>
        <v>0.81535000000000002</v>
      </c>
      <c r="F1179" s="150">
        <v>-7.96</v>
      </c>
      <c r="G1179" s="150">
        <v>-1.55</v>
      </c>
      <c r="H1179" s="150">
        <v>137</v>
      </c>
      <c r="I1179" s="150">
        <v>0.37</v>
      </c>
      <c r="J1179" s="150">
        <v>5.38</v>
      </c>
      <c r="K1179" s="150">
        <v>1.86</v>
      </c>
      <c r="L1179" s="150">
        <v>2.13</v>
      </c>
      <c r="M1179" s="150">
        <v>1.04</v>
      </c>
      <c r="N1179" s="150">
        <v>1.1200000000000001</v>
      </c>
      <c r="O1179" s="150">
        <v>1.97</v>
      </c>
      <c r="P1179" s="150">
        <v>22.7</v>
      </c>
    </row>
    <row r="1180" spans="1:16" x14ac:dyDescent="0.25">
      <c r="A1180" s="80" t="s">
        <v>333</v>
      </c>
      <c r="B1180" s="150" t="s">
        <v>1014</v>
      </c>
      <c r="C1180" s="110">
        <v>46122</v>
      </c>
      <c r="D1180" s="150">
        <v>138614</v>
      </c>
      <c r="E1180" s="111">
        <f t="shared" si="18"/>
        <v>1.3861399999999999</v>
      </c>
      <c r="F1180" s="150">
        <v>69.569999999999993</v>
      </c>
      <c r="G1180" s="150">
        <v>105.08</v>
      </c>
      <c r="H1180" s="150">
        <v>292</v>
      </c>
      <c r="I1180" s="150">
        <v>5.23</v>
      </c>
      <c r="J1180" s="150">
        <v>30.07</v>
      </c>
      <c r="K1180" s="150">
        <v>38.06</v>
      </c>
      <c r="L1180" s="150">
        <v>-0.5</v>
      </c>
      <c r="M1180" s="150">
        <v>-0.15</v>
      </c>
      <c r="N1180" s="150">
        <v>-0.12</v>
      </c>
      <c r="O1180" s="150">
        <v>0.01</v>
      </c>
      <c r="P1180" s="150">
        <v>285.5</v>
      </c>
    </row>
    <row r="1181" spans="1:16" x14ac:dyDescent="0.25">
      <c r="A1181" s="80" t="s">
        <v>334</v>
      </c>
      <c r="B1181" s="150" t="s">
        <v>335</v>
      </c>
      <c r="C1181" s="110">
        <v>46122</v>
      </c>
      <c r="D1181" s="150">
        <v>646243</v>
      </c>
      <c r="E1181" s="111">
        <f t="shared" si="18"/>
        <v>6.4624300000000003</v>
      </c>
      <c r="F1181" s="150">
        <v>-7.56</v>
      </c>
      <c r="G1181" s="150">
        <v>18.95</v>
      </c>
      <c r="H1181" s="150">
        <v>100</v>
      </c>
      <c r="I1181" s="150">
        <v>1.1100000000000001</v>
      </c>
      <c r="J1181" s="150">
        <v>-0.5</v>
      </c>
      <c r="K1181" s="150">
        <v>0.91</v>
      </c>
      <c r="L1181" s="150">
        <v>1.37</v>
      </c>
      <c r="M1181" s="150">
        <v>1.41</v>
      </c>
      <c r="N1181" s="150">
        <v>2.57</v>
      </c>
      <c r="O1181" s="150">
        <v>1.63</v>
      </c>
      <c r="P1181" s="150">
        <v>12.5</v>
      </c>
    </row>
    <row r="1182" spans="1:16" x14ac:dyDescent="0.25">
      <c r="A1182" s="80" t="s">
        <v>336</v>
      </c>
      <c r="B1182" s="150" t="s">
        <v>3357</v>
      </c>
      <c r="C1182" s="110">
        <v>46121</v>
      </c>
      <c r="D1182" s="150">
        <v>6857</v>
      </c>
      <c r="E1182" s="111">
        <f t="shared" si="18"/>
        <v>6.8570000000000006E-2</v>
      </c>
      <c r="F1182" s="150">
        <v>4.16</v>
      </c>
      <c r="G1182" s="150">
        <v>-14.6</v>
      </c>
      <c r="H1182" s="150">
        <v>22</v>
      </c>
      <c r="I1182" s="150">
        <v>0</v>
      </c>
      <c r="J1182" s="150">
        <v>0</v>
      </c>
      <c r="K1182" s="150">
        <v>-4.3499999999999996</v>
      </c>
      <c r="L1182" s="150">
        <v>-0.1</v>
      </c>
      <c r="M1182" s="150">
        <v>-0.11</v>
      </c>
      <c r="N1182" s="150">
        <v>-0.37</v>
      </c>
      <c r="O1182" s="150">
        <v>-0.12</v>
      </c>
      <c r="P1182" s="150"/>
    </row>
    <row r="1183" spans="1:16" x14ac:dyDescent="0.25">
      <c r="A1183" s="80" t="s">
        <v>337</v>
      </c>
      <c r="B1183" s="150" t="s">
        <v>338</v>
      </c>
      <c r="C1183" s="110">
        <v>46121</v>
      </c>
      <c r="D1183" s="150">
        <v>7371903</v>
      </c>
      <c r="E1183" s="111">
        <f t="shared" si="18"/>
        <v>73.719030000000004</v>
      </c>
      <c r="F1183" s="150">
        <v>20.6</v>
      </c>
      <c r="G1183" s="150">
        <v>9.19</v>
      </c>
      <c r="H1183" s="150">
        <v>119.5</v>
      </c>
      <c r="I1183" s="150">
        <v>5.75</v>
      </c>
      <c r="J1183" s="150">
        <v>11.68</v>
      </c>
      <c r="K1183" s="150">
        <v>1.27</v>
      </c>
      <c r="L1183" s="150">
        <v>0.74</v>
      </c>
      <c r="M1183" s="150">
        <v>1.1399999999999999</v>
      </c>
      <c r="N1183" s="150">
        <v>1.1200000000000001</v>
      </c>
      <c r="O1183" s="150">
        <v>1.63</v>
      </c>
      <c r="P1183" s="150">
        <v>14.9</v>
      </c>
    </row>
    <row r="1184" spans="1:16" x14ac:dyDescent="0.25">
      <c r="A1184" s="80" t="s">
        <v>339</v>
      </c>
      <c r="B1184" s="150" t="s">
        <v>1015</v>
      </c>
      <c r="C1184" s="110">
        <v>46121</v>
      </c>
      <c r="D1184" s="150">
        <v>41673</v>
      </c>
      <c r="E1184" s="111">
        <f t="shared" si="18"/>
        <v>0.41672999999999999</v>
      </c>
      <c r="F1184" s="150">
        <v>-52.42</v>
      </c>
      <c r="G1184" s="150">
        <v>16.3</v>
      </c>
      <c r="H1184" s="150">
        <v>40.35</v>
      </c>
      <c r="I1184" s="150">
        <v>-7.35</v>
      </c>
      <c r="J1184" s="150">
        <v>-9.73</v>
      </c>
      <c r="K1184" s="150">
        <v>-2.1800000000000002</v>
      </c>
      <c r="L1184" s="150">
        <v>-0.18</v>
      </c>
      <c r="M1184" s="150">
        <v>-0.64</v>
      </c>
      <c r="N1184" s="150">
        <v>-0.44</v>
      </c>
      <c r="O1184" s="150">
        <v>0.4</v>
      </c>
      <c r="P1184" s="150"/>
    </row>
    <row r="1185" spans="1:16" x14ac:dyDescent="0.25">
      <c r="A1185" s="80" t="s">
        <v>340</v>
      </c>
      <c r="B1185" s="150" t="s">
        <v>341</v>
      </c>
      <c r="C1185" s="110">
        <v>46120</v>
      </c>
      <c r="D1185" s="150">
        <v>16357</v>
      </c>
      <c r="E1185" s="111">
        <f t="shared" si="18"/>
        <v>0.16356999999999999</v>
      </c>
      <c r="F1185" s="150">
        <v>68.77</v>
      </c>
      <c r="G1185" s="150">
        <v>0.96</v>
      </c>
      <c r="H1185" s="150">
        <v>28.15</v>
      </c>
      <c r="I1185" s="150">
        <v>1.08</v>
      </c>
      <c r="J1185" s="150">
        <v>0.72</v>
      </c>
      <c r="K1185" s="150">
        <v>2.74</v>
      </c>
      <c r="L1185" s="150">
        <v>-0.05</v>
      </c>
      <c r="M1185" s="150">
        <v>-0.01</v>
      </c>
      <c r="N1185" s="150">
        <v>-0.56000000000000005</v>
      </c>
      <c r="O1185" s="150">
        <v>0</v>
      </c>
      <c r="P1185" s="150"/>
    </row>
    <row r="1186" spans="1:16" x14ac:dyDescent="0.25">
      <c r="A1186" s="80" t="s">
        <v>342</v>
      </c>
      <c r="B1186" s="150" t="s">
        <v>1016</v>
      </c>
      <c r="C1186" s="110">
        <v>46121</v>
      </c>
      <c r="D1186" s="150">
        <v>88157</v>
      </c>
      <c r="E1186" s="111">
        <f t="shared" si="18"/>
        <v>0.88156999999999996</v>
      </c>
      <c r="F1186" s="150">
        <v>111.4</v>
      </c>
      <c r="G1186" s="150">
        <v>20.13</v>
      </c>
      <c r="H1186" s="150">
        <v>10.5</v>
      </c>
      <c r="I1186" s="150">
        <v>1.94</v>
      </c>
      <c r="J1186" s="150">
        <v>5</v>
      </c>
      <c r="K1186" s="150">
        <v>2.44</v>
      </c>
      <c r="L1186" s="150">
        <v>-0.1</v>
      </c>
      <c r="M1186" s="150">
        <v>0.02</v>
      </c>
      <c r="N1186" s="150">
        <v>0.16</v>
      </c>
      <c r="O1186" s="150">
        <v>-0.12</v>
      </c>
      <c r="P1186" s="150">
        <v>48.1</v>
      </c>
    </row>
    <row r="1187" spans="1:16" x14ac:dyDescent="0.25">
      <c r="A1187" s="80" t="s">
        <v>343</v>
      </c>
      <c r="B1187" s="150" t="s">
        <v>1017</v>
      </c>
      <c r="C1187" s="110">
        <v>46121</v>
      </c>
      <c r="D1187" s="150">
        <v>165443</v>
      </c>
      <c r="E1187" s="111">
        <f t="shared" si="18"/>
        <v>1.6544300000000001</v>
      </c>
      <c r="F1187" s="150">
        <v>41.04</v>
      </c>
      <c r="G1187" s="150">
        <v>35.01</v>
      </c>
      <c r="H1187" s="150">
        <v>41.3</v>
      </c>
      <c r="I1187" s="150">
        <v>1.35</v>
      </c>
      <c r="J1187" s="150">
        <v>4.5599999999999996</v>
      </c>
      <c r="K1187" s="150">
        <v>3.38</v>
      </c>
      <c r="L1187" s="150">
        <v>0.86</v>
      </c>
      <c r="M1187" s="150">
        <v>0.46</v>
      </c>
      <c r="N1187" s="150">
        <v>0.11</v>
      </c>
      <c r="O1187" s="150">
        <v>0.74</v>
      </c>
      <c r="P1187" s="150">
        <v>17</v>
      </c>
    </row>
    <row r="1188" spans="1:16" x14ac:dyDescent="0.25">
      <c r="A1188" s="80" t="s">
        <v>344</v>
      </c>
      <c r="B1188" s="150" t="s">
        <v>1018</v>
      </c>
      <c r="C1188" s="110">
        <v>46114</v>
      </c>
      <c r="D1188" s="150">
        <v>139530</v>
      </c>
      <c r="E1188" s="111">
        <f t="shared" si="18"/>
        <v>1.3953</v>
      </c>
      <c r="F1188" s="150">
        <v>-11.34</v>
      </c>
      <c r="G1188" s="150">
        <v>-11.65</v>
      </c>
      <c r="H1188" s="150">
        <v>26.25</v>
      </c>
      <c r="I1188" s="150">
        <v>-1.1299999999999999</v>
      </c>
      <c r="J1188" s="150">
        <v>-5.75</v>
      </c>
      <c r="K1188" s="150">
        <v>-9.01</v>
      </c>
      <c r="L1188" s="150">
        <v>0.22</v>
      </c>
      <c r="M1188" s="150">
        <v>0.72</v>
      </c>
      <c r="N1188" s="150">
        <v>0.11</v>
      </c>
      <c r="O1188" s="150">
        <v>0.39</v>
      </c>
      <c r="P1188" s="150">
        <v>15.8</v>
      </c>
    </row>
    <row r="1189" spans="1:16" x14ac:dyDescent="0.25">
      <c r="A1189" s="80" t="s">
        <v>345</v>
      </c>
      <c r="B1189" s="150" t="s">
        <v>1019</v>
      </c>
      <c r="C1189" s="110">
        <v>46122</v>
      </c>
      <c r="D1189" s="150">
        <v>582608</v>
      </c>
      <c r="E1189" s="111">
        <f t="shared" si="18"/>
        <v>5.8260800000000001</v>
      </c>
      <c r="F1189" s="150">
        <v>35.119999999999997</v>
      </c>
      <c r="G1189" s="150">
        <v>25.46</v>
      </c>
      <c r="H1189" s="150">
        <v>81.900000000000006</v>
      </c>
      <c r="I1189" s="150">
        <v>4.87</v>
      </c>
      <c r="J1189" s="150">
        <v>4.7300000000000004</v>
      </c>
      <c r="K1189" s="150">
        <v>-0.12</v>
      </c>
      <c r="L1189" s="150">
        <v>0.86</v>
      </c>
      <c r="M1189" s="150">
        <v>1.32</v>
      </c>
      <c r="N1189" s="150">
        <v>0.01</v>
      </c>
      <c r="O1189" s="150">
        <v>2.11</v>
      </c>
      <c r="P1189" s="150">
        <v>17.899999999999999</v>
      </c>
    </row>
    <row r="1190" spans="1:16" x14ac:dyDescent="0.25">
      <c r="A1190" s="80" t="s">
        <v>346</v>
      </c>
      <c r="B1190" s="150" t="s">
        <v>347</v>
      </c>
      <c r="C1190" s="110">
        <v>46122</v>
      </c>
      <c r="D1190" s="150">
        <v>161423</v>
      </c>
      <c r="E1190" s="111">
        <f t="shared" si="18"/>
        <v>1.6142300000000001</v>
      </c>
      <c r="F1190" s="150">
        <v>14.91</v>
      </c>
      <c r="G1190" s="150">
        <v>47.66</v>
      </c>
      <c r="H1190" s="150">
        <v>65.599999999999994</v>
      </c>
      <c r="I1190" s="150">
        <v>4.29</v>
      </c>
      <c r="J1190" s="150">
        <v>18.63</v>
      </c>
      <c r="K1190" s="150">
        <v>14.09</v>
      </c>
      <c r="L1190" s="150">
        <v>0.13</v>
      </c>
      <c r="M1190" s="150">
        <v>-0.12</v>
      </c>
      <c r="N1190" s="150">
        <v>-0.06</v>
      </c>
      <c r="O1190" s="150">
        <v>0.01</v>
      </c>
      <c r="P1190" s="150">
        <v>66.7</v>
      </c>
    </row>
    <row r="1191" spans="1:16" x14ac:dyDescent="0.25">
      <c r="A1191" s="80" t="s">
        <v>348</v>
      </c>
      <c r="B1191" s="150" t="s">
        <v>1020</v>
      </c>
      <c r="C1191" s="110">
        <v>46113</v>
      </c>
      <c r="D1191" s="150">
        <v>360005</v>
      </c>
      <c r="E1191" s="111">
        <f t="shared" si="18"/>
        <v>3.60005</v>
      </c>
      <c r="F1191" s="150">
        <v>43.02</v>
      </c>
      <c r="G1191" s="150">
        <v>-32.82</v>
      </c>
      <c r="H1191" s="150">
        <v>50.4</v>
      </c>
      <c r="I1191" s="150">
        <v>0.2</v>
      </c>
      <c r="J1191" s="150">
        <v>-2.33</v>
      </c>
      <c r="K1191" s="150">
        <v>-2.89</v>
      </c>
      <c r="L1191" s="150">
        <v>1.42</v>
      </c>
      <c r="M1191" s="150">
        <v>1.35</v>
      </c>
      <c r="N1191" s="150">
        <v>0.4</v>
      </c>
      <c r="O1191" s="150">
        <v>0.5</v>
      </c>
      <c r="P1191" s="150">
        <v>20.3</v>
      </c>
    </row>
    <row r="1192" spans="1:16" x14ac:dyDescent="0.25">
      <c r="A1192" s="80" t="s">
        <v>349</v>
      </c>
      <c r="B1192" s="150" t="s">
        <v>3181</v>
      </c>
      <c r="C1192" s="110">
        <v>46122</v>
      </c>
      <c r="D1192" s="150">
        <v>879053</v>
      </c>
      <c r="E1192" s="111">
        <f t="shared" si="18"/>
        <v>8.7905300000000004</v>
      </c>
      <c r="F1192" s="150">
        <v>13.66</v>
      </c>
      <c r="G1192" s="150">
        <v>16.309999999999999</v>
      </c>
      <c r="H1192" s="150">
        <v>73.599999999999994</v>
      </c>
      <c r="I1192" s="150">
        <v>0.14000000000000001</v>
      </c>
      <c r="J1192" s="150">
        <v>-1.87</v>
      </c>
      <c r="K1192" s="150">
        <v>-1.87</v>
      </c>
      <c r="L1192" s="150">
        <v>1.66</v>
      </c>
      <c r="M1192" s="150">
        <v>1.1599999999999999</v>
      </c>
      <c r="N1192" s="150">
        <v>1.85</v>
      </c>
      <c r="O1192" s="150">
        <v>3.55</v>
      </c>
      <c r="P1192" s="150">
        <v>9.6</v>
      </c>
    </row>
    <row r="1193" spans="1:16" x14ac:dyDescent="0.25">
      <c r="A1193" s="80" t="s">
        <v>350</v>
      </c>
      <c r="B1193" s="150" t="s">
        <v>1021</v>
      </c>
      <c r="C1193" s="110">
        <v>46122</v>
      </c>
      <c r="D1193" s="150">
        <v>850169</v>
      </c>
      <c r="E1193" s="111">
        <f t="shared" si="18"/>
        <v>8.50169</v>
      </c>
      <c r="F1193" s="150">
        <v>125.13</v>
      </c>
      <c r="G1193" s="150">
        <v>-7.44</v>
      </c>
      <c r="H1193" s="150">
        <v>7.82</v>
      </c>
      <c r="I1193" s="150">
        <v>0</v>
      </c>
      <c r="J1193" s="150">
        <v>-1.39</v>
      </c>
      <c r="K1193" s="150">
        <v>-2.4900000000000002</v>
      </c>
      <c r="L1193" s="150">
        <v>0.09</v>
      </c>
      <c r="M1193" s="150">
        <v>7.0000000000000007E-2</v>
      </c>
      <c r="N1193" s="150">
        <v>0.01</v>
      </c>
      <c r="O1193" s="150">
        <v>-0.04</v>
      </c>
      <c r="P1193" s="150">
        <v>39.9</v>
      </c>
    </row>
    <row r="1194" spans="1:16" x14ac:dyDescent="0.25">
      <c r="A1194" s="80" t="s">
        <v>351</v>
      </c>
      <c r="B1194" s="150" t="s">
        <v>1022</v>
      </c>
      <c r="C1194" s="110">
        <v>46121</v>
      </c>
      <c r="D1194" s="150">
        <v>529395</v>
      </c>
      <c r="E1194" s="111">
        <f t="shared" si="18"/>
        <v>5.2939499999999997</v>
      </c>
      <c r="F1194" s="112">
        <v>411.02</v>
      </c>
      <c r="G1194" s="112">
        <v>109733</v>
      </c>
      <c r="H1194" s="150">
        <v>16.05</v>
      </c>
      <c r="I1194" s="150">
        <v>1.58</v>
      </c>
      <c r="J1194" s="150">
        <v>-0.93</v>
      </c>
      <c r="K1194" s="150">
        <v>-0.62</v>
      </c>
      <c r="L1194" s="150">
        <v>0.43</v>
      </c>
      <c r="M1194" s="150">
        <v>-0.06</v>
      </c>
      <c r="N1194" s="150">
        <v>-0.05</v>
      </c>
      <c r="O1194" s="150">
        <v>7.0000000000000007E-2</v>
      </c>
      <c r="P1194" s="150"/>
    </row>
    <row r="1195" spans="1:16" x14ac:dyDescent="0.25">
      <c r="A1195" s="80" t="s">
        <v>352</v>
      </c>
      <c r="B1195" s="150" t="s">
        <v>1023</v>
      </c>
      <c r="C1195" s="110">
        <v>46121</v>
      </c>
      <c r="D1195" s="150">
        <v>946520</v>
      </c>
      <c r="E1195" s="111">
        <f t="shared" si="18"/>
        <v>9.4651999999999994</v>
      </c>
      <c r="F1195" s="150">
        <v>99.56</v>
      </c>
      <c r="G1195" s="150">
        <v>84.03</v>
      </c>
      <c r="H1195" s="150">
        <v>40.4</v>
      </c>
      <c r="I1195" s="150">
        <v>7.3</v>
      </c>
      <c r="J1195" s="150">
        <v>10.84</v>
      </c>
      <c r="K1195" s="150">
        <v>6.6</v>
      </c>
      <c r="L1195" s="150">
        <v>0.97</v>
      </c>
      <c r="M1195" s="150">
        <v>0.46</v>
      </c>
      <c r="N1195" s="150">
        <v>0.24</v>
      </c>
      <c r="O1195" s="150">
        <v>2.21</v>
      </c>
      <c r="P1195" s="150">
        <v>10.1</v>
      </c>
    </row>
    <row r="1196" spans="1:16" x14ac:dyDescent="0.25">
      <c r="A1196" s="80" t="s">
        <v>353</v>
      </c>
      <c r="B1196" s="150" t="s">
        <v>354</v>
      </c>
      <c r="C1196" s="110">
        <v>46122</v>
      </c>
      <c r="D1196" s="150">
        <v>178625</v>
      </c>
      <c r="E1196" s="111">
        <f t="shared" si="18"/>
        <v>1.7862499999999999</v>
      </c>
      <c r="F1196" s="112">
        <v>-25.93</v>
      </c>
      <c r="G1196" s="112">
        <v>20.25</v>
      </c>
      <c r="H1196" s="150">
        <v>12.35</v>
      </c>
      <c r="I1196" s="150">
        <v>-0.8</v>
      </c>
      <c r="J1196" s="150">
        <v>-5</v>
      </c>
      <c r="K1196" s="150">
        <v>-3.14</v>
      </c>
      <c r="L1196" s="150">
        <v>-1.54</v>
      </c>
      <c r="M1196" s="150">
        <v>-0.6</v>
      </c>
      <c r="N1196" s="150">
        <v>0.22</v>
      </c>
      <c r="O1196" s="150">
        <v>0.73</v>
      </c>
      <c r="P1196" s="150">
        <v>15.9</v>
      </c>
    </row>
    <row r="1197" spans="1:16" x14ac:dyDescent="0.25">
      <c r="A1197" s="80" t="s">
        <v>355</v>
      </c>
      <c r="B1197" s="150" t="s">
        <v>1368</v>
      </c>
      <c r="C1197" s="110">
        <v>46121</v>
      </c>
      <c r="D1197" s="150">
        <v>270783</v>
      </c>
      <c r="E1197" s="111">
        <f t="shared" si="18"/>
        <v>2.70783</v>
      </c>
      <c r="F1197" s="150">
        <v>154.56</v>
      </c>
      <c r="G1197" s="150">
        <v>-6.88</v>
      </c>
      <c r="H1197" s="150">
        <v>33.299999999999997</v>
      </c>
      <c r="I1197" s="150">
        <v>-0.15</v>
      </c>
      <c r="J1197" s="150">
        <v>-0.45</v>
      </c>
      <c r="K1197" s="150">
        <v>-1.62</v>
      </c>
      <c r="L1197" s="150">
        <v>2.04</v>
      </c>
      <c r="M1197" s="150">
        <v>0.56000000000000005</v>
      </c>
      <c r="N1197" s="150">
        <v>0.23</v>
      </c>
      <c r="O1197" s="150">
        <v>3.52</v>
      </c>
      <c r="P1197" s="150">
        <v>10.1</v>
      </c>
    </row>
    <row r="1198" spans="1:16" x14ac:dyDescent="0.25">
      <c r="A1198" s="80" t="s">
        <v>356</v>
      </c>
      <c r="B1198" s="150" t="s">
        <v>1024</v>
      </c>
      <c r="C1198" s="110">
        <v>46122</v>
      </c>
      <c r="D1198" s="150">
        <v>304345</v>
      </c>
      <c r="E1198" s="111">
        <f t="shared" si="18"/>
        <v>3.04345</v>
      </c>
      <c r="F1198" s="150">
        <v>28.69</v>
      </c>
      <c r="G1198" s="150">
        <v>-16.46</v>
      </c>
      <c r="H1198" s="150">
        <v>83</v>
      </c>
      <c r="I1198" s="150">
        <v>0</v>
      </c>
      <c r="J1198" s="150">
        <v>0.12</v>
      </c>
      <c r="K1198" s="150">
        <v>2.34</v>
      </c>
      <c r="L1198" s="150">
        <v>2.2200000000000002</v>
      </c>
      <c r="M1198" s="150">
        <v>2.4</v>
      </c>
      <c r="N1198" s="150">
        <v>2.87</v>
      </c>
      <c r="O1198" s="150">
        <v>2.65</v>
      </c>
      <c r="P1198" s="150">
        <v>10.4</v>
      </c>
    </row>
    <row r="1199" spans="1:16" x14ac:dyDescent="0.25">
      <c r="A1199" s="80" t="s">
        <v>357</v>
      </c>
      <c r="B1199" s="150" t="s">
        <v>358</v>
      </c>
      <c r="C1199" s="110">
        <v>46122</v>
      </c>
      <c r="D1199" s="150">
        <v>965000</v>
      </c>
      <c r="E1199" s="111">
        <f t="shared" si="18"/>
        <v>9.65</v>
      </c>
      <c r="F1199" s="150">
        <v>28.36</v>
      </c>
      <c r="G1199" s="150">
        <v>18.329999999999998</v>
      </c>
      <c r="H1199" s="150">
        <v>12.4</v>
      </c>
      <c r="I1199" s="150">
        <v>0.81</v>
      </c>
      <c r="J1199" s="150">
        <v>-1.59</v>
      </c>
      <c r="K1199" s="150">
        <v>-9.82</v>
      </c>
      <c r="L1199" s="150">
        <v>0.01</v>
      </c>
      <c r="M1199" s="150">
        <v>-0.02</v>
      </c>
      <c r="N1199" s="150">
        <v>0.15</v>
      </c>
      <c r="O1199" s="150">
        <v>0.23</v>
      </c>
      <c r="P1199" s="150">
        <v>20.3</v>
      </c>
    </row>
    <row r="1200" spans="1:16" x14ac:dyDescent="0.25">
      <c r="A1200" s="80" t="s">
        <v>359</v>
      </c>
      <c r="B1200" s="150" t="s">
        <v>1369</v>
      </c>
      <c r="C1200" s="110">
        <v>46121</v>
      </c>
      <c r="D1200" s="150">
        <v>490442</v>
      </c>
      <c r="E1200" s="111">
        <f t="shared" si="18"/>
        <v>4.90442</v>
      </c>
      <c r="F1200" s="150">
        <v>75.7</v>
      </c>
      <c r="G1200" s="150">
        <v>16.55</v>
      </c>
      <c r="H1200" s="150">
        <v>73.3</v>
      </c>
      <c r="I1200" s="150">
        <v>-0.68</v>
      </c>
      <c r="J1200" s="150">
        <v>0.96</v>
      </c>
      <c r="K1200" s="150">
        <v>0.55000000000000004</v>
      </c>
      <c r="L1200" s="150">
        <v>0.9</v>
      </c>
      <c r="M1200" s="150">
        <v>-0.24</v>
      </c>
      <c r="N1200" s="150">
        <v>-0.34</v>
      </c>
      <c r="O1200" s="150">
        <v>2.3199999999999998</v>
      </c>
      <c r="P1200" s="150">
        <v>8.4</v>
      </c>
    </row>
    <row r="1201" spans="1:16" x14ac:dyDescent="0.25">
      <c r="A1201" s="80" t="s">
        <v>360</v>
      </c>
      <c r="B1201" s="150" t="s">
        <v>2784</v>
      </c>
      <c r="C1201" s="110">
        <v>46122</v>
      </c>
      <c r="D1201" s="150">
        <v>373</v>
      </c>
      <c r="E1201" s="111">
        <f t="shared" si="18"/>
        <v>3.7299999999999998E-3</v>
      </c>
      <c r="F1201" s="150">
        <v>-0.53</v>
      </c>
      <c r="G1201" s="150">
        <v>-0.27</v>
      </c>
      <c r="H1201" s="150">
        <v>30.6</v>
      </c>
      <c r="I1201" s="150">
        <v>0</v>
      </c>
      <c r="J1201" s="150">
        <v>4.62</v>
      </c>
      <c r="K1201" s="150">
        <v>3.73</v>
      </c>
      <c r="L1201" s="150">
        <v>0.02</v>
      </c>
      <c r="M1201" s="150">
        <v>-0.02</v>
      </c>
      <c r="N1201" s="150">
        <v>-0.02</v>
      </c>
      <c r="O1201" s="150">
        <v>-0.03</v>
      </c>
      <c r="P1201" s="150"/>
    </row>
    <row r="1202" spans="1:16" x14ac:dyDescent="0.25">
      <c r="A1202" s="80" t="s">
        <v>361</v>
      </c>
      <c r="B1202" s="150" t="s">
        <v>3207</v>
      </c>
      <c r="C1202" s="110">
        <v>46122</v>
      </c>
      <c r="D1202" s="150">
        <v>866318</v>
      </c>
      <c r="E1202" s="111">
        <f t="shared" si="18"/>
        <v>8.6631800000000005</v>
      </c>
      <c r="F1202" s="150">
        <v>125.51</v>
      </c>
      <c r="G1202" s="150">
        <v>1247.8699999999999</v>
      </c>
      <c r="H1202" s="150">
        <v>25.3</v>
      </c>
      <c r="I1202" s="150">
        <v>0.6</v>
      </c>
      <c r="J1202" s="150">
        <v>2.2200000000000002</v>
      </c>
      <c r="K1202" s="150">
        <v>-1.36</v>
      </c>
      <c r="L1202" s="150">
        <v>0.86</v>
      </c>
      <c r="M1202" s="150">
        <v>-0.11</v>
      </c>
      <c r="N1202" s="150">
        <v>-0.03</v>
      </c>
      <c r="O1202" s="150">
        <v>-0.08</v>
      </c>
      <c r="P1202" s="150">
        <v>21.2</v>
      </c>
    </row>
    <row r="1203" spans="1:16" x14ac:dyDescent="0.25">
      <c r="A1203" s="80" t="s">
        <v>362</v>
      </c>
      <c r="B1203" s="150" t="s">
        <v>3543</v>
      </c>
      <c r="C1203" s="110">
        <v>46122</v>
      </c>
      <c r="D1203" s="150">
        <v>3904</v>
      </c>
      <c r="E1203" s="111">
        <f t="shared" si="18"/>
        <v>3.9039999999999998E-2</v>
      </c>
      <c r="F1203" s="112">
        <v>-96.09</v>
      </c>
      <c r="G1203" s="112">
        <v>-15.59</v>
      </c>
      <c r="H1203" s="150">
        <v>26.15</v>
      </c>
      <c r="I1203" s="150">
        <v>3.98</v>
      </c>
      <c r="J1203" s="150">
        <v>1.75</v>
      </c>
      <c r="K1203" s="150">
        <v>0.19</v>
      </c>
      <c r="L1203" s="150">
        <v>-0.16</v>
      </c>
      <c r="M1203" s="150">
        <v>-0.25</v>
      </c>
      <c r="N1203" s="150">
        <v>-0.24</v>
      </c>
      <c r="O1203" s="150">
        <v>-0.23</v>
      </c>
      <c r="P1203" s="150">
        <v>13.3</v>
      </c>
    </row>
    <row r="1204" spans="1:16" x14ac:dyDescent="0.25">
      <c r="A1204" s="80" t="s">
        <v>363</v>
      </c>
      <c r="B1204" s="150" t="s">
        <v>1025</v>
      </c>
      <c r="C1204" s="110">
        <v>46122</v>
      </c>
      <c r="D1204" s="150">
        <v>430782</v>
      </c>
      <c r="E1204" s="111">
        <f t="shared" si="18"/>
        <v>4.3078200000000004</v>
      </c>
      <c r="F1204" s="150">
        <v>58.92</v>
      </c>
      <c r="G1204" s="150">
        <v>-17.55</v>
      </c>
      <c r="H1204" s="150">
        <v>45.75</v>
      </c>
      <c r="I1204" s="150">
        <v>-1.82</v>
      </c>
      <c r="J1204" s="150">
        <v>-2.66</v>
      </c>
      <c r="K1204" s="150">
        <v>-2.87</v>
      </c>
      <c r="L1204" s="150">
        <v>1.53</v>
      </c>
      <c r="M1204" s="150">
        <v>0.92</v>
      </c>
      <c r="N1204" s="150">
        <v>0.16</v>
      </c>
      <c r="O1204" s="150">
        <v>0.87</v>
      </c>
      <c r="P1204" s="150">
        <v>17</v>
      </c>
    </row>
    <row r="1205" spans="1:16" x14ac:dyDescent="0.25">
      <c r="A1205" s="80" t="s">
        <v>364</v>
      </c>
      <c r="B1205" s="150" t="s">
        <v>1026</v>
      </c>
      <c r="C1205" s="110">
        <v>46122</v>
      </c>
      <c r="D1205" s="150">
        <v>40618</v>
      </c>
      <c r="E1205" s="111">
        <f t="shared" si="18"/>
        <v>0.40617999999999999</v>
      </c>
      <c r="F1205" s="150">
        <v>-29.55</v>
      </c>
      <c r="G1205" s="150">
        <v>39.049999999999997</v>
      </c>
      <c r="H1205" s="150">
        <v>8.84</v>
      </c>
      <c r="I1205" s="150">
        <v>0</v>
      </c>
      <c r="J1205" s="150">
        <v>-0.34</v>
      </c>
      <c r="K1205" s="150">
        <v>-1.1200000000000001</v>
      </c>
      <c r="L1205" s="150">
        <v>0.39</v>
      </c>
      <c r="M1205" s="150">
        <v>-0.27</v>
      </c>
      <c r="N1205" s="150">
        <v>-0.24</v>
      </c>
      <c r="O1205" s="150">
        <v>0.38</v>
      </c>
      <c r="P1205" s="150"/>
    </row>
    <row r="1206" spans="1:16" x14ac:dyDescent="0.25">
      <c r="A1206" s="80" t="s">
        <v>365</v>
      </c>
      <c r="B1206" s="150" t="s">
        <v>1027</v>
      </c>
      <c r="C1206" s="110">
        <v>46121</v>
      </c>
      <c r="D1206" s="150">
        <v>203169</v>
      </c>
      <c r="E1206" s="111">
        <f t="shared" si="18"/>
        <v>2.0316900000000002</v>
      </c>
      <c r="F1206" s="150">
        <v>439.17</v>
      </c>
      <c r="G1206" s="150">
        <v>61.27</v>
      </c>
      <c r="H1206" s="150">
        <v>14.45</v>
      </c>
      <c r="I1206" s="150">
        <v>0</v>
      </c>
      <c r="J1206" s="150">
        <v>0</v>
      </c>
      <c r="K1206" s="150">
        <v>0.35</v>
      </c>
      <c r="L1206" s="150">
        <v>0.33</v>
      </c>
      <c r="M1206" s="150">
        <v>0.11</v>
      </c>
      <c r="N1206" s="150">
        <v>0.25</v>
      </c>
      <c r="O1206" s="150">
        <v>0.06</v>
      </c>
      <c r="P1206" s="150">
        <v>45.8</v>
      </c>
    </row>
    <row r="1207" spans="1:16" x14ac:dyDescent="0.25">
      <c r="A1207" s="80" t="s">
        <v>366</v>
      </c>
      <c r="B1207" s="150" t="s">
        <v>1028</v>
      </c>
      <c r="C1207" s="110">
        <v>46122</v>
      </c>
      <c r="D1207" s="150">
        <v>333426</v>
      </c>
      <c r="E1207" s="111">
        <f t="shared" si="18"/>
        <v>3.33426</v>
      </c>
      <c r="F1207" s="150">
        <v>259.81</v>
      </c>
      <c r="G1207" s="150">
        <v>-5.83</v>
      </c>
      <c r="H1207" s="150">
        <v>83.8</v>
      </c>
      <c r="I1207" s="150">
        <v>-0.36</v>
      </c>
      <c r="J1207" s="150">
        <v>6.48</v>
      </c>
      <c r="K1207" s="150">
        <v>8.69</v>
      </c>
      <c r="L1207" s="150">
        <v>5.13</v>
      </c>
      <c r="M1207" s="150">
        <v>0.87</v>
      </c>
      <c r="N1207" s="150">
        <v>0.09</v>
      </c>
      <c r="O1207" s="150">
        <v>1.28</v>
      </c>
      <c r="P1207" s="150">
        <v>7.9</v>
      </c>
    </row>
    <row r="1208" spans="1:16" x14ac:dyDescent="0.25">
      <c r="A1208" s="80" t="s">
        <v>897</v>
      </c>
      <c r="B1208" s="150" t="s">
        <v>3656</v>
      </c>
      <c r="C1208" s="110">
        <v>46122</v>
      </c>
      <c r="D1208" s="150">
        <v>5192188</v>
      </c>
      <c r="E1208" s="111">
        <f t="shared" si="18"/>
        <v>51.921880000000002</v>
      </c>
      <c r="F1208" s="150">
        <v>89.17</v>
      </c>
      <c r="G1208" s="150">
        <v>60.12</v>
      </c>
      <c r="H1208" s="150">
        <v>723</v>
      </c>
      <c r="I1208" s="150">
        <v>4.03</v>
      </c>
      <c r="J1208" s="150">
        <v>0.7</v>
      </c>
      <c r="K1208" s="150">
        <v>-9.6300000000000008</v>
      </c>
      <c r="L1208" s="150">
        <v>6</v>
      </c>
      <c r="M1208" s="150">
        <v>5.18</v>
      </c>
      <c r="N1208" s="150">
        <v>6.95</v>
      </c>
      <c r="O1208" s="150">
        <v>8.23</v>
      </c>
      <c r="P1208" s="150">
        <v>17.7</v>
      </c>
    </row>
    <row r="1209" spans="1:16" x14ac:dyDescent="0.25">
      <c r="A1209" s="80" t="s">
        <v>1650</v>
      </c>
      <c r="B1209" s="150" t="s">
        <v>3023</v>
      </c>
      <c r="C1209" s="110">
        <v>46119</v>
      </c>
      <c r="D1209" s="150">
        <v>1296689</v>
      </c>
      <c r="E1209" s="111">
        <f t="shared" si="18"/>
        <v>12.966889999999999</v>
      </c>
      <c r="F1209" s="150">
        <v>104.34</v>
      </c>
      <c r="G1209" s="150">
        <v>-1.44</v>
      </c>
      <c r="H1209" s="150">
        <v>30.75</v>
      </c>
      <c r="I1209" s="150">
        <v>0.33</v>
      </c>
      <c r="J1209" s="150">
        <v>4.7699999999999996</v>
      </c>
      <c r="K1209" s="150">
        <v>3.19</v>
      </c>
      <c r="L1209" s="150">
        <v>0.44</v>
      </c>
      <c r="M1209" s="150">
        <v>0.7</v>
      </c>
      <c r="N1209" s="150">
        <v>0.71</v>
      </c>
      <c r="O1209" s="150">
        <v>0.85</v>
      </c>
      <c r="P1209" s="150">
        <v>10.3</v>
      </c>
    </row>
    <row r="1210" spans="1:16" x14ac:dyDescent="0.25">
      <c r="A1210" s="80" t="s">
        <v>2965</v>
      </c>
      <c r="B1210" s="150" t="s">
        <v>3513</v>
      </c>
      <c r="C1210" s="110">
        <v>46122</v>
      </c>
      <c r="D1210" s="150">
        <v>274216</v>
      </c>
      <c r="E1210" s="111">
        <f t="shared" si="18"/>
        <v>2.7421600000000002</v>
      </c>
      <c r="F1210" s="150">
        <v>-5.32</v>
      </c>
      <c r="G1210" s="150">
        <v>21.1</v>
      </c>
      <c r="H1210" s="150">
        <v>27.25</v>
      </c>
      <c r="I1210" s="150">
        <v>-0.55000000000000004</v>
      </c>
      <c r="J1210" s="150">
        <v>0</v>
      </c>
      <c r="K1210" s="150">
        <v>-3.02</v>
      </c>
      <c r="L1210" s="150">
        <v>-5.2</v>
      </c>
      <c r="M1210" s="150">
        <v>-0.15</v>
      </c>
      <c r="N1210" s="150">
        <v>-1.1599999999999999</v>
      </c>
      <c r="O1210" s="150">
        <v>-0.54</v>
      </c>
      <c r="P1210" s="150"/>
    </row>
    <row r="1211" spans="1:16" x14ac:dyDescent="0.25">
      <c r="A1211" s="80" t="s">
        <v>3453</v>
      </c>
      <c r="B1211" s="150" t="s">
        <v>3457</v>
      </c>
      <c r="C1211" s="110">
        <v>46122</v>
      </c>
      <c r="D1211" s="150">
        <v>74968</v>
      </c>
      <c r="E1211" s="111">
        <f t="shared" si="18"/>
        <v>0.74968000000000001</v>
      </c>
      <c r="F1211" s="150">
        <v>148.83000000000001</v>
      </c>
      <c r="G1211" s="150">
        <v>-66.680000000000007</v>
      </c>
      <c r="H1211" s="150">
        <v>16.850000000000001</v>
      </c>
      <c r="I1211" s="150">
        <v>0.9</v>
      </c>
      <c r="J1211" s="150">
        <v>2.4300000000000002</v>
      </c>
      <c r="K1211" s="150">
        <v>-1.75</v>
      </c>
      <c r="L1211" s="150">
        <v>-0.28000000000000003</v>
      </c>
      <c r="M1211" s="150">
        <v>-0.92</v>
      </c>
      <c r="N1211" s="150">
        <v>-0.1</v>
      </c>
      <c r="O1211" s="150">
        <v>-0.04</v>
      </c>
      <c r="P1211" s="150"/>
    </row>
    <row r="1212" spans="1:16" x14ac:dyDescent="0.25">
      <c r="A1212" s="80" t="s">
        <v>4143</v>
      </c>
      <c r="B1212" s="150" t="s">
        <v>4154</v>
      </c>
      <c r="C1212" s="110">
        <v>46119</v>
      </c>
      <c r="D1212" s="150">
        <v>139588</v>
      </c>
      <c r="E1212" s="111">
        <f t="shared" si="18"/>
        <v>1.39588</v>
      </c>
      <c r="F1212" s="150">
        <v>-12.43</v>
      </c>
      <c r="G1212" s="150">
        <v>-32.479999999999997</v>
      </c>
      <c r="H1212" s="150">
        <v>22.1</v>
      </c>
      <c r="I1212" s="150">
        <v>-0.9</v>
      </c>
      <c r="J1212" s="150">
        <v>-0.9</v>
      </c>
      <c r="K1212" s="150">
        <v>-2.21</v>
      </c>
      <c r="L1212" s="150">
        <v>0.37</v>
      </c>
      <c r="M1212" s="150">
        <v>0.69</v>
      </c>
      <c r="N1212" s="150">
        <v>1.26</v>
      </c>
      <c r="O1212" s="150">
        <v>0.36</v>
      </c>
      <c r="P1212" s="150">
        <v>9.1</v>
      </c>
    </row>
    <row r="1213" spans="1:16" x14ac:dyDescent="0.25">
      <c r="A1213" s="80" t="s">
        <v>3823</v>
      </c>
      <c r="B1213" s="150" t="s">
        <v>3831</v>
      </c>
      <c r="C1213" s="110">
        <v>46121</v>
      </c>
      <c r="D1213" s="150">
        <v>241052</v>
      </c>
      <c r="E1213" s="111">
        <f t="shared" si="18"/>
        <v>2.41052</v>
      </c>
      <c r="F1213" s="150">
        <v>58.06</v>
      </c>
      <c r="G1213" s="150">
        <v>-4.07</v>
      </c>
      <c r="H1213" s="150">
        <v>25.05</v>
      </c>
      <c r="I1213" s="150">
        <v>0.2</v>
      </c>
      <c r="J1213" s="150">
        <v>-0.6</v>
      </c>
      <c r="K1213" s="150">
        <v>2.66</v>
      </c>
      <c r="L1213" s="150">
        <v>0.72</v>
      </c>
      <c r="M1213" s="150">
        <v>0.39</v>
      </c>
      <c r="N1213" s="150">
        <v>0.28999999999999998</v>
      </c>
      <c r="O1213" s="150">
        <v>0.47</v>
      </c>
      <c r="P1213" s="150">
        <v>12.1</v>
      </c>
    </row>
    <row r="1214" spans="1:16" x14ac:dyDescent="0.25">
      <c r="A1214" s="80" t="s">
        <v>367</v>
      </c>
      <c r="B1214" s="150" t="s">
        <v>1629</v>
      </c>
      <c r="C1214" s="110">
        <v>46120</v>
      </c>
      <c r="D1214" s="150">
        <v>7597</v>
      </c>
      <c r="E1214" s="111">
        <f t="shared" si="18"/>
        <v>7.5969999999999996E-2</v>
      </c>
      <c r="F1214" s="150">
        <v>0.34</v>
      </c>
      <c r="G1214" s="150">
        <v>-0.8</v>
      </c>
      <c r="H1214" s="150">
        <v>37</v>
      </c>
      <c r="I1214" s="150">
        <v>2.64</v>
      </c>
      <c r="J1214" s="150">
        <v>0.54</v>
      </c>
      <c r="K1214" s="150">
        <v>1.23</v>
      </c>
      <c r="L1214" s="150">
        <v>7.0000000000000007E-2</v>
      </c>
      <c r="M1214" s="150">
        <v>0.1</v>
      </c>
      <c r="N1214" s="150">
        <v>0.11</v>
      </c>
      <c r="O1214" s="150">
        <v>0.11</v>
      </c>
      <c r="P1214" s="150">
        <v>119.9</v>
      </c>
    </row>
    <row r="1215" spans="1:16" x14ac:dyDescent="0.25">
      <c r="A1215" s="80" t="s">
        <v>368</v>
      </c>
      <c r="B1215" s="150" t="s">
        <v>1029</v>
      </c>
      <c r="C1215" s="110">
        <v>46121</v>
      </c>
      <c r="D1215" s="150">
        <v>123839</v>
      </c>
      <c r="E1215" s="111">
        <f t="shared" si="18"/>
        <v>1.2383900000000001</v>
      </c>
      <c r="F1215" s="150">
        <v>24.27</v>
      </c>
      <c r="G1215" s="150">
        <v>10.85</v>
      </c>
      <c r="H1215" s="150">
        <v>16.8</v>
      </c>
      <c r="I1215" s="150">
        <v>0</v>
      </c>
      <c r="J1215" s="150">
        <v>-1.75</v>
      </c>
      <c r="K1215" s="150">
        <v>-2.04</v>
      </c>
      <c r="L1215" s="150">
        <v>-0.24</v>
      </c>
      <c r="M1215" s="150">
        <v>0.14000000000000001</v>
      </c>
      <c r="N1215" s="150">
        <v>-0.08</v>
      </c>
      <c r="O1215" s="150">
        <v>0.09</v>
      </c>
      <c r="P1215" s="150">
        <v>35.200000000000003</v>
      </c>
    </row>
    <row r="1216" spans="1:16" x14ac:dyDescent="0.25">
      <c r="A1216" s="80" t="s">
        <v>369</v>
      </c>
      <c r="B1216" s="150" t="s">
        <v>3580</v>
      </c>
      <c r="C1216" s="110">
        <v>46119</v>
      </c>
      <c r="D1216" s="150">
        <v>13539</v>
      </c>
      <c r="E1216" s="111">
        <f t="shared" si="18"/>
        <v>0.13539000000000001</v>
      </c>
      <c r="F1216" s="150">
        <v>-1.25</v>
      </c>
      <c r="G1216" s="150">
        <v>2.76</v>
      </c>
      <c r="H1216" s="150">
        <v>35</v>
      </c>
      <c r="I1216" s="150">
        <v>0</v>
      </c>
      <c r="J1216" s="150">
        <v>0.72</v>
      </c>
      <c r="K1216" s="150">
        <v>1.1599999999999999</v>
      </c>
      <c r="L1216" s="150">
        <v>0.21</v>
      </c>
      <c r="M1216" s="150">
        <v>0.22</v>
      </c>
      <c r="N1216" s="150">
        <v>0.21</v>
      </c>
      <c r="O1216" s="150">
        <v>0.2</v>
      </c>
      <c r="P1216" s="150">
        <v>34.6</v>
      </c>
    </row>
    <row r="1217" spans="1:16" x14ac:dyDescent="0.25">
      <c r="A1217" s="80" t="s">
        <v>370</v>
      </c>
      <c r="B1217" s="150" t="s">
        <v>371</v>
      </c>
      <c r="C1217" s="110">
        <v>46122</v>
      </c>
      <c r="D1217" s="150">
        <v>433641</v>
      </c>
      <c r="E1217" s="111">
        <f t="shared" si="18"/>
        <v>4.3364099999999999</v>
      </c>
      <c r="F1217" s="150">
        <v>21.11</v>
      </c>
      <c r="G1217" s="150">
        <v>38.85</v>
      </c>
      <c r="H1217" s="150">
        <v>48.15</v>
      </c>
      <c r="I1217" s="150">
        <v>3.66</v>
      </c>
      <c r="J1217" s="150">
        <v>5.82</v>
      </c>
      <c r="K1217" s="150">
        <v>2.99</v>
      </c>
      <c r="L1217" s="150">
        <v>0.47</v>
      </c>
      <c r="M1217" s="150">
        <v>0.51</v>
      </c>
      <c r="N1217" s="150">
        <v>0.8</v>
      </c>
      <c r="O1217" s="150">
        <v>0.82</v>
      </c>
      <c r="P1217" s="150">
        <v>14.2</v>
      </c>
    </row>
    <row r="1218" spans="1:16" x14ac:dyDescent="0.25">
      <c r="A1218" s="80" t="s">
        <v>372</v>
      </c>
      <c r="B1218" s="150" t="s">
        <v>3377</v>
      </c>
      <c r="C1218" s="110">
        <v>46121</v>
      </c>
      <c r="D1218" s="150">
        <v>270946</v>
      </c>
      <c r="E1218" s="111">
        <f t="shared" si="18"/>
        <v>2.70946</v>
      </c>
      <c r="F1218" s="150">
        <v>14.73</v>
      </c>
      <c r="G1218" s="150">
        <v>6.09</v>
      </c>
      <c r="H1218" s="150">
        <v>16.2</v>
      </c>
      <c r="I1218" s="150">
        <v>-0.92</v>
      </c>
      <c r="J1218" s="150">
        <v>-1.52</v>
      </c>
      <c r="K1218" s="150">
        <v>-4.42</v>
      </c>
      <c r="L1218" s="150">
        <v>-0.4</v>
      </c>
      <c r="M1218" s="150">
        <v>-0.46</v>
      </c>
      <c r="N1218" s="150">
        <v>0.56000000000000005</v>
      </c>
      <c r="O1218" s="150">
        <v>-0.23</v>
      </c>
      <c r="P1218" s="150"/>
    </row>
    <row r="1219" spans="1:16" x14ac:dyDescent="0.25">
      <c r="A1219" s="80" t="s">
        <v>373</v>
      </c>
      <c r="B1219" s="150" t="s">
        <v>374</v>
      </c>
      <c r="C1219" s="110">
        <v>46119</v>
      </c>
      <c r="D1219" s="150">
        <v>2641274</v>
      </c>
      <c r="E1219" s="111">
        <f t="shared" si="18"/>
        <v>26.412739999999999</v>
      </c>
      <c r="F1219" s="150">
        <v>28.39</v>
      </c>
      <c r="G1219" s="150">
        <v>3.36</v>
      </c>
      <c r="H1219" s="150">
        <v>79.2</v>
      </c>
      <c r="I1219" s="150">
        <v>0.13</v>
      </c>
      <c r="J1219" s="150">
        <v>0.13</v>
      </c>
      <c r="K1219" s="150">
        <v>0.51</v>
      </c>
      <c r="L1219" s="150">
        <v>1.62</v>
      </c>
      <c r="M1219" s="150">
        <v>1.61</v>
      </c>
      <c r="N1219" s="150">
        <v>2.59</v>
      </c>
      <c r="O1219" s="150">
        <v>1.84</v>
      </c>
      <c r="P1219" s="150">
        <v>11.3</v>
      </c>
    </row>
    <row r="1220" spans="1:16" x14ac:dyDescent="0.25">
      <c r="A1220" s="80" t="s">
        <v>375</v>
      </c>
      <c r="B1220" s="150" t="s">
        <v>376</v>
      </c>
      <c r="C1220" s="110">
        <v>46121</v>
      </c>
      <c r="D1220" s="150">
        <v>42115</v>
      </c>
      <c r="E1220" s="111">
        <f t="shared" si="18"/>
        <v>0.42115000000000002</v>
      </c>
      <c r="F1220" s="150">
        <v>-2.56</v>
      </c>
      <c r="G1220" s="150">
        <v>-33.89</v>
      </c>
      <c r="H1220" s="150">
        <v>3.48</v>
      </c>
      <c r="I1220" s="150">
        <v>-0.56999999999999995</v>
      </c>
      <c r="J1220" s="150">
        <v>-1.1399999999999999</v>
      </c>
      <c r="K1220" s="150">
        <v>0.87</v>
      </c>
      <c r="L1220" s="150">
        <v>-0.11</v>
      </c>
      <c r="M1220" s="150">
        <v>-0.03</v>
      </c>
      <c r="N1220" s="150">
        <v>-0.19</v>
      </c>
      <c r="O1220" s="150">
        <v>-0.15</v>
      </c>
      <c r="P1220" s="150"/>
    </row>
    <row r="1221" spans="1:16" x14ac:dyDescent="0.25">
      <c r="A1221" s="80" t="s">
        <v>377</v>
      </c>
      <c r="B1221" s="150" t="s">
        <v>1030</v>
      </c>
      <c r="C1221" s="110">
        <v>46122</v>
      </c>
      <c r="D1221" s="150">
        <v>44841</v>
      </c>
      <c r="E1221" s="111">
        <f t="shared" si="18"/>
        <v>0.44840999999999998</v>
      </c>
      <c r="F1221" s="112">
        <v>-0.39</v>
      </c>
      <c r="G1221" s="112">
        <v>13.85</v>
      </c>
      <c r="H1221" s="150">
        <v>14</v>
      </c>
      <c r="I1221" s="150">
        <v>1.45</v>
      </c>
      <c r="J1221" s="150">
        <v>5.26</v>
      </c>
      <c r="K1221" s="150">
        <v>1.08</v>
      </c>
      <c r="L1221" s="150">
        <v>0.32</v>
      </c>
      <c r="M1221" s="150">
        <v>0.15</v>
      </c>
      <c r="N1221" s="150">
        <v>-0.02</v>
      </c>
      <c r="O1221" s="150">
        <v>-0.05</v>
      </c>
      <c r="P1221" s="150">
        <v>98.3</v>
      </c>
    </row>
    <row r="1222" spans="1:16" x14ac:dyDescent="0.25">
      <c r="A1222" s="80" t="s">
        <v>378</v>
      </c>
      <c r="B1222" s="150" t="s">
        <v>379</v>
      </c>
      <c r="C1222" s="110">
        <v>46119</v>
      </c>
      <c r="D1222" s="150">
        <v>845</v>
      </c>
      <c r="E1222" s="111">
        <f t="shared" ref="E1222:E1285" si="19">D1222/100000</f>
        <v>8.4499999999999992E-3</v>
      </c>
      <c r="F1222" s="150">
        <v>-98.44</v>
      </c>
      <c r="G1222" s="150">
        <v>-95.62</v>
      </c>
      <c r="H1222" s="150">
        <v>21.8</v>
      </c>
      <c r="I1222" s="150">
        <v>0</v>
      </c>
      <c r="J1222" s="150">
        <v>1.1599999999999999</v>
      </c>
      <c r="K1222" s="150">
        <v>-0.46</v>
      </c>
      <c r="L1222" s="150">
        <v>-0.7</v>
      </c>
      <c r="M1222" s="150">
        <v>0.05</v>
      </c>
      <c r="N1222" s="150">
        <v>-0.25</v>
      </c>
      <c r="O1222" s="150">
        <v>0.31</v>
      </c>
      <c r="P1222" s="150">
        <v>128.4</v>
      </c>
    </row>
    <row r="1223" spans="1:16" x14ac:dyDescent="0.25">
      <c r="A1223" s="80" t="s">
        <v>380</v>
      </c>
      <c r="B1223" s="150" t="s">
        <v>1031</v>
      </c>
      <c r="C1223" s="110">
        <v>46122</v>
      </c>
      <c r="D1223" s="150">
        <v>205268</v>
      </c>
      <c r="E1223" s="111">
        <f t="shared" si="19"/>
        <v>2.0526800000000001</v>
      </c>
      <c r="F1223" s="150">
        <v>-41.22</v>
      </c>
      <c r="G1223" s="150">
        <v>-21.29</v>
      </c>
      <c r="H1223" s="150">
        <v>52</v>
      </c>
      <c r="I1223" s="150">
        <v>0.97</v>
      </c>
      <c r="J1223" s="150">
        <v>-1.33</v>
      </c>
      <c r="K1223" s="150">
        <v>0.19</v>
      </c>
      <c r="L1223" s="150">
        <v>0.69</v>
      </c>
      <c r="M1223" s="150">
        <v>0.49</v>
      </c>
      <c r="N1223" s="150">
        <v>0.82</v>
      </c>
      <c r="O1223" s="150">
        <v>1.37</v>
      </c>
      <c r="P1223" s="150">
        <v>18.899999999999999</v>
      </c>
    </row>
    <row r="1224" spans="1:16" x14ac:dyDescent="0.25">
      <c r="A1224" s="80" t="s">
        <v>3252</v>
      </c>
      <c r="B1224" s="150" t="s">
        <v>3256</v>
      </c>
      <c r="C1224" s="110">
        <v>46119</v>
      </c>
      <c r="D1224" s="150">
        <v>-588535</v>
      </c>
      <c r="E1224" s="111">
        <f t="shared" si="19"/>
        <v>-5.8853499999999999</v>
      </c>
      <c r="F1224" s="150"/>
      <c r="G1224" s="150">
        <v>-50.02</v>
      </c>
      <c r="H1224" s="150">
        <v>24.25</v>
      </c>
      <c r="I1224" s="150">
        <v>3.63</v>
      </c>
      <c r="J1224" s="150">
        <v>1.68</v>
      </c>
      <c r="K1224" s="150">
        <v>-3.77</v>
      </c>
      <c r="L1224" s="150">
        <v>-0.39</v>
      </c>
      <c r="M1224" s="150">
        <v>-1.08</v>
      </c>
      <c r="N1224" s="150">
        <v>0.65</v>
      </c>
      <c r="O1224" s="150">
        <v>1.6</v>
      </c>
      <c r="P1224" s="150">
        <v>11</v>
      </c>
    </row>
    <row r="1225" spans="1:16" x14ac:dyDescent="0.25">
      <c r="A1225" s="80" t="s">
        <v>1178</v>
      </c>
      <c r="B1225" s="150" t="s">
        <v>3024</v>
      </c>
      <c r="C1225" s="110">
        <v>46122</v>
      </c>
      <c r="D1225" s="150">
        <v>8414886</v>
      </c>
      <c r="E1225" s="111">
        <f t="shared" si="19"/>
        <v>84.148859999999999</v>
      </c>
      <c r="F1225" s="150">
        <v>12.15</v>
      </c>
      <c r="G1225" s="150">
        <v>-2.86</v>
      </c>
      <c r="H1225" s="150">
        <v>107</v>
      </c>
      <c r="I1225" s="150">
        <v>-1.38</v>
      </c>
      <c r="J1225" s="150">
        <v>-1.83</v>
      </c>
      <c r="K1225" s="150">
        <v>0</v>
      </c>
      <c r="L1225" s="150">
        <v>2.29</v>
      </c>
      <c r="M1225" s="150">
        <v>2.96</v>
      </c>
      <c r="N1225" s="150">
        <v>2.68</v>
      </c>
      <c r="O1225" s="150">
        <v>2.44</v>
      </c>
      <c r="P1225" s="150">
        <v>9.6999999999999993</v>
      </c>
    </row>
    <row r="1226" spans="1:16" x14ac:dyDescent="0.25">
      <c r="A1226" s="80" t="s">
        <v>3322</v>
      </c>
      <c r="B1226" s="150" t="s">
        <v>3329</v>
      </c>
      <c r="C1226" s="110">
        <v>46121</v>
      </c>
      <c r="D1226" s="150">
        <v>4612382</v>
      </c>
      <c r="E1226" s="111">
        <f t="shared" si="19"/>
        <v>46.123820000000002</v>
      </c>
      <c r="F1226" s="150">
        <v>9.0500000000000007</v>
      </c>
      <c r="G1226" s="150">
        <v>-3.23</v>
      </c>
      <c r="H1226" s="150">
        <v>39.75</v>
      </c>
      <c r="I1226" s="150">
        <v>0</v>
      </c>
      <c r="J1226" s="150">
        <v>1.27</v>
      </c>
      <c r="K1226" s="150">
        <v>0.51</v>
      </c>
      <c r="L1226" s="150">
        <v>0.6</v>
      </c>
      <c r="M1226" s="150">
        <v>0.96</v>
      </c>
      <c r="N1226" s="150">
        <v>0.65</v>
      </c>
      <c r="O1226" s="150">
        <v>0.95</v>
      </c>
      <c r="P1226" s="150">
        <v>12.7</v>
      </c>
    </row>
    <row r="1227" spans="1:16" x14ac:dyDescent="0.25">
      <c r="A1227" s="80" t="s">
        <v>2802</v>
      </c>
      <c r="B1227" s="150" t="s">
        <v>2811</v>
      </c>
      <c r="C1227" s="110">
        <v>46122</v>
      </c>
      <c r="D1227" s="150">
        <v>73739</v>
      </c>
      <c r="E1227" s="111">
        <f t="shared" si="19"/>
        <v>0.73738999999999999</v>
      </c>
      <c r="F1227" s="150">
        <v>9.14</v>
      </c>
      <c r="G1227" s="150">
        <v>2.0699999999999998</v>
      </c>
      <c r="H1227" s="150">
        <v>41</v>
      </c>
      <c r="I1227" s="150">
        <v>0</v>
      </c>
      <c r="J1227" s="150">
        <v>-0.97</v>
      </c>
      <c r="K1227" s="150">
        <v>-1.2</v>
      </c>
      <c r="L1227" s="150">
        <v>0.57999999999999996</v>
      </c>
      <c r="M1227" s="150">
        <v>0.34</v>
      </c>
      <c r="N1227" s="150">
        <v>1.31</v>
      </c>
      <c r="O1227" s="150">
        <v>0.46</v>
      </c>
      <c r="P1227" s="150">
        <v>12.8</v>
      </c>
    </row>
    <row r="1228" spans="1:16" x14ac:dyDescent="0.25">
      <c r="A1228" s="80" t="s">
        <v>381</v>
      </c>
      <c r="B1228" s="150" t="s">
        <v>1032</v>
      </c>
      <c r="C1228" s="110">
        <v>46122</v>
      </c>
      <c r="D1228" s="150">
        <v>186141</v>
      </c>
      <c r="E1228" s="111">
        <f t="shared" si="19"/>
        <v>1.86141</v>
      </c>
      <c r="F1228" s="150">
        <v>49.57</v>
      </c>
      <c r="G1228" s="150">
        <v>-16.23</v>
      </c>
      <c r="H1228" s="150">
        <v>38.85</v>
      </c>
      <c r="I1228" s="150">
        <v>0</v>
      </c>
      <c r="J1228" s="150">
        <v>-0.26</v>
      </c>
      <c r="K1228" s="150">
        <v>-0.26</v>
      </c>
      <c r="L1228" s="150">
        <v>0.34</v>
      </c>
      <c r="M1228" s="150">
        <v>0.54</v>
      </c>
      <c r="N1228" s="150">
        <v>0.66</v>
      </c>
      <c r="O1228" s="150">
        <v>0.59</v>
      </c>
      <c r="P1228" s="150">
        <v>18.399999999999999</v>
      </c>
    </row>
    <row r="1229" spans="1:16" x14ac:dyDescent="0.25">
      <c r="A1229" s="80" t="s">
        <v>382</v>
      </c>
      <c r="B1229" s="150" t="s">
        <v>383</v>
      </c>
      <c r="C1229" s="110">
        <v>46121</v>
      </c>
      <c r="D1229" s="150">
        <v>9568800</v>
      </c>
      <c r="E1229" s="111">
        <f t="shared" si="19"/>
        <v>95.688000000000002</v>
      </c>
      <c r="F1229" s="150">
        <v>8.58</v>
      </c>
      <c r="G1229" s="150">
        <v>9.9600000000000009</v>
      </c>
      <c r="H1229" s="150">
        <v>190.5</v>
      </c>
      <c r="I1229" s="150">
        <v>0.26</v>
      </c>
      <c r="J1229" s="150">
        <v>0.53</v>
      </c>
      <c r="K1229" s="150">
        <v>0.26</v>
      </c>
      <c r="L1229" s="150">
        <v>2.02</v>
      </c>
      <c r="M1229" s="150">
        <v>1.87</v>
      </c>
      <c r="N1229" s="150">
        <v>1.57</v>
      </c>
      <c r="O1229" s="150">
        <v>2.0699999999999998</v>
      </c>
      <c r="P1229" s="150">
        <v>24</v>
      </c>
    </row>
    <row r="1230" spans="1:16" x14ac:dyDescent="0.25">
      <c r="A1230" s="80" t="s">
        <v>384</v>
      </c>
      <c r="B1230" s="150" t="s">
        <v>1033</v>
      </c>
      <c r="C1230" s="110">
        <v>46122</v>
      </c>
      <c r="D1230" s="150">
        <v>2306230</v>
      </c>
      <c r="E1230" s="111">
        <f t="shared" si="19"/>
        <v>23.0623</v>
      </c>
      <c r="F1230" s="150">
        <v>-4.45</v>
      </c>
      <c r="G1230" s="150">
        <v>20.63</v>
      </c>
      <c r="H1230" s="150">
        <v>503</v>
      </c>
      <c r="I1230" s="150">
        <v>-1.18</v>
      </c>
      <c r="J1230" s="150">
        <v>-0.4</v>
      </c>
      <c r="K1230" s="150">
        <v>-2.9</v>
      </c>
      <c r="L1230" s="150">
        <v>7.16</v>
      </c>
      <c r="M1230" s="150">
        <v>7.37</v>
      </c>
      <c r="N1230" s="150">
        <v>5.58</v>
      </c>
      <c r="O1230" s="150">
        <v>7.6</v>
      </c>
      <c r="P1230" s="150">
        <v>15.8</v>
      </c>
    </row>
    <row r="1231" spans="1:16" x14ac:dyDescent="0.25">
      <c r="A1231" s="80" t="s">
        <v>385</v>
      </c>
      <c r="B1231" s="150" t="s">
        <v>386</v>
      </c>
      <c r="C1231" s="110">
        <v>46122</v>
      </c>
      <c r="D1231" s="150">
        <v>430332</v>
      </c>
      <c r="E1231" s="111">
        <f t="shared" si="19"/>
        <v>4.3033200000000003</v>
      </c>
      <c r="F1231" s="150">
        <v>270.93</v>
      </c>
      <c r="G1231" s="150">
        <v>511.26</v>
      </c>
      <c r="H1231" s="150">
        <v>7.63</v>
      </c>
      <c r="I1231" s="150">
        <v>-1.55</v>
      </c>
      <c r="J1231" s="150">
        <v>-2.4300000000000002</v>
      </c>
      <c r="K1231" s="150">
        <v>-4.8600000000000003</v>
      </c>
      <c r="L1231" s="150">
        <v>-0.28000000000000003</v>
      </c>
      <c r="M1231" s="150">
        <v>-0.14000000000000001</v>
      </c>
      <c r="N1231" s="150">
        <v>-0.18</v>
      </c>
      <c r="O1231" s="150">
        <v>-0.03</v>
      </c>
      <c r="P1231" s="150"/>
    </row>
    <row r="1232" spans="1:16" x14ac:dyDescent="0.25">
      <c r="A1232" s="80" t="s">
        <v>1180</v>
      </c>
      <c r="B1232" s="150" t="s">
        <v>3025</v>
      </c>
      <c r="C1232" s="110">
        <v>46122</v>
      </c>
      <c r="D1232" s="150">
        <v>99834</v>
      </c>
      <c r="E1232" s="111">
        <f t="shared" si="19"/>
        <v>0.99834000000000001</v>
      </c>
      <c r="F1232" s="150">
        <v>-42.05</v>
      </c>
      <c r="G1232" s="150">
        <v>-7.16</v>
      </c>
      <c r="H1232" s="150">
        <v>49</v>
      </c>
      <c r="I1232" s="150">
        <v>2.08</v>
      </c>
      <c r="J1232" s="150">
        <v>4.26</v>
      </c>
      <c r="K1232" s="150">
        <v>2.19</v>
      </c>
      <c r="L1232" s="150">
        <v>0.38</v>
      </c>
      <c r="M1232" s="150">
        <v>0.37</v>
      </c>
      <c r="N1232" s="150">
        <v>0.57999999999999996</v>
      </c>
      <c r="O1232" s="150">
        <v>-0.16</v>
      </c>
      <c r="P1232" s="150">
        <v>43.7</v>
      </c>
    </row>
    <row r="1233" spans="1:16" x14ac:dyDescent="0.25">
      <c r="A1233" s="80" t="s">
        <v>1181</v>
      </c>
      <c r="B1233" s="150" t="s">
        <v>3026</v>
      </c>
      <c r="C1233" s="110">
        <v>46122</v>
      </c>
      <c r="D1233" s="150">
        <v>224312</v>
      </c>
      <c r="E1233" s="111">
        <f t="shared" si="19"/>
        <v>2.2431199999999998</v>
      </c>
      <c r="F1233" s="150">
        <v>-7.15</v>
      </c>
      <c r="G1233" s="150">
        <v>-12.82</v>
      </c>
      <c r="H1233" s="150">
        <v>5.65</v>
      </c>
      <c r="I1233" s="150">
        <v>-3.25</v>
      </c>
      <c r="J1233" s="150">
        <v>-2.08</v>
      </c>
      <c r="K1233" s="150">
        <v>-4.5599999999999996</v>
      </c>
      <c r="L1233" s="150">
        <v>-0.95</v>
      </c>
      <c r="M1233" s="150">
        <v>-0.94</v>
      </c>
      <c r="N1233" s="150">
        <v>-1.06</v>
      </c>
      <c r="O1233" s="150">
        <v>-1.04</v>
      </c>
      <c r="P1233" s="150"/>
    </row>
    <row r="1234" spans="1:16" x14ac:dyDescent="0.25">
      <c r="A1234" s="80" t="s">
        <v>387</v>
      </c>
      <c r="B1234" s="150" t="s">
        <v>1034</v>
      </c>
      <c r="C1234" s="110">
        <v>46122</v>
      </c>
      <c r="D1234" s="150">
        <v>1894537</v>
      </c>
      <c r="E1234" s="111">
        <f t="shared" si="19"/>
        <v>18.94537</v>
      </c>
      <c r="F1234" s="150">
        <v>-15.72</v>
      </c>
      <c r="G1234" s="150">
        <v>53.34</v>
      </c>
      <c r="H1234" s="150">
        <v>28.6</v>
      </c>
      <c r="I1234" s="150">
        <v>1.06</v>
      </c>
      <c r="J1234" s="150">
        <v>1.6</v>
      </c>
      <c r="K1234" s="150">
        <v>1.42</v>
      </c>
      <c r="L1234" s="150">
        <v>0.48</v>
      </c>
      <c r="M1234" s="150">
        <v>0.4</v>
      </c>
      <c r="N1234" s="150">
        <v>0.52</v>
      </c>
      <c r="O1234" s="150">
        <v>0.94</v>
      </c>
      <c r="P1234" s="150">
        <v>11.4</v>
      </c>
    </row>
    <row r="1235" spans="1:16" x14ac:dyDescent="0.25">
      <c r="A1235" s="80" t="s">
        <v>388</v>
      </c>
      <c r="B1235" s="150" t="s">
        <v>1370</v>
      </c>
      <c r="C1235" s="110">
        <v>46121</v>
      </c>
      <c r="D1235" s="150">
        <v>131653</v>
      </c>
      <c r="E1235" s="111">
        <f t="shared" si="19"/>
        <v>1.31653</v>
      </c>
      <c r="F1235" s="150">
        <v>-48.58</v>
      </c>
      <c r="G1235" s="150"/>
      <c r="H1235" s="150">
        <v>13.45</v>
      </c>
      <c r="I1235" s="150">
        <v>1.1299999999999999</v>
      </c>
      <c r="J1235" s="150">
        <v>0.37</v>
      </c>
      <c r="K1235" s="150">
        <v>-2.54</v>
      </c>
      <c r="L1235" s="150">
        <v>-0.04</v>
      </c>
      <c r="M1235" s="150">
        <v>-0.24</v>
      </c>
      <c r="N1235" s="150">
        <v>-0.03</v>
      </c>
      <c r="O1235" s="150">
        <v>0.53</v>
      </c>
      <c r="P1235" s="150">
        <v>13.6</v>
      </c>
    </row>
    <row r="1236" spans="1:16" x14ac:dyDescent="0.25">
      <c r="A1236" s="80" t="s">
        <v>389</v>
      </c>
      <c r="B1236" s="150" t="s">
        <v>1035</v>
      </c>
      <c r="C1236" s="110">
        <v>46121</v>
      </c>
      <c r="D1236" s="150">
        <v>-140687</v>
      </c>
      <c r="E1236" s="111">
        <f t="shared" si="19"/>
        <v>-1.4068700000000001</v>
      </c>
      <c r="F1236" s="150"/>
      <c r="G1236" s="150">
        <v>56.69</v>
      </c>
      <c r="H1236" s="150">
        <v>16.95</v>
      </c>
      <c r="I1236" s="150">
        <v>1.5</v>
      </c>
      <c r="J1236" s="150">
        <v>0.59</v>
      </c>
      <c r="K1236" s="150">
        <v>-2.59</v>
      </c>
      <c r="L1236" s="150">
        <v>0.28999999999999998</v>
      </c>
      <c r="M1236" s="150">
        <v>-0.59</v>
      </c>
      <c r="N1236" s="150">
        <v>0.14000000000000001</v>
      </c>
      <c r="O1236" s="150">
        <v>1.56</v>
      </c>
      <c r="P1236" s="150">
        <v>10.6</v>
      </c>
    </row>
    <row r="1237" spans="1:16" x14ac:dyDescent="0.25">
      <c r="A1237" s="80" t="s">
        <v>390</v>
      </c>
      <c r="B1237" s="150" t="s">
        <v>1036</v>
      </c>
      <c r="C1237" s="110">
        <v>46122</v>
      </c>
      <c r="D1237" s="150">
        <v>-18910</v>
      </c>
      <c r="E1237" s="111">
        <f t="shared" si="19"/>
        <v>-0.18909999999999999</v>
      </c>
      <c r="F1237" s="150"/>
      <c r="G1237" s="150">
        <v>20.29</v>
      </c>
      <c r="H1237" s="150">
        <v>19.45</v>
      </c>
      <c r="I1237" s="150">
        <v>0.26</v>
      </c>
      <c r="J1237" s="150">
        <v>-0.26</v>
      </c>
      <c r="K1237" s="150">
        <v>2.21</v>
      </c>
      <c r="L1237" s="150">
        <v>-0.1</v>
      </c>
      <c r="M1237" s="150">
        <v>-0.17</v>
      </c>
      <c r="N1237" s="150">
        <v>0.1</v>
      </c>
      <c r="O1237" s="150">
        <v>0.39</v>
      </c>
      <c r="P1237" s="150">
        <v>24.5</v>
      </c>
    </row>
    <row r="1238" spans="1:16" x14ac:dyDescent="0.25">
      <c r="A1238" s="80" t="s">
        <v>391</v>
      </c>
      <c r="B1238" s="150" t="s">
        <v>3587</v>
      </c>
      <c r="C1238" s="110">
        <v>46121</v>
      </c>
      <c r="D1238" s="150">
        <v>-495411</v>
      </c>
      <c r="E1238" s="111">
        <f t="shared" si="19"/>
        <v>-4.95411</v>
      </c>
      <c r="F1238" s="112"/>
      <c r="G1238" s="112">
        <v>-87.57</v>
      </c>
      <c r="H1238" s="150">
        <v>29.95</v>
      </c>
      <c r="I1238" s="150">
        <v>-0.17</v>
      </c>
      <c r="J1238" s="150">
        <v>0.84</v>
      </c>
      <c r="K1238" s="150">
        <v>-3.85</v>
      </c>
      <c r="L1238" s="150">
        <v>0.35</v>
      </c>
      <c r="M1238" s="150">
        <v>-1.2</v>
      </c>
      <c r="N1238" s="150">
        <v>0.64</v>
      </c>
      <c r="O1238" s="150">
        <v>2.98</v>
      </c>
      <c r="P1238" s="150">
        <v>10</v>
      </c>
    </row>
    <row r="1239" spans="1:16" x14ac:dyDescent="0.25">
      <c r="A1239" s="80" t="s">
        <v>392</v>
      </c>
      <c r="B1239" s="150" t="s">
        <v>1371</v>
      </c>
      <c r="C1239" s="110">
        <v>46122</v>
      </c>
      <c r="D1239" s="150">
        <v>522959</v>
      </c>
      <c r="E1239" s="111">
        <f t="shared" si="19"/>
        <v>5.22959</v>
      </c>
      <c r="F1239" s="150">
        <v>89.83</v>
      </c>
      <c r="G1239" s="150">
        <v>41.41</v>
      </c>
      <c r="H1239" s="150">
        <v>98.2</v>
      </c>
      <c r="I1239" s="150">
        <v>0</v>
      </c>
      <c r="J1239" s="150">
        <v>0.31</v>
      </c>
      <c r="K1239" s="150">
        <v>4.1399999999999997</v>
      </c>
      <c r="L1239" s="150">
        <v>1.94</v>
      </c>
      <c r="M1239" s="150">
        <v>1.93</v>
      </c>
      <c r="N1239" s="150">
        <v>2.14</v>
      </c>
      <c r="O1239" s="150">
        <v>2.21</v>
      </c>
      <c r="P1239" s="150">
        <v>10.9</v>
      </c>
    </row>
    <row r="1240" spans="1:16" x14ac:dyDescent="0.25">
      <c r="A1240" s="80" t="s">
        <v>393</v>
      </c>
      <c r="B1240" s="150" t="s">
        <v>394</v>
      </c>
      <c r="C1240" s="110">
        <v>46120</v>
      </c>
      <c r="D1240" s="150">
        <v>412226</v>
      </c>
      <c r="E1240" s="111">
        <f t="shared" si="19"/>
        <v>4.1222599999999998</v>
      </c>
      <c r="F1240" s="150">
        <v>-15.7</v>
      </c>
      <c r="G1240" s="150">
        <v>33.630000000000003</v>
      </c>
      <c r="H1240" s="150">
        <v>56.7</v>
      </c>
      <c r="I1240" s="150">
        <v>0.35</v>
      </c>
      <c r="J1240" s="150">
        <v>0.53</v>
      </c>
      <c r="K1240" s="150">
        <v>3.28</v>
      </c>
      <c r="L1240" s="150">
        <v>1.1100000000000001</v>
      </c>
      <c r="M1240" s="150">
        <v>1.1200000000000001</v>
      </c>
      <c r="N1240" s="150">
        <v>1.31</v>
      </c>
      <c r="O1240" s="150">
        <v>1.43</v>
      </c>
      <c r="P1240" s="150">
        <v>10.3</v>
      </c>
    </row>
    <row r="1241" spans="1:16" x14ac:dyDescent="0.25">
      <c r="A1241" s="80" t="s">
        <v>2946</v>
      </c>
      <c r="B1241" s="150" t="s">
        <v>2947</v>
      </c>
      <c r="C1241" s="110">
        <v>46121</v>
      </c>
      <c r="D1241" s="150">
        <v>11950</v>
      </c>
      <c r="E1241" s="111">
        <f t="shared" si="19"/>
        <v>0.1195</v>
      </c>
      <c r="F1241" s="150">
        <v>-94.12</v>
      </c>
      <c r="G1241" s="150"/>
      <c r="H1241" s="150">
        <v>14.8</v>
      </c>
      <c r="I1241" s="150">
        <v>0.34</v>
      </c>
      <c r="J1241" s="150">
        <v>0</v>
      </c>
      <c r="K1241" s="150">
        <v>-0.67</v>
      </c>
      <c r="L1241" s="150">
        <v>0.1</v>
      </c>
      <c r="M1241" s="150">
        <v>0.09</v>
      </c>
      <c r="N1241" s="150">
        <v>-0.05</v>
      </c>
      <c r="O1241" s="150">
        <v>0.66</v>
      </c>
      <c r="P1241" s="150">
        <v>12.2</v>
      </c>
    </row>
    <row r="1242" spans="1:16" x14ac:dyDescent="0.25">
      <c r="A1242" s="80" t="s">
        <v>4167</v>
      </c>
      <c r="B1242" s="150" t="s">
        <v>4175</v>
      </c>
      <c r="C1242" s="110">
        <v>46122</v>
      </c>
      <c r="D1242" s="150">
        <v>605003</v>
      </c>
      <c r="E1242" s="111">
        <f t="shared" si="19"/>
        <v>6.0500299999999996</v>
      </c>
      <c r="F1242" s="150">
        <v>64.19</v>
      </c>
      <c r="G1242" s="150">
        <v>8.3000000000000007</v>
      </c>
      <c r="H1242" s="150">
        <v>84.5</v>
      </c>
      <c r="I1242" s="150">
        <v>0.6</v>
      </c>
      <c r="J1242" s="150">
        <v>0.92</v>
      </c>
      <c r="K1242" s="150"/>
      <c r="L1242" s="150">
        <v>2.0299999999999998</v>
      </c>
      <c r="M1242" s="150"/>
      <c r="N1242" s="150"/>
      <c r="O1242" s="150">
        <v>1.78</v>
      </c>
      <c r="P1242" s="150">
        <v>9.5</v>
      </c>
    </row>
    <row r="1243" spans="1:16" x14ac:dyDescent="0.25">
      <c r="A1243" s="80" t="s">
        <v>395</v>
      </c>
      <c r="B1243" s="150" t="s">
        <v>3199</v>
      </c>
      <c r="C1243" s="110">
        <v>46119</v>
      </c>
      <c r="D1243" s="150">
        <v>513783</v>
      </c>
      <c r="E1243" s="111">
        <f t="shared" si="19"/>
        <v>5.1378300000000001</v>
      </c>
      <c r="F1243" s="150">
        <v>554.79</v>
      </c>
      <c r="G1243" s="150">
        <v>558.77</v>
      </c>
      <c r="H1243" s="150">
        <v>39.799999999999997</v>
      </c>
      <c r="I1243" s="150">
        <v>0.25</v>
      </c>
      <c r="J1243" s="150">
        <v>4.33</v>
      </c>
      <c r="K1243" s="150">
        <v>2.58</v>
      </c>
      <c r="L1243" s="150">
        <v>-0.05</v>
      </c>
      <c r="M1243" s="150">
        <v>0.03</v>
      </c>
      <c r="N1243" s="150">
        <v>-0.33</v>
      </c>
      <c r="O1243" s="150">
        <v>-0.02</v>
      </c>
      <c r="P1243" s="150">
        <v>456.1</v>
      </c>
    </row>
    <row r="1244" spans="1:16" x14ac:dyDescent="0.25">
      <c r="A1244" s="80" t="s">
        <v>396</v>
      </c>
      <c r="B1244" s="150" t="s">
        <v>1037</v>
      </c>
      <c r="C1244" s="110">
        <v>46114</v>
      </c>
      <c r="D1244" s="150">
        <v>8436</v>
      </c>
      <c r="E1244" s="111">
        <f t="shared" si="19"/>
        <v>8.4360000000000004E-2</v>
      </c>
      <c r="F1244" s="150">
        <v>-0.44</v>
      </c>
      <c r="G1244" s="150">
        <v>-10.77</v>
      </c>
      <c r="H1244" s="150">
        <v>43.15</v>
      </c>
      <c r="I1244" s="150">
        <v>9.94</v>
      </c>
      <c r="J1244" s="150">
        <v>9.24</v>
      </c>
      <c r="K1244" s="150">
        <v>-10.94</v>
      </c>
      <c r="L1244" s="150">
        <v>2.69</v>
      </c>
      <c r="M1244" s="150">
        <v>-0.01</v>
      </c>
      <c r="N1244" s="150">
        <v>-1.33</v>
      </c>
      <c r="O1244" s="150">
        <v>0.4</v>
      </c>
      <c r="P1244" s="150">
        <v>29.3</v>
      </c>
    </row>
    <row r="1245" spans="1:16" x14ac:dyDescent="0.25">
      <c r="A1245" s="80" t="s">
        <v>397</v>
      </c>
      <c r="B1245" s="150" t="s">
        <v>1038</v>
      </c>
      <c r="C1245" s="110">
        <v>46119</v>
      </c>
      <c r="D1245" s="150">
        <v>360310</v>
      </c>
      <c r="E1245" s="111">
        <f t="shared" si="19"/>
        <v>3.6031</v>
      </c>
      <c r="F1245" s="150">
        <v>16.21</v>
      </c>
      <c r="G1245" s="150">
        <v>-3.8</v>
      </c>
      <c r="H1245" s="150">
        <v>88.7</v>
      </c>
      <c r="I1245" s="150">
        <v>-0.67</v>
      </c>
      <c r="J1245" s="150">
        <v>1.36</v>
      </c>
      <c r="K1245" s="150">
        <v>-3.37</v>
      </c>
      <c r="L1245" s="150">
        <v>1.48</v>
      </c>
      <c r="M1245" s="150">
        <v>2.35</v>
      </c>
      <c r="N1245" s="150">
        <v>1.36</v>
      </c>
      <c r="O1245" s="150">
        <v>0.92</v>
      </c>
      <c r="P1245" s="150">
        <v>16.3</v>
      </c>
    </row>
    <row r="1246" spans="1:16" x14ac:dyDescent="0.25">
      <c r="A1246" s="80" t="s">
        <v>398</v>
      </c>
      <c r="B1246" s="150" t="s">
        <v>1039</v>
      </c>
      <c r="C1246" s="110">
        <v>46122</v>
      </c>
      <c r="D1246" s="150">
        <v>334767</v>
      </c>
      <c r="E1246" s="111">
        <f t="shared" si="19"/>
        <v>3.3476699999999999</v>
      </c>
      <c r="F1246" s="150">
        <v>19.600000000000001</v>
      </c>
      <c r="G1246" s="150">
        <v>22.42</v>
      </c>
      <c r="H1246" s="150">
        <v>16.45</v>
      </c>
      <c r="I1246" s="150">
        <v>0</v>
      </c>
      <c r="J1246" s="150">
        <v>1.54</v>
      </c>
      <c r="K1246" s="150">
        <v>0</v>
      </c>
      <c r="L1246" s="150">
        <v>-1.3</v>
      </c>
      <c r="M1246" s="150">
        <v>-0.37</v>
      </c>
      <c r="N1246" s="150">
        <v>-0.4</v>
      </c>
      <c r="O1246" s="150">
        <v>-0.15</v>
      </c>
      <c r="P1246" s="150"/>
    </row>
    <row r="1247" spans="1:16" x14ac:dyDescent="0.25">
      <c r="A1247" s="80" t="s">
        <v>399</v>
      </c>
      <c r="B1247" s="150" t="s">
        <v>1040</v>
      </c>
      <c r="C1247" s="110">
        <v>46121</v>
      </c>
      <c r="D1247" s="150">
        <v>70195</v>
      </c>
      <c r="E1247" s="111">
        <f t="shared" si="19"/>
        <v>0.70194999999999996</v>
      </c>
      <c r="F1247" s="150">
        <v>39.71</v>
      </c>
      <c r="G1247" s="150">
        <v>4.12</v>
      </c>
      <c r="H1247" s="150">
        <v>11.75</v>
      </c>
      <c r="I1247" s="150">
        <v>-1.26</v>
      </c>
      <c r="J1247" s="150">
        <v>2.62</v>
      </c>
      <c r="K1247" s="150">
        <v>-1.67</v>
      </c>
      <c r="L1247" s="150">
        <v>-0.79</v>
      </c>
      <c r="M1247" s="150">
        <v>-0.39</v>
      </c>
      <c r="N1247" s="150">
        <v>-0.44</v>
      </c>
      <c r="O1247" s="150">
        <v>-0.15</v>
      </c>
      <c r="P1247" s="150"/>
    </row>
    <row r="1248" spans="1:16" x14ac:dyDescent="0.25">
      <c r="A1248" s="80" t="s">
        <v>400</v>
      </c>
      <c r="B1248" s="150" t="s">
        <v>4176</v>
      </c>
      <c r="C1248" s="110">
        <v>46122</v>
      </c>
      <c r="D1248" s="150">
        <v>1001554</v>
      </c>
      <c r="E1248" s="111">
        <f t="shared" si="19"/>
        <v>10.01554</v>
      </c>
      <c r="F1248" s="150">
        <v>14.57</v>
      </c>
      <c r="G1248" s="150">
        <v>115.92</v>
      </c>
      <c r="H1248" s="150">
        <v>44.05</v>
      </c>
      <c r="I1248" s="150">
        <v>0.92</v>
      </c>
      <c r="J1248" s="150">
        <v>4.1399999999999997</v>
      </c>
      <c r="K1248" s="150">
        <v>3.65</v>
      </c>
      <c r="L1248" s="150">
        <v>0.65</v>
      </c>
      <c r="M1248" s="150">
        <v>-0.53</v>
      </c>
      <c r="N1248" s="150">
        <v>0.55000000000000004</v>
      </c>
      <c r="O1248" s="150">
        <v>-1.1499999999999999</v>
      </c>
      <c r="P1248" s="150"/>
    </row>
    <row r="1249" spans="1:16" x14ac:dyDescent="0.25">
      <c r="A1249" s="80" t="s">
        <v>401</v>
      </c>
      <c r="B1249" s="150" t="s">
        <v>3645</v>
      </c>
      <c r="C1249" s="110">
        <v>46114</v>
      </c>
      <c r="D1249" s="150">
        <v>2231109</v>
      </c>
      <c r="E1249" s="111">
        <f t="shared" si="19"/>
        <v>22.31109</v>
      </c>
      <c r="F1249" s="150">
        <v>21.54</v>
      </c>
      <c r="G1249" s="150">
        <v>40.119999999999997</v>
      </c>
      <c r="H1249" s="150">
        <v>46.4</v>
      </c>
      <c r="I1249" s="150">
        <v>0.32</v>
      </c>
      <c r="J1249" s="150">
        <v>6.79</v>
      </c>
      <c r="K1249" s="150">
        <v>3.34</v>
      </c>
      <c r="L1249" s="150">
        <v>-0.64</v>
      </c>
      <c r="M1249" s="150">
        <v>0.3</v>
      </c>
      <c r="N1249" s="150">
        <v>0.13</v>
      </c>
      <c r="O1249" s="150">
        <v>0.77</v>
      </c>
      <c r="P1249" s="150">
        <v>19.399999999999999</v>
      </c>
    </row>
    <row r="1250" spans="1:16" x14ac:dyDescent="0.25">
      <c r="A1250" s="80" t="s">
        <v>402</v>
      </c>
      <c r="B1250" s="150" t="s">
        <v>1041</v>
      </c>
      <c r="C1250" s="110">
        <v>46121</v>
      </c>
      <c r="D1250" s="150">
        <v>95841</v>
      </c>
      <c r="E1250" s="111">
        <f t="shared" si="19"/>
        <v>0.95840999999999998</v>
      </c>
      <c r="F1250" s="150">
        <v>112.45</v>
      </c>
      <c r="G1250" s="150">
        <v>61.18</v>
      </c>
      <c r="H1250" s="150">
        <v>21.85</v>
      </c>
      <c r="I1250" s="150">
        <v>9.8000000000000007</v>
      </c>
      <c r="J1250" s="150">
        <v>6.85</v>
      </c>
      <c r="K1250" s="150">
        <v>8.44</v>
      </c>
      <c r="L1250" s="150">
        <v>0.05</v>
      </c>
      <c r="M1250" s="150">
        <v>0.12</v>
      </c>
      <c r="N1250" s="150">
        <v>-0.2</v>
      </c>
      <c r="O1250" s="150">
        <v>-0.05</v>
      </c>
      <c r="P1250" s="150"/>
    </row>
    <row r="1251" spans="1:16" x14ac:dyDescent="0.25">
      <c r="A1251" s="80" t="s">
        <v>403</v>
      </c>
      <c r="B1251" s="150" t="s">
        <v>2887</v>
      </c>
      <c r="C1251" s="110">
        <v>46122</v>
      </c>
      <c r="D1251" s="150">
        <v>69228</v>
      </c>
      <c r="E1251" s="111">
        <f t="shared" si="19"/>
        <v>0.69228000000000001</v>
      </c>
      <c r="F1251" s="150">
        <v>33.36</v>
      </c>
      <c r="G1251" s="150">
        <v>-26.02</v>
      </c>
      <c r="H1251" s="150">
        <v>29.3</v>
      </c>
      <c r="I1251" s="150">
        <v>0.34</v>
      </c>
      <c r="J1251" s="150">
        <v>-0.85</v>
      </c>
      <c r="K1251" s="150">
        <v>-4.5599999999999996</v>
      </c>
      <c r="L1251" s="150">
        <v>1.19</v>
      </c>
      <c r="M1251" s="150">
        <v>3.22</v>
      </c>
      <c r="N1251" s="150">
        <v>-3.18</v>
      </c>
      <c r="O1251" s="150">
        <v>1.98</v>
      </c>
      <c r="P1251" s="150">
        <v>9.9</v>
      </c>
    </row>
    <row r="1252" spans="1:16" x14ac:dyDescent="0.25">
      <c r="A1252" s="80" t="s">
        <v>404</v>
      </c>
      <c r="B1252" s="150" t="s">
        <v>1042</v>
      </c>
      <c r="C1252" s="110">
        <v>46119</v>
      </c>
      <c r="D1252" s="150">
        <v>722210</v>
      </c>
      <c r="E1252" s="111">
        <f t="shared" si="19"/>
        <v>7.2221000000000002</v>
      </c>
      <c r="F1252" s="150">
        <v>77.45</v>
      </c>
      <c r="G1252" s="150">
        <v>4.55</v>
      </c>
      <c r="H1252" s="150">
        <v>47.15</v>
      </c>
      <c r="I1252" s="150">
        <v>0.43</v>
      </c>
      <c r="J1252" s="150">
        <v>0.43</v>
      </c>
      <c r="K1252" s="150">
        <v>0.43</v>
      </c>
      <c r="L1252" s="150">
        <v>1.03</v>
      </c>
      <c r="M1252" s="150">
        <v>0.72</v>
      </c>
      <c r="N1252" s="150">
        <v>0.18</v>
      </c>
      <c r="O1252" s="150">
        <v>1.1299999999999999</v>
      </c>
      <c r="P1252" s="150">
        <v>12.8</v>
      </c>
    </row>
    <row r="1253" spans="1:16" x14ac:dyDescent="0.25">
      <c r="A1253" s="80" t="s">
        <v>405</v>
      </c>
      <c r="B1253" s="150" t="s">
        <v>406</v>
      </c>
      <c r="C1253" s="110">
        <v>46122</v>
      </c>
      <c r="D1253" s="150">
        <v>1102665</v>
      </c>
      <c r="E1253" s="111">
        <f t="shared" si="19"/>
        <v>11.02665</v>
      </c>
      <c r="F1253" s="150">
        <v>28.54</v>
      </c>
      <c r="G1253" s="150">
        <v>10.06</v>
      </c>
      <c r="H1253" s="150">
        <v>8.51</v>
      </c>
      <c r="I1253" s="150">
        <v>-2.74</v>
      </c>
      <c r="J1253" s="150">
        <v>3.15</v>
      </c>
      <c r="K1253" s="150">
        <v>1.19</v>
      </c>
      <c r="L1253" s="150">
        <v>-0.52</v>
      </c>
      <c r="M1253" s="150">
        <v>-0.26</v>
      </c>
      <c r="N1253" s="150">
        <v>-0.32</v>
      </c>
      <c r="O1253" s="150">
        <v>0.11</v>
      </c>
      <c r="P1253" s="150"/>
    </row>
    <row r="1254" spans="1:16" x14ac:dyDescent="0.25">
      <c r="A1254" s="80" t="s">
        <v>407</v>
      </c>
      <c r="B1254" s="150" t="s">
        <v>1043</v>
      </c>
      <c r="C1254" s="110">
        <v>46121</v>
      </c>
      <c r="D1254" s="150">
        <v>359757</v>
      </c>
      <c r="E1254" s="111">
        <f t="shared" si="19"/>
        <v>3.5975700000000002</v>
      </c>
      <c r="F1254" s="150">
        <v>98.68</v>
      </c>
      <c r="G1254" s="150">
        <v>31.53</v>
      </c>
      <c r="H1254" s="150">
        <v>78.599999999999994</v>
      </c>
      <c r="I1254" s="150">
        <v>9.93</v>
      </c>
      <c r="J1254" s="150">
        <v>12.13</v>
      </c>
      <c r="K1254" s="150">
        <v>9.02</v>
      </c>
      <c r="L1254" s="150">
        <v>1.1000000000000001</v>
      </c>
      <c r="M1254" s="150">
        <v>0.47</v>
      </c>
      <c r="N1254" s="150">
        <v>0.36</v>
      </c>
      <c r="O1254" s="150">
        <v>1.36</v>
      </c>
      <c r="P1254" s="150">
        <v>13</v>
      </c>
    </row>
    <row r="1255" spans="1:16" x14ac:dyDescent="0.25">
      <c r="A1255" s="80" t="s">
        <v>408</v>
      </c>
      <c r="B1255" s="150" t="s">
        <v>1044</v>
      </c>
      <c r="C1255" s="110">
        <v>46122</v>
      </c>
      <c r="D1255" s="150">
        <v>833004</v>
      </c>
      <c r="E1255" s="111">
        <f t="shared" si="19"/>
        <v>8.3300400000000003</v>
      </c>
      <c r="F1255" s="150">
        <v>29.5</v>
      </c>
      <c r="G1255" s="150">
        <v>0.21</v>
      </c>
      <c r="H1255" s="150">
        <v>16.850000000000001</v>
      </c>
      <c r="I1255" s="150">
        <v>-1.17</v>
      </c>
      <c r="J1255" s="150">
        <v>-2.88</v>
      </c>
      <c r="K1255" s="150">
        <v>-6.91</v>
      </c>
      <c r="L1255" s="150">
        <v>0.34</v>
      </c>
      <c r="M1255" s="150">
        <v>0.03</v>
      </c>
      <c r="N1255" s="150">
        <v>0.08</v>
      </c>
      <c r="O1255" s="150">
        <v>0.06</v>
      </c>
      <c r="P1255" s="150">
        <v>51.1</v>
      </c>
    </row>
    <row r="1256" spans="1:16" x14ac:dyDescent="0.25">
      <c r="A1256" s="80" t="s">
        <v>409</v>
      </c>
      <c r="B1256" s="150" t="s">
        <v>2852</v>
      </c>
      <c r="C1256" s="110">
        <v>46120</v>
      </c>
      <c r="D1256" s="150">
        <v>1744233</v>
      </c>
      <c r="E1256" s="111">
        <f t="shared" si="19"/>
        <v>17.442329999999998</v>
      </c>
      <c r="F1256" s="150">
        <v>43.74</v>
      </c>
      <c r="G1256" s="150">
        <v>8.41</v>
      </c>
      <c r="H1256" s="150">
        <v>13.95</v>
      </c>
      <c r="I1256" s="150">
        <v>-3.46</v>
      </c>
      <c r="J1256" s="150">
        <v>9.84</v>
      </c>
      <c r="K1256" s="150">
        <v>5.28</v>
      </c>
      <c r="L1256" s="150">
        <v>0.39</v>
      </c>
      <c r="M1256" s="150">
        <v>-0.04</v>
      </c>
      <c r="N1256" s="150">
        <v>-0.1</v>
      </c>
      <c r="O1256" s="150">
        <v>-0.05</v>
      </c>
      <c r="P1256" s="150"/>
    </row>
    <row r="1257" spans="1:16" x14ac:dyDescent="0.25">
      <c r="A1257" s="80" t="s">
        <v>410</v>
      </c>
      <c r="B1257" s="150" t="s">
        <v>1045</v>
      </c>
      <c r="C1257" s="110">
        <v>46114</v>
      </c>
      <c r="D1257" s="150">
        <v>6866112</v>
      </c>
      <c r="E1257" s="111">
        <f t="shared" si="19"/>
        <v>68.661119999999997</v>
      </c>
      <c r="F1257" s="150">
        <v>21.27</v>
      </c>
      <c r="G1257" s="150">
        <v>4.62</v>
      </c>
      <c r="H1257" s="150">
        <v>352.5</v>
      </c>
      <c r="I1257" s="150">
        <v>1.73</v>
      </c>
      <c r="J1257" s="150">
        <v>1.44</v>
      </c>
      <c r="K1257" s="150">
        <v>1.59</v>
      </c>
      <c r="L1257" s="150">
        <v>8.32</v>
      </c>
      <c r="M1257" s="150">
        <v>7.74</v>
      </c>
      <c r="N1257" s="150">
        <v>5.65</v>
      </c>
      <c r="O1257" s="150">
        <v>7.87</v>
      </c>
      <c r="P1257" s="150">
        <v>11.8</v>
      </c>
    </row>
    <row r="1258" spans="1:16" x14ac:dyDescent="0.25">
      <c r="A1258" s="80" t="s">
        <v>411</v>
      </c>
      <c r="B1258" s="150" t="s">
        <v>1046</v>
      </c>
      <c r="C1258" s="110">
        <v>46122</v>
      </c>
      <c r="D1258" s="150">
        <v>349062</v>
      </c>
      <c r="E1258" s="111">
        <f t="shared" si="19"/>
        <v>3.4906199999999998</v>
      </c>
      <c r="F1258" s="150">
        <v>73.87</v>
      </c>
      <c r="G1258" s="150">
        <v>-6.14</v>
      </c>
      <c r="H1258" s="150">
        <v>51.5</v>
      </c>
      <c r="I1258" s="150">
        <v>0.98</v>
      </c>
      <c r="J1258" s="150">
        <v>3.21</v>
      </c>
      <c r="K1258" s="150">
        <v>1.38</v>
      </c>
      <c r="L1258" s="150">
        <v>0.97</v>
      </c>
      <c r="M1258" s="150">
        <v>1.1299999999999999</v>
      </c>
      <c r="N1258" s="150">
        <v>1.08</v>
      </c>
      <c r="O1258" s="150">
        <v>1.21</v>
      </c>
      <c r="P1258" s="150">
        <v>10.3</v>
      </c>
    </row>
    <row r="1259" spans="1:16" x14ac:dyDescent="0.25">
      <c r="A1259" s="80" t="s">
        <v>412</v>
      </c>
      <c r="B1259" s="150" t="s">
        <v>1047</v>
      </c>
      <c r="C1259" s="110">
        <v>46122</v>
      </c>
      <c r="D1259" s="150">
        <v>381575</v>
      </c>
      <c r="E1259" s="111">
        <f t="shared" si="19"/>
        <v>3.81575</v>
      </c>
      <c r="F1259" s="150">
        <v>5.56</v>
      </c>
      <c r="G1259" s="150">
        <v>-19.22</v>
      </c>
      <c r="H1259" s="150">
        <v>43.2</v>
      </c>
      <c r="I1259" s="150">
        <v>-0.69</v>
      </c>
      <c r="J1259" s="150">
        <v>0.7</v>
      </c>
      <c r="K1259" s="150">
        <v>0.23</v>
      </c>
      <c r="L1259" s="150">
        <v>0.94</v>
      </c>
      <c r="M1259" s="150">
        <v>0.59</v>
      </c>
      <c r="N1259" s="150">
        <v>0.7</v>
      </c>
      <c r="O1259" s="150">
        <v>0.68</v>
      </c>
      <c r="P1259" s="150">
        <v>16.8</v>
      </c>
    </row>
    <row r="1260" spans="1:16" x14ac:dyDescent="0.25">
      <c r="A1260" s="80" t="s">
        <v>413</v>
      </c>
      <c r="B1260" s="150" t="s">
        <v>1048</v>
      </c>
      <c r="C1260" s="110">
        <v>46119</v>
      </c>
      <c r="D1260" s="150">
        <v>200244</v>
      </c>
      <c r="E1260" s="111">
        <f t="shared" si="19"/>
        <v>2.00244</v>
      </c>
      <c r="F1260" s="150">
        <v>126.31</v>
      </c>
      <c r="G1260" s="150">
        <v>15.43</v>
      </c>
      <c r="H1260" s="150">
        <v>31.7</v>
      </c>
      <c r="I1260" s="150">
        <v>-2.91</v>
      </c>
      <c r="J1260" s="150">
        <v>8.56</v>
      </c>
      <c r="K1260" s="150">
        <v>0.32</v>
      </c>
      <c r="L1260" s="150">
        <v>-0.49</v>
      </c>
      <c r="M1260" s="150">
        <v>-0.28000000000000003</v>
      </c>
      <c r="N1260" s="150">
        <v>-0.92</v>
      </c>
      <c r="O1260" s="150">
        <v>0.35</v>
      </c>
      <c r="P1260" s="150"/>
    </row>
    <row r="1261" spans="1:16" x14ac:dyDescent="0.25">
      <c r="A1261" s="80" t="s">
        <v>414</v>
      </c>
      <c r="B1261" s="150" t="s">
        <v>1049</v>
      </c>
      <c r="C1261" s="110">
        <v>46122</v>
      </c>
      <c r="D1261" s="150">
        <v>323098</v>
      </c>
      <c r="E1261" s="111">
        <f t="shared" si="19"/>
        <v>3.2309800000000002</v>
      </c>
      <c r="F1261" s="150">
        <v>46.17</v>
      </c>
      <c r="G1261" s="150">
        <v>49.97</v>
      </c>
      <c r="H1261" s="150">
        <v>52.2</v>
      </c>
      <c r="I1261" s="150">
        <v>0.57999999999999996</v>
      </c>
      <c r="J1261" s="150">
        <v>-4.04</v>
      </c>
      <c r="K1261" s="150">
        <v>-11.07</v>
      </c>
      <c r="L1261" s="150">
        <v>0</v>
      </c>
      <c r="M1261" s="150">
        <v>0.12</v>
      </c>
      <c r="N1261" s="150">
        <v>-0.16</v>
      </c>
      <c r="O1261" s="150">
        <v>0.17</v>
      </c>
      <c r="P1261" s="150">
        <v>79.5</v>
      </c>
    </row>
    <row r="1262" spans="1:16" x14ac:dyDescent="0.25">
      <c r="A1262" s="80" t="s">
        <v>415</v>
      </c>
      <c r="B1262" s="150" t="s">
        <v>1050</v>
      </c>
      <c r="C1262" s="110">
        <v>46119</v>
      </c>
      <c r="D1262" s="150">
        <v>504528</v>
      </c>
      <c r="E1262" s="111">
        <f t="shared" si="19"/>
        <v>5.04528</v>
      </c>
      <c r="F1262" s="150">
        <v>54.21</v>
      </c>
      <c r="G1262" s="150">
        <v>40.65</v>
      </c>
      <c r="H1262" s="150">
        <v>32.15</v>
      </c>
      <c r="I1262" s="150">
        <v>-0.46</v>
      </c>
      <c r="J1262" s="150">
        <v>7.35</v>
      </c>
      <c r="K1262" s="150">
        <v>3.04</v>
      </c>
      <c r="L1262" s="150">
        <v>0.25</v>
      </c>
      <c r="M1262" s="150">
        <v>0.24</v>
      </c>
      <c r="N1262" s="150">
        <v>0.22</v>
      </c>
      <c r="O1262" s="150">
        <v>0.21</v>
      </c>
      <c r="P1262" s="150">
        <v>32.1</v>
      </c>
    </row>
    <row r="1263" spans="1:16" x14ac:dyDescent="0.25">
      <c r="A1263" s="80" t="s">
        <v>416</v>
      </c>
      <c r="B1263" s="150" t="s">
        <v>1051</v>
      </c>
      <c r="C1263" s="110">
        <v>46120</v>
      </c>
      <c r="D1263" s="150">
        <v>91808</v>
      </c>
      <c r="E1263" s="111">
        <f t="shared" si="19"/>
        <v>0.91808000000000001</v>
      </c>
      <c r="F1263" s="150">
        <v>36.46</v>
      </c>
      <c r="G1263" s="150">
        <v>10.039999999999999</v>
      </c>
      <c r="H1263" s="150">
        <v>42.75</v>
      </c>
      <c r="I1263" s="150">
        <v>9.9</v>
      </c>
      <c r="J1263" s="150">
        <v>-1.72</v>
      </c>
      <c r="K1263" s="150">
        <v>1.3</v>
      </c>
      <c r="L1263" s="150">
        <v>-0.12</v>
      </c>
      <c r="M1263" s="150">
        <v>0.42</v>
      </c>
      <c r="N1263" s="150">
        <v>-0.22</v>
      </c>
      <c r="O1263" s="150">
        <v>0.7</v>
      </c>
      <c r="P1263" s="150">
        <v>92.4</v>
      </c>
    </row>
    <row r="1264" spans="1:16" x14ac:dyDescent="0.25">
      <c r="A1264" s="80" t="s">
        <v>417</v>
      </c>
      <c r="B1264" s="150" t="s">
        <v>418</v>
      </c>
      <c r="C1264" s="110">
        <v>46122</v>
      </c>
      <c r="D1264" s="150">
        <v>485997</v>
      </c>
      <c r="E1264" s="111">
        <f t="shared" si="19"/>
        <v>4.8599699999999997</v>
      </c>
      <c r="F1264" s="112">
        <v>15.23</v>
      </c>
      <c r="G1264" s="112">
        <v>2.5499999999999998</v>
      </c>
      <c r="H1264" s="150">
        <v>20.7</v>
      </c>
      <c r="I1264" s="150">
        <v>-0.24</v>
      </c>
      <c r="J1264" s="150">
        <v>-0.96</v>
      </c>
      <c r="K1264" s="150">
        <v>-3.72</v>
      </c>
      <c r="L1264" s="150">
        <v>0.68</v>
      </c>
      <c r="M1264" s="150">
        <v>0.48</v>
      </c>
      <c r="N1264" s="150">
        <v>0.37</v>
      </c>
      <c r="O1264" s="150">
        <v>-10.36</v>
      </c>
      <c r="P1264" s="150"/>
    </row>
    <row r="1265" spans="1:16" x14ac:dyDescent="0.25">
      <c r="A1265" s="80" t="s">
        <v>419</v>
      </c>
      <c r="B1265" s="150" t="s">
        <v>1052</v>
      </c>
      <c r="C1265" s="110">
        <v>46119</v>
      </c>
      <c r="D1265" s="150">
        <v>143772</v>
      </c>
      <c r="E1265" s="111">
        <f t="shared" si="19"/>
        <v>1.4377200000000001</v>
      </c>
      <c r="F1265" s="150">
        <v>60.47</v>
      </c>
      <c r="G1265" s="150">
        <v>69.819999999999993</v>
      </c>
      <c r="H1265" s="150">
        <v>15.8</v>
      </c>
      <c r="I1265" s="150">
        <v>2.6</v>
      </c>
      <c r="J1265" s="150">
        <v>6.04</v>
      </c>
      <c r="K1265" s="150">
        <v>1.28</v>
      </c>
      <c r="L1265" s="150">
        <v>-0.17</v>
      </c>
      <c r="M1265" s="150">
        <v>-0.47</v>
      </c>
      <c r="N1265" s="150">
        <v>-0.28999999999999998</v>
      </c>
      <c r="O1265" s="150">
        <v>-0.21</v>
      </c>
      <c r="P1265" s="150"/>
    </row>
    <row r="1266" spans="1:16" x14ac:dyDescent="0.25">
      <c r="A1266" s="80" t="s">
        <v>420</v>
      </c>
      <c r="B1266" s="150" t="s">
        <v>3754</v>
      </c>
      <c r="C1266" s="110">
        <v>46122</v>
      </c>
      <c r="D1266" s="150">
        <v>14283</v>
      </c>
      <c r="E1266" s="111">
        <f t="shared" si="19"/>
        <v>0.14283000000000001</v>
      </c>
      <c r="F1266" s="150">
        <v>79.010000000000005</v>
      </c>
      <c r="G1266" s="150">
        <v>31.93</v>
      </c>
      <c r="H1266" s="150">
        <v>25.7</v>
      </c>
      <c r="I1266" s="150">
        <v>3.63</v>
      </c>
      <c r="J1266" s="150">
        <v>4.05</v>
      </c>
      <c r="K1266" s="150">
        <v>-10.76</v>
      </c>
      <c r="L1266" s="150">
        <v>-0.66</v>
      </c>
      <c r="M1266" s="150">
        <v>-0.38</v>
      </c>
      <c r="N1266" s="150">
        <v>-0.35</v>
      </c>
      <c r="O1266" s="150">
        <v>-0.33</v>
      </c>
      <c r="P1266" s="150"/>
    </row>
    <row r="1267" spans="1:16" x14ac:dyDescent="0.25">
      <c r="A1267" s="80" t="s">
        <v>421</v>
      </c>
      <c r="B1267" s="150" t="s">
        <v>1053</v>
      </c>
      <c r="C1267" s="110">
        <v>46122</v>
      </c>
      <c r="D1267" s="150">
        <v>117895</v>
      </c>
      <c r="E1267" s="111">
        <f t="shared" si="19"/>
        <v>1.1789499999999999</v>
      </c>
      <c r="F1267" s="150">
        <v>56.11</v>
      </c>
      <c r="G1267" s="150">
        <v>-1.1200000000000001</v>
      </c>
      <c r="H1267" s="150">
        <v>23.3</v>
      </c>
      <c r="I1267" s="150">
        <v>0.65</v>
      </c>
      <c r="J1267" s="150">
        <v>2.87</v>
      </c>
      <c r="K1267" s="150">
        <v>-0.43</v>
      </c>
      <c r="L1267" s="150">
        <v>0.2</v>
      </c>
      <c r="M1267" s="150">
        <v>0.12</v>
      </c>
      <c r="N1267" s="150">
        <v>0</v>
      </c>
      <c r="O1267" s="150">
        <v>0.24</v>
      </c>
      <c r="P1267" s="150">
        <v>34.1</v>
      </c>
    </row>
    <row r="1268" spans="1:16" x14ac:dyDescent="0.25">
      <c r="A1268" s="80" t="s">
        <v>422</v>
      </c>
      <c r="B1268" s="150" t="s">
        <v>1054</v>
      </c>
      <c r="C1268" s="110">
        <v>46119</v>
      </c>
      <c r="D1268" s="150">
        <v>185797</v>
      </c>
      <c r="E1268" s="111">
        <f t="shared" si="19"/>
        <v>1.8579699999999999</v>
      </c>
      <c r="F1268" s="150">
        <v>20.55</v>
      </c>
      <c r="G1268" s="150">
        <v>35.46</v>
      </c>
      <c r="H1268" s="150">
        <v>33.200000000000003</v>
      </c>
      <c r="I1268" s="150">
        <v>0.91</v>
      </c>
      <c r="J1268" s="150">
        <v>15.08</v>
      </c>
      <c r="K1268" s="150">
        <v>10.119999999999999</v>
      </c>
      <c r="L1268" s="150">
        <v>-0.09</v>
      </c>
      <c r="M1268" s="150">
        <v>-0.1</v>
      </c>
      <c r="N1268" s="150">
        <v>-0.16</v>
      </c>
      <c r="O1268" s="150">
        <v>0.4</v>
      </c>
      <c r="P1268" s="150">
        <v>136</v>
      </c>
    </row>
    <row r="1269" spans="1:16" x14ac:dyDescent="0.25">
      <c r="A1269" s="80" t="s">
        <v>423</v>
      </c>
      <c r="B1269" s="150" t="s">
        <v>424</v>
      </c>
      <c r="C1269" s="110">
        <v>46122</v>
      </c>
      <c r="D1269" s="150">
        <v>63479</v>
      </c>
      <c r="E1269" s="111">
        <f t="shared" si="19"/>
        <v>0.63478999999999997</v>
      </c>
      <c r="F1269" s="150">
        <v>25.15</v>
      </c>
      <c r="G1269" s="150">
        <v>46.58</v>
      </c>
      <c r="H1269" s="150">
        <v>24.4</v>
      </c>
      <c r="I1269" s="150">
        <v>0.83</v>
      </c>
      <c r="J1269" s="150">
        <v>0.62</v>
      </c>
      <c r="K1269" s="150">
        <v>0.62</v>
      </c>
      <c r="L1269" s="150">
        <v>0.08</v>
      </c>
      <c r="M1269" s="150">
        <v>0.03</v>
      </c>
      <c r="N1269" s="150">
        <v>0.08</v>
      </c>
      <c r="O1269" s="150">
        <v>0.83</v>
      </c>
      <c r="P1269" s="150">
        <v>28.2</v>
      </c>
    </row>
    <row r="1270" spans="1:16" x14ac:dyDescent="0.25">
      <c r="A1270" s="80" t="s">
        <v>425</v>
      </c>
      <c r="B1270" s="150" t="s">
        <v>1055</v>
      </c>
      <c r="C1270" s="110">
        <v>46119</v>
      </c>
      <c r="D1270" s="150">
        <v>674752</v>
      </c>
      <c r="E1270" s="111">
        <f t="shared" si="19"/>
        <v>6.7475199999999997</v>
      </c>
      <c r="F1270" s="150">
        <v>8.56</v>
      </c>
      <c r="G1270" s="150">
        <v>16.440000000000001</v>
      </c>
      <c r="H1270" s="150">
        <v>220</v>
      </c>
      <c r="I1270" s="150">
        <v>0</v>
      </c>
      <c r="J1270" s="150">
        <v>2.8</v>
      </c>
      <c r="K1270" s="150">
        <v>-2.44</v>
      </c>
      <c r="L1270" s="150">
        <v>2.31</v>
      </c>
      <c r="M1270" s="150">
        <v>2.52</v>
      </c>
      <c r="N1270" s="150">
        <v>2.61</v>
      </c>
      <c r="O1270" s="150">
        <v>3.84</v>
      </c>
      <c r="P1270" s="150">
        <v>14.9</v>
      </c>
    </row>
    <row r="1271" spans="1:16" x14ac:dyDescent="0.25">
      <c r="A1271" s="80" t="s">
        <v>426</v>
      </c>
      <c r="B1271" s="150" t="s">
        <v>1056</v>
      </c>
      <c r="C1271" s="110">
        <v>46122</v>
      </c>
      <c r="D1271" s="150">
        <v>8341790</v>
      </c>
      <c r="E1271" s="111">
        <f t="shared" si="19"/>
        <v>83.417900000000003</v>
      </c>
      <c r="F1271" s="150">
        <v>53.24</v>
      </c>
      <c r="G1271" s="150">
        <v>47.45</v>
      </c>
      <c r="H1271" s="150">
        <v>636</v>
      </c>
      <c r="I1271" s="150">
        <v>5.12</v>
      </c>
      <c r="J1271" s="150">
        <v>21.14</v>
      </c>
      <c r="K1271" s="150">
        <v>-2.75</v>
      </c>
      <c r="L1271" s="150">
        <v>5.68</v>
      </c>
      <c r="M1271" s="150">
        <v>3.76</v>
      </c>
      <c r="N1271" s="150">
        <v>2.85</v>
      </c>
      <c r="O1271" s="150">
        <v>10.61</v>
      </c>
      <c r="P1271" s="150">
        <v>15.5</v>
      </c>
    </row>
    <row r="1272" spans="1:16" x14ac:dyDescent="0.25">
      <c r="A1272" s="80" t="s">
        <v>427</v>
      </c>
      <c r="B1272" s="150" t="s">
        <v>1057</v>
      </c>
      <c r="C1272" s="110">
        <v>46122</v>
      </c>
      <c r="D1272" s="150">
        <v>165035</v>
      </c>
      <c r="E1272" s="111">
        <f t="shared" si="19"/>
        <v>1.65035</v>
      </c>
      <c r="F1272" s="150">
        <v>153.08000000000001</v>
      </c>
      <c r="G1272" s="150">
        <v>3.1</v>
      </c>
      <c r="H1272" s="150">
        <v>17.100000000000001</v>
      </c>
      <c r="I1272" s="150">
        <v>-2.84</v>
      </c>
      <c r="J1272" s="150">
        <v>-10.47</v>
      </c>
      <c r="K1272" s="150">
        <v>-15.56</v>
      </c>
      <c r="L1272" s="150">
        <v>0.12</v>
      </c>
      <c r="M1272" s="150">
        <v>0.31</v>
      </c>
      <c r="N1272" s="150">
        <v>-1.1200000000000001</v>
      </c>
      <c r="O1272" s="150">
        <v>-0.35</v>
      </c>
      <c r="P1272" s="150"/>
    </row>
    <row r="1273" spans="1:16" x14ac:dyDescent="0.25">
      <c r="A1273" s="80" t="s">
        <v>428</v>
      </c>
      <c r="B1273" s="150" t="s">
        <v>1058</v>
      </c>
      <c r="C1273" s="110">
        <v>46122</v>
      </c>
      <c r="D1273" s="150">
        <v>195374</v>
      </c>
      <c r="E1273" s="111">
        <f t="shared" si="19"/>
        <v>1.95374</v>
      </c>
      <c r="F1273" s="150">
        <v>46.69</v>
      </c>
      <c r="G1273" s="150">
        <v>9.42</v>
      </c>
      <c r="H1273" s="150">
        <v>24.1</v>
      </c>
      <c r="I1273" s="150">
        <v>0.21</v>
      </c>
      <c r="J1273" s="150">
        <v>15.31</v>
      </c>
      <c r="K1273" s="150">
        <v>4.78</v>
      </c>
      <c r="L1273" s="150">
        <v>-2.06</v>
      </c>
      <c r="M1273" s="150">
        <v>-0.03</v>
      </c>
      <c r="N1273" s="150">
        <v>-1.45</v>
      </c>
      <c r="O1273" s="150">
        <v>-0.5</v>
      </c>
      <c r="P1273" s="150"/>
    </row>
    <row r="1274" spans="1:16" x14ac:dyDescent="0.25">
      <c r="A1274" s="80" t="s">
        <v>429</v>
      </c>
      <c r="B1274" s="150" t="s">
        <v>1059</v>
      </c>
      <c r="C1274" s="110">
        <v>46122</v>
      </c>
      <c r="D1274" s="150">
        <v>147636</v>
      </c>
      <c r="E1274" s="111">
        <f t="shared" si="19"/>
        <v>1.4763599999999999</v>
      </c>
      <c r="F1274" s="150">
        <v>10.1</v>
      </c>
      <c r="G1274" s="150">
        <v>2.75</v>
      </c>
      <c r="H1274" s="150">
        <v>9.1199999999999992</v>
      </c>
      <c r="I1274" s="150">
        <v>-1.3</v>
      </c>
      <c r="J1274" s="150">
        <v>-4.0999999999999996</v>
      </c>
      <c r="K1274" s="150">
        <v>-10.15</v>
      </c>
      <c r="L1274" s="150">
        <v>-0.11</v>
      </c>
      <c r="M1274" s="150">
        <v>-0.05</v>
      </c>
      <c r="N1274" s="150">
        <v>-0.19</v>
      </c>
      <c r="O1274" s="150">
        <v>7.0000000000000007E-2</v>
      </c>
      <c r="P1274" s="150"/>
    </row>
    <row r="1275" spans="1:16" x14ac:dyDescent="0.25">
      <c r="A1275" s="80" t="s">
        <v>430</v>
      </c>
      <c r="B1275" s="150" t="s">
        <v>1060</v>
      </c>
      <c r="C1275" s="110">
        <v>46119</v>
      </c>
      <c r="D1275" s="150">
        <v>737092</v>
      </c>
      <c r="E1275" s="111">
        <f t="shared" si="19"/>
        <v>7.3709199999999999</v>
      </c>
      <c r="F1275" s="112">
        <v>50.5</v>
      </c>
      <c r="G1275" s="112">
        <v>17.32</v>
      </c>
      <c r="H1275" s="150">
        <v>92.1</v>
      </c>
      <c r="I1275" s="150">
        <v>-1.92</v>
      </c>
      <c r="J1275" s="150">
        <v>2.0699999999999998</v>
      </c>
      <c r="K1275" s="150">
        <v>-1.72</v>
      </c>
      <c r="L1275" s="150">
        <v>2.27</v>
      </c>
      <c r="M1275" s="150">
        <v>1.17</v>
      </c>
      <c r="N1275" s="150">
        <v>0.45</v>
      </c>
      <c r="O1275" s="150">
        <v>2.1</v>
      </c>
      <c r="P1275" s="150">
        <v>10.1</v>
      </c>
    </row>
    <row r="1276" spans="1:16" x14ac:dyDescent="0.25">
      <c r="A1276" s="80" t="s">
        <v>431</v>
      </c>
      <c r="B1276" s="150" t="s">
        <v>1061</v>
      </c>
      <c r="C1276" s="110">
        <v>46121</v>
      </c>
      <c r="D1276" s="150">
        <v>13175</v>
      </c>
      <c r="E1276" s="111">
        <f t="shared" si="19"/>
        <v>0.13175000000000001</v>
      </c>
      <c r="F1276" s="150">
        <v>-1.97</v>
      </c>
      <c r="G1276" s="150">
        <v>-16.170000000000002</v>
      </c>
      <c r="H1276" s="150">
        <v>16.75</v>
      </c>
      <c r="I1276" s="150">
        <v>-1.18</v>
      </c>
      <c r="J1276" s="150">
        <v>0.6</v>
      </c>
      <c r="K1276" s="150">
        <v>0.9</v>
      </c>
      <c r="L1276" s="150">
        <v>-0.32</v>
      </c>
      <c r="M1276" s="150">
        <v>-0.12</v>
      </c>
      <c r="N1276" s="150">
        <v>-0.14000000000000001</v>
      </c>
      <c r="O1276" s="150">
        <v>-0.02</v>
      </c>
      <c r="P1276" s="150"/>
    </row>
    <row r="1277" spans="1:16" x14ac:dyDescent="0.25">
      <c r="A1277" s="80" t="s">
        <v>432</v>
      </c>
      <c r="B1277" s="150" t="s">
        <v>433</v>
      </c>
      <c r="C1277" s="110">
        <v>46119</v>
      </c>
      <c r="D1277" s="150">
        <v>410097</v>
      </c>
      <c r="E1277" s="111">
        <f t="shared" si="19"/>
        <v>4.1009700000000002</v>
      </c>
      <c r="F1277" s="150">
        <v>7.88</v>
      </c>
      <c r="G1277" s="150">
        <v>6.47</v>
      </c>
      <c r="H1277" s="150">
        <v>201.5</v>
      </c>
      <c r="I1277" s="150">
        <v>1.51</v>
      </c>
      <c r="J1277" s="150">
        <v>3.87</v>
      </c>
      <c r="K1277" s="150">
        <v>1.26</v>
      </c>
      <c r="L1277" s="150">
        <v>2.9</v>
      </c>
      <c r="M1277" s="150">
        <v>2.85</v>
      </c>
      <c r="N1277" s="150">
        <v>2.5499999999999998</v>
      </c>
      <c r="O1277" s="150">
        <v>2.5299999999999998</v>
      </c>
      <c r="P1277" s="150">
        <v>18.2</v>
      </c>
    </row>
    <row r="1278" spans="1:16" x14ac:dyDescent="0.25">
      <c r="A1278" s="80" t="s">
        <v>434</v>
      </c>
      <c r="B1278" s="150" t="s">
        <v>1062</v>
      </c>
      <c r="C1278" s="110">
        <v>46121</v>
      </c>
      <c r="D1278" s="150">
        <v>2034617</v>
      </c>
      <c r="E1278" s="111">
        <f t="shared" si="19"/>
        <v>20.346170000000001</v>
      </c>
      <c r="F1278" s="150">
        <v>15.69</v>
      </c>
      <c r="G1278" s="150">
        <v>11.45</v>
      </c>
      <c r="H1278" s="150">
        <v>106</v>
      </c>
      <c r="I1278" s="150">
        <v>9.84</v>
      </c>
      <c r="J1278" s="150">
        <v>38.74</v>
      </c>
      <c r="K1278" s="150">
        <v>49.72</v>
      </c>
      <c r="L1278" s="150">
        <v>1.24</v>
      </c>
      <c r="M1278" s="150">
        <v>0.9</v>
      </c>
      <c r="N1278" s="150">
        <v>0.55000000000000004</v>
      </c>
      <c r="O1278" s="150">
        <v>1.1599999999999999</v>
      </c>
      <c r="P1278" s="150">
        <v>22.7</v>
      </c>
    </row>
    <row r="1279" spans="1:16" x14ac:dyDescent="0.25">
      <c r="A1279" s="80" t="s">
        <v>435</v>
      </c>
      <c r="B1279" s="150" t="s">
        <v>436</v>
      </c>
      <c r="C1279" s="110">
        <v>46121</v>
      </c>
      <c r="D1279" s="150">
        <v>60670</v>
      </c>
      <c r="E1279" s="111">
        <f t="shared" si="19"/>
        <v>0.60670000000000002</v>
      </c>
      <c r="F1279" s="150">
        <v>109.75</v>
      </c>
      <c r="G1279" s="150">
        <v>15.32</v>
      </c>
      <c r="H1279" s="150">
        <v>32.5</v>
      </c>
      <c r="I1279" s="150">
        <v>-1.52</v>
      </c>
      <c r="J1279" s="150">
        <v>-2.99</v>
      </c>
      <c r="K1279" s="150">
        <v>-8.7799999999999994</v>
      </c>
      <c r="L1279" s="150">
        <v>0.34</v>
      </c>
      <c r="M1279" s="150">
        <v>0.17</v>
      </c>
      <c r="N1279" s="150">
        <v>0.28000000000000003</v>
      </c>
      <c r="O1279" s="150">
        <v>0.26</v>
      </c>
      <c r="P1279" s="150">
        <v>21.6</v>
      </c>
    </row>
    <row r="1280" spans="1:16" x14ac:dyDescent="0.25">
      <c r="A1280" s="80" t="s">
        <v>437</v>
      </c>
      <c r="B1280" s="150" t="s">
        <v>3108</v>
      </c>
      <c r="C1280" s="110">
        <v>46122</v>
      </c>
      <c r="D1280" s="150">
        <v>426514</v>
      </c>
      <c r="E1280" s="111">
        <f t="shared" si="19"/>
        <v>4.2651399999999997</v>
      </c>
      <c r="F1280" s="150">
        <v>-28.83</v>
      </c>
      <c r="G1280" s="150">
        <v>-41.07</v>
      </c>
      <c r="H1280" s="150">
        <v>56.1</v>
      </c>
      <c r="I1280" s="150">
        <v>-0.36</v>
      </c>
      <c r="J1280" s="150">
        <v>1.08</v>
      </c>
      <c r="K1280" s="150">
        <v>-3.94</v>
      </c>
      <c r="L1280" s="150">
        <v>-1.35</v>
      </c>
      <c r="M1280" s="150">
        <v>0.14000000000000001</v>
      </c>
      <c r="N1280" s="150">
        <v>0.88</v>
      </c>
      <c r="O1280" s="150">
        <v>0.54</v>
      </c>
      <c r="P1280" s="150">
        <v>19.399999999999999</v>
      </c>
    </row>
    <row r="1281" spans="1:16" x14ac:dyDescent="0.25">
      <c r="A1281" s="80" t="s">
        <v>438</v>
      </c>
      <c r="B1281" s="150" t="s">
        <v>1372</v>
      </c>
      <c r="C1281" s="110">
        <v>46121</v>
      </c>
      <c r="D1281" s="150">
        <v>162405</v>
      </c>
      <c r="E1281" s="111">
        <f t="shared" si="19"/>
        <v>1.62405</v>
      </c>
      <c r="F1281" s="150">
        <v>68.08</v>
      </c>
      <c r="G1281" s="150">
        <v>-0.12</v>
      </c>
      <c r="H1281" s="150">
        <v>33.450000000000003</v>
      </c>
      <c r="I1281" s="150">
        <v>-4.97</v>
      </c>
      <c r="J1281" s="150">
        <v>-0.3</v>
      </c>
      <c r="K1281" s="150">
        <v>12.82</v>
      </c>
      <c r="L1281" s="150">
        <v>0.31</v>
      </c>
      <c r="M1281" s="150">
        <v>0.32</v>
      </c>
      <c r="N1281" s="150">
        <v>0.41</v>
      </c>
      <c r="O1281" s="150">
        <v>0.33</v>
      </c>
      <c r="P1281" s="150">
        <v>26.4</v>
      </c>
    </row>
    <row r="1282" spans="1:16" x14ac:dyDescent="0.25">
      <c r="A1282" s="80" t="s">
        <v>439</v>
      </c>
      <c r="B1282" s="150" t="s">
        <v>1063</v>
      </c>
      <c r="C1282" s="110">
        <v>46120</v>
      </c>
      <c r="D1282" s="150">
        <v>137506</v>
      </c>
      <c r="E1282" s="111">
        <f t="shared" si="19"/>
        <v>1.3750599999999999</v>
      </c>
      <c r="F1282" s="112">
        <v>53.74</v>
      </c>
      <c r="G1282" s="112">
        <v>-21.94</v>
      </c>
      <c r="H1282" s="150">
        <v>17.899999999999999</v>
      </c>
      <c r="I1282" s="150">
        <v>-1.92</v>
      </c>
      <c r="J1282" s="150">
        <v>11.53</v>
      </c>
      <c r="K1282" s="150">
        <v>-4.53</v>
      </c>
      <c r="L1282" s="150">
        <v>-0.09</v>
      </c>
      <c r="M1282" s="150">
        <v>-0.15</v>
      </c>
      <c r="N1282" s="150">
        <v>-0.88</v>
      </c>
      <c r="O1282" s="150">
        <v>-0.19</v>
      </c>
      <c r="P1282" s="150"/>
    </row>
    <row r="1283" spans="1:16" x14ac:dyDescent="0.25">
      <c r="A1283" s="80" t="s">
        <v>440</v>
      </c>
      <c r="B1283" s="150" t="s">
        <v>441</v>
      </c>
      <c r="C1283" s="110">
        <v>46119</v>
      </c>
      <c r="D1283" s="150">
        <v>424543</v>
      </c>
      <c r="E1283" s="111">
        <f t="shared" si="19"/>
        <v>4.2454299999999998</v>
      </c>
      <c r="F1283" s="150">
        <v>48.82</v>
      </c>
      <c r="G1283" s="150">
        <v>1.2</v>
      </c>
      <c r="H1283" s="150">
        <v>17.05</v>
      </c>
      <c r="I1283" s="150">
        <v>-2.57</v>
      </c>
      <c r="J1283" s="150">
        <v>5.25</v>
      </c>
      <c r="K1283" s="150">
        <v>3.02</v>
      </c>
      <c r="L1283" s="150">
        <v>-0.76</v>
      </c>
      <c r="M1283" s="150">
        <v>-1.01</v>
      </c>
      <c r="N1283" s="150">
        <v>-1.08</v>
      </c>
      <c r="O1283" s="150">
        <v>-0.75</v>
      </c>
      <c r="P1283" s="150"/>
    </row>
    <row r="1284" spans="1:16" x14ac:dyDescent="0.25">
      <c r="A1284" s="80" t="s">
        <v>442</v>
      </c>
      <c r="B1284" s="150" t="s">
        <v>1064</v>
      </c>
      <c r="C1284" s="110">
        <v>46122</v>
      </c>
      <c r="D1284" s="150">
        <v>348032</v>
      </c>
      <c r="E1284" s="111">
        <f t="shared" si="19"/>
        <v>3.4803199999999999</v>
      </c>
      <c r="F1284" s="150">
        <v>0.19</v>
      </c>
      <c r="G1284" s="150">
        <v>3.05</v>
      </c>
      <c r="H1284" s="150">
        <v>13.25</v>
      </c>
      <c r="I1284" s="150">
        <v>-0.38</v>
      </c>
      <c r="J1284" s="150">
        <v>-1.1200000000000001</v>
      </c>
      <c r="K1284" s="150">
        <v>-1.85</v>
      </c>
      <c r="L1284" s="150">
        <v>0.08</v>
      </c>
      <c r="M1284" s="150">
        <v>0.16</v>
      </c>
      <c r="N1284" s="150">
        <v>-0.05</v>
      </c>
      <c r="O1284" s="150">
        <v>0.08</v>
      </c>
      <c r="P1284" s="150">
        <v>25.3</v>
      </c>
    </row>
    <row r="1285" spans="1:16" x14ac:dyDescent="0.25">
      <c r="A1285" s="80" t="s">
        <v>443</v>
      </c>
      <c r="B1285" s="150" t="s">
        <v>1065</v>
      </c>
      <c r="C1285" s="110">
        <v>46120</v>
      </c>
      <c r="D1285" s="150">
        <v>64706</v>
      </c>
      <c r="E1285" s="111">
        <f t="shared" si="19"/>
        <v>0.64705999999999997</v>
      </c>
      <c r="F1285" s="150">
        <v>63.43</v>
      </c>
      <c r="G1285" s="150">
        <v>6.54</v>
      </c>
      <c r="H1285" s="150">
        <v>45.75</v>
      </c>
      <c r="I1285" s="150">
        <v>4.21</v>
      </c>
      <c r="J1285" s="150">
        <v>2.81</v>
      </c>
      <c r="K1285" s="150">
        <v>3.39</v>
      </c>
      <c r="L1285" s="150">
        <v>0.09</v>
      </c>
      <c r="M1285" s="150">
        <v>0.42</v>
      </c>
      <c r="N1285" s="150">
        <v>-0.67</v>
      </c>
      <c r="O1285" s="150">
        <v>0.66</v>
      </c>
      <c r="P1285" s="150">
        <v>36.6</v>
      </c>
    </row>
    <row r="1286" spans="1:16" x14ac:dyDescent="0.25">
      <c r="A1286" s="80" t="s">
        <v>444</v>
      </c>
      <c r="B1286" s="150" t="s">
        <v>2902</v>
      </c>
      <c r="C1286" s="110">
        <v>46122</v>
      </c>
      <c r="D1286" s="150">
        <v>496579</v>
      </c>
      <c r="E1286" s="111">
        <f t="shared" ref="E1286:E1349" si="20">D1286/100000</f>
        <v>4.9657900000000001</v>
      </c>
      <c r="F1286" s="112">
        <v>37.75</v>
      </c>
      <c r="G1286" s="112">
        <v>1.64</v>
      </c>
      <c r="H1286" s="150">
        <v>19.5</v>
      </c>
      <c r="I1286" s="150">
        <v>-1.02</v>
      </c>
      <c r="J1286" s="150">
        <v>0.26</v>
      </c>
      <c r="K1286" s="150">
        <v>-0.51</v>
      </c>
      <c r="L1286" s="150">
        <v>0.87</v>
      </c>
      <c r="M1286" s="150">
        <v>0.55000000000000004</v>
      </c>
      <c r="N1286" s="150">
        <v>-0.42</v>
      </c>
      <c r="O1286" s="150">
        <v>0.03</v>
      </c>
      <c r="P1286" s="150">
        <v>42.1</v>
      </c>
    </row>
    <row r="1287" spans="1:16" x14ac:dyDescent="0.25">
      <c r="A1287" s="80" t="s">
        <v>445</v>
      </c>
      <c r="B1287" s="150" t="s">
        <v>1066</v>
      </c>
      <c r="C1287" s="110">
        <v>46113</v>
      </c>
      <c r="D1287" s="150">
        <v>164199</v>
      </c>
      <c r="E1287" s="111">
        <f t="shared" si="20"/>
        <v>1.6419900000000001</v>
      </c>
      <c r="F1287" s="150">
        <v>60.37</v>
      </c>
      <c r="G1287" s="150">
        <v>1.73</v>
      </c>
      <c r="H1287" s="150">
        <v>18.100000000000001</v>
      </c>
      <c r="I1287" s="150">
        <v>-0.28000000000000003</v>
      </c>
      <c r="J1287" s="150">
        <v>2.2599999999999998</v>
      </c>
      <c r="K1287" s="150">
        <v>0.28000000000000003</v>
      </c>
      <c r="L1287" s="150">
        <v>-0.03</v>
      </c>
      <c r="M1287" s="150">
        <v>0.01</v>
      </c>
      <c r="N1287" s="150">
        <v>0.56999999999999995</v>
      </c>
      <c r="O1287" s="150">
        <v>0.03</v>
      </c>
      <c r="P1287" s="150">
        <v>100.8</v>
      </c>
    </row>
    <row r="1288" spans="1:16" x14ac:dyDescent="0.25">
      <c r="A1288" s="80" t="s">
        <v>446</v>
      </c>
      <c r="B1288" s="150" t="s">
        <v>1067</v>
      </c>
      <c r="C1288" s="110">
        <v>46122</v>
      </c>
      <c r="D1288" s="150">
        <v>114201</v>
      </c>
      <c r="E1288" s="111">
        <f t="shared" si="20"/>
        <v>1.14201</v>
      </c>
      <c r="F1288" s="150">
        <v>33.99</v>
      </c>
      <c r="G1288" s="150">
        <v>26.07</v>
      </c>
      <c r="H1288" s="150">
        <v>15.3</v>
      </c>
      <c r="I1288" s="150">
        <v>-2.86</v>
      </c>
      <c r="J1288" s="150">
        <v>-3.16</v>
      </c>
      <c r="K1288" s="150">
        <v>-5.26</v>
      </c>
      <c r="L1288" s="150">
        <v>0.06</v>
      </c>
      <c r="M1288" s="150">
        <v>-0.14000000000000001</v>
      </c>
      <c r="N1288" s="150">
        <v>-0.2</v>
      </c>
      <c r="O1288" s="150">
        <v>-0.21</v>
      </c>
      <c r="P1288" s="150"/>
    </row>
    <row r="1289" spans="1:16" x14ac:dyDescent="0.25">
      <c r="A1289" s="80" t="s">
        <v>447</v>
      </c>
      <c r="B1289" s="150" t="s">
        <v>1068</v>
      </c>
      <c r="C1289" s="110">
        <v>46122</v>
      </c>
      <c r="D1289" s="150">
        <v>141230</v>
      </c>
      <c r="E1289" s="111">
        <f t="shared" si="20"/>
        <v>1.4123000000000001</v>
      </c>
      <c r="F1289" s="150">
        <v>44.84</v>
      </c>
      <c r="G1289" s="150">
        <v>40.76</v>
      </c>
      <c r="H1289" s="150">
        <v>40.799999999999997</v>
      </c>
      <c r="I1289" s="150">
        <v>0.25</v>
      </c>
      <c r="J1289" s="150">
        <v>1.75</v>
      </c>
      <c r="K1289" s="150">
        <v>-1.33</v>
      </c>
      <c r="L1289" s="150">
        <v>0.65</v>
      </c>
      <c r="M1289" s="150">
        <v>0.56999999999999995</v>
      </c>
      <c r="N1289" s="150">
        <v>0.57999999999999996</v>
      </c>
      <c r="O1289" s="150">
        <v>0.81</v>
      </c>
      <c r="P1289" s="150">
        <v>14.3</v>
      </c>
    </row>
    <row r="1290" spans="1:16" x14ac:dyDescent="0.25">
      <c r="A1290" s="80" t="s">
        <v>448</v>
      </c>
      <c r="B1290" s="150" t="s">
        <v>1069</v>
      </c>
      <c r="C1290" s="110">
        <v>46122</v>
      </c>
      <c r="D1290" s="150">
        <v>742703</v>
      </c>
      <c r="E1290" s="111">
        <f t="shared" si="20"/>
        <v>7.4270300000000002</v>
      </c>
      <c r="F1290" s="150">
        <v>46.37</v>
      </c>
      <c r="G1290" s="150">
        <v>69.39</v>
      </c>
      <c r="H1290" s="150">
        <v>64.5</v>
      </c>
      <c r="I1290" s="150">
        <v>8.4</v>
      </c>
      <c r="J1290" s="150">
        <v>3.7</v>
      </c>
      <c r="K1290" s="150">
        <v>-1.38</v>
      </c>
      <c r="L1290" s="150">
        <v>1.06</v>
      </c>
      <c r="M1290" s="150">
        <v>0.17</v>
      </c>
      <c r="N1290" s="150">
        <v>-0.55000000000000004</v>
      </c>
      <c r="O1290" s="150">
        <v>0.22</v>
      </c>
      <c r="P1290" s="150">
        <v>20.5</v>
      </c>
    </row>
    <row r="1291" spans="1:16" x14ac:dyDescent="0.25">
      <c r="A1291" s="80" t="s">
        <v>449</v>
      </c>
      <c r="B1291" s="150" t="s">
        <v>1070</v>
      </c>
      <c r="C1291" s="110">
        <v>46114</v>
      </c>
      <c r="D1291" s="150">
        <v>64570</v>
      </c>
      <c r="E1291" s="111">
        <f t="shared" si="20"/>
        <v>0.64570000000000005</v>
      </c>
      <c r="F1291" s="150">
        <v>26.31</v>
      </c>
      <c r="G1291" s="150">
        <v>-26.99</v>
      </c>
      <c r="H1291" s="150">
        <v>12.2</v>
      </c>
      <c r="I1291" s="150">
        <v>-0.41</v>
      </c>
      <c r="J1291" s="150">
        <v>3.39</v>
      </c>
      <c r="K1291" s="150">
        <v>-3.56</v>
      </c>
      <c r="L1291" s="150">
        <v>0.09</v>
      </c>
      <c r="M1291" s="150">
        <v>0.1</v>
      </c>
      <c r="N1291" s="150">
        <v>-0.13</v>
      </c>
      <c r="O1291" s="150">
        <v>0.05</v>
      </c>
      <c r="P1291" s="150">
        <v>48.8</v>
      </c>
    </row>
    <row r="1292" spans="1:16" x14ac:dyDescent="0.25">
      <c r="A1292" s="80" t="s">
        <v>2881</v>
      </c>
      <c r="B1292" s="150" t="s">
        <v>3514</v>
      </c>
      <c r="C1292" s="110">
        <v>46122</v>
      </c>
      <c r="D1292" s="150">
        <v>262422</v>
      </c>
      <c r="E1292" s="111">
        <f t="shared" si="20"/>
        <v>2.6242200000000002</v>
      </c>
      <c r="F1292" s="150">
        <v>-1.29</v>
      </c>
      <c r="G1292" s="150">
        <v>2.95</v>
      </c>
      <c r="H1292" s="150">
        <v>45.85</v>
      </c>
      <c r="I1292" s="150">
        <v>1.44</v>
      </c>
      <c r="J1292" s="150">
        <v>1.66</v>
      </c>
      <c r="K1292" s="150">
        <v>-3.37</v>
      </c>
      <c r="L1292" s="150">
        <v>0.44</v>
      </c>
      <c r="M1292" s="150">
        <v>1.05</v>
      </c>
      <c r="N1292" s="150">
        <v>1.01</v>
      </c>
      <c r="O1292" s="150">
        <v>0.9</v>
      </c>
      <c r="P1292" s="150">
        <v>11.5</v>
      </c>
    </row>
    <row r="1293" spans="1:16" x14ac:dyDescent="0.25">
      <c r="A1293" s="80" t="s">
        <v>450</v>
      </c>
      <c r="B1293" s="150" t="s">
        <v>1071</v>
      </c>
      <c r="C1293" s="110">
        <v>46120</v>
      </c>
      <c r="D1293" s="150">
        <v>1430156</v>
      </c>
      <c r="E1293" s="111">
        <f t="shared" si="20"/>
        <v>14.30156</v>
      </c>
      <c r="F1293" s="150">
        <v>47.14</v>
      </c>
      <c r="G1293" s="150">
        <v>28.76</v>
      </c>
      <c r="H1293" s="150">
        <v>61.8</v>
      </c>
      <c r="I1293" s="150">
        <v>1.64</v>
      </c>
      <c r="J1293" s="150">
        <v>6.92</v>
      </c>
      <c r="K1293" s="150">
        <v>1.98</v>
      </c>
      <c r="L1293" s="150">
        <v>0.82</v>
      </c>
      <c r="M1293" s="150">
        <v>0.31</v>
      </c>
      <c r="N1293" s="150">
        <v>-0.08</v>
      </c>
      <c r="O1293" s="150">
        <v>1.29</v>
      </c>
      <c r="P1293" s="150">
        <v>15.8</v>
      </c>
    </row>
    <row r="1294" spans="1:16" x14ac:dyDescent="0.25">
      <c r="A1294" s="80" t="s">
        <v>451</v>
      </c>
      <c r="B1294" s="150" t="s">
        <v>1072</v>
      </c>
      <c r="C1294" s="110">
        <v>46122</v>
      </c>
      <c r="D1294" s="150">
        <v>111630</v>
      </c>
      <c r="E1294" s="111">
        <f t="shared" si="20"/>
        <v>1.1163000000000001</v>
      </c>
      <c r="F1294" s="150">
        <v>54.7</v>
      </c>
      <c r="G1294" s="150">
        <v>49.96</v>
      </c>
      <c r="H1294" s="150">
        <v>13.95</v>
      </c>
      <c r="I1294" s="150">
        <v>-4.12</v>
      </c>
      <c r="J1294" s="150">
        <v>1.82</v>
      </c>
      <c r="K1294" s="150">
        <v>-3.13</v>
      </c>
      <c r="L1294" s="150">
        <v>0.11</v>
      </c>
      <c r="M1294" s="150">
        <v>-0.03</v>
      </c>
      <c r="N1294" s="150">
        <v>-0.03</v>
      </c>
      <c r="O1294" s="150">
        <v>7.0000000000000007E-2</v>
      </c>
      <c r="P1294" s="150"/>
    </row>
    <row r="1295" spans="1:16" x14ac:dyDescent="0.25">
      <c r="A1295" s="80" t="s">
        <v>452</v>
      </c>
      <c r="B1295" s="150" t="s">
        <v>1073</v>
      </c>
      <c r="C1295" s="110">
        <v>46121</v>
      </c>
      <c r="D1295" s="150">
        <v>174596</v>
      </c>
      <c r="E1295" s="111">
        <f t="shared" si="20"/>
        <v>1.74596</v>
      </c>
      <c r="F1295" s="150">
        <v>7.74</v>
      </c>
      <c r="G1295" s="150">
        <v>-0.94</v>
      </c>
      <c r="H1295" s="150">
        <v>26.65</v>
      </c>
      <c r="I1295" s="150">
        <v>-3.79</v>
      </c>
      <c r="J1295" s="150">
        <v>12.68</v>
      </c>
      <c r="K1295" s="150">
        <v>-0.74</v>
      </c>
      <c r="L1295" s="150">
        <v>-0.04</v>
      </c>
      <c r="M1295" s="150">
        <v>0.01</v>
      </c>
      <c r="N1295" s="150">
        <v>-0.11</v>
      </c>
      <c r="O1295" s="150">
        <v>0.14000000000000001</v>
      </c>
      <c r="P1295" s="150"/>
    </row>
    <row r="1296" spans="1:16" x14ac:dyDescent="0.25">
      <c r="A1296" s="80" t="s">
        <v>453</v>
      </c>
      <c r="B1296" s="150" t="s">
        <v>1074</v>
      </c>
      <c r="C1296" s="110">
        <v>46120</v>
      </c>
      <c r="D1296" s="150">
        <v>78</v>
      </c>
      <c r="E1296" s="111">
        <f t="shared" si="20"/>
        <v>7.7999999999999999E-4</v>
      </c>
      <c r="F1296" s="150">
        <v>77.27</v>
      </c>
      <c r="G1296" s="150">
        <v>-98.65</v>
      </c>
      <c r="H1296" s="150">
        <v>16.25</v>
      </c>
      <c r="I1296" s="150">
        <v>-0.31</v>
      </c>
      <c r="J1296" s="150">
        <v>-1.52</v>
      </c>
      <c r="K1296" s="150">
        <v>-2.69</v>
      </c>
      <c r="L1296" s="150">
        <v>-0.15</v>
      </c>
      <c r="M1296" s="150">
        <v>-0.54</v>
      </c>
      <c r="N1296" s="150">
        <v>-0.8</v>
      </c>
      <c r="O1296" s="150">
        <v>-0.64</v>
      </c>
      <c r="P1296" s="150"/>
    </row>
    <row r="1297" spans="1:16" x14ac:dyDescent="0.25">
      <c r="A1297" s="80" t="s">
        <v>454</v>
      </c>
      <c r="B1297" s="150" t="s">
        <v>455</v>
      </c>
      <c r="C1297" s="110">
        <v>46120</v>
      </c>
      <c r="D1297" s="150">
        <v>282387</v>
      </c>
      <c r="E1297" s="111">
        <f t="shared" si="20"/>
        <v>2.8238699999999999</v>
      </c>
      <c r="F1297" s="150">
        <v>7.67</v>
      </c>
      <c r="G1297" s="150">
        <v>4.8099999999999996</v>
      </c>
      <c r="H1297" s="150">
        <v>51.2</v>
      </c>
      <c r="I1297" s="150">
        <v>-0.19</v>
      </c>
      <c r="J1297" s="150">
        <v>0</v>
      </c>
      <c r="K1297" s="150">
        <v>-1.54</v>
      </c>
      <c r="L1297" s="150">
        <v>1.43</v>
      </c>
      <c r="M1297" s="150">
        <v>0.99</v>
      </c>
      <c r="N1297" s="150">
        <v>0.8</v>
      </c>
      <c r="O1297" s="150">
        <v>1.6</v>
      </c>
      <c r="P1297" s="150">
        <v>11.3</v>
      </c>
    </row>
    <row r="1298" spans="1:16" x14ac:dyDescent="0.25">
      <c r="A1298" s="80" t="s">
        <v>456</v>
      </c>
      <c r="B1298" s="150" t="s">
        <v>3561</v>
      </c>
      <c r="C1298" s="110">
        <v>46119</v>
      </c>
      <c r="D1298" s="150">
        <v>33</v>
      </c>
      <c r="E1298" s="111">
        <f t="shared" si="20"/>
        <v>3.3E-4</v>
      </c>
      <c r="F1298" s="150"/>
      <c r="G1298" s="150">
        <v>-99.78</v>
      </c>
      <c r="H1298" s="150">
        <v>26.35</v>
      </c>
      <c r="I1298" s="150">
        <v>0</v>
      </c>
      <c r="J1298" s="150">
        <v>-1.86</v>
      </c>
      <c r="K1298" s="150">
        <v>-4.18</v>
      </c>
      <c r="L1298" s="150">
        <v>3.3</v>
      </c>
      <c r="M1298" s="150">
        <v>0.03</v>
      </c>
      <c r="N1298" s="150">
        <v>2.78</v>
      </c>
      <c r="O1298" s="150">
        <v>1.02</v>
      </c>
      <c r="P1298" s="150">
        <v>13.2</v>
      </c>
    </row>
    <row r="1299" spans="1:16" x14ac:dyDescent="0.25">
      <c r="A1299" s="80" t="s">
        <v>457</v>
      </c>
      <c r="B1299" s="150" t="s">
        <v>3193</v>
      </c>
      <c r="C1299" s="110">
        <v>46119</v>
      </c>
      <c r="D1299" s="150">
        <v>370763</v>
      </c>
      <c r="E1299" s="111">
        <f t="shared" si="20"/>
        <v>3.70763</v>
      </c>
      <c r="F1299" s="150">
        <v>22.28</v>
      </c>
      <c r="G1299" s="150">
        <v>12.69</v>
      </c>
      <c r="H1299" s="150">
        <v>65.3</v>
      </c>
      <c r="I1299" s="150">
        <v>3.98</v>
      </c>
      <c r="J1299" s="150">
        <v>9.56</v>
      </c>
      <c r="K1299" s="150">
        <v>6.18</v>
      </c>
      <c r="L1299" s="150">
        <v>0.61</v>
      </c>
      <c r="M1299" s="150">
        <v>0.7</v>
      </c>
      <c r="N1299" s="150">
        <v>0.23</v>
      </c>
      <c r="O1299" s="150">
        <v>1.18</v>
      </c>
      <c r="P1299" s="150">
        <v>18.100000000000001</v>
      </c>
    </row>
    <row r="1300" spans="1:16" x14ac:dyDescent="0.25">
      <c r="A1300" s="80" t="s">
        <v>458</v>
      </c>
      <c r="B1300" s="150" t="s">
        <v>459</v>
      </c>
      <c r="C1300" s="110">
        <v>46120</v>
      </c>
      <c r="D1300" s="150">
        <v>60886</v>
      </c>
      <c r="E1300" s="111">
        <f t="shared" si="20"/>
        <v>0.60885999999999996</v>
      </c>
      <c r="F1300" s="150">
        <v>43.57</v>
      </c>
      <c r="G1300" s="150">
        <v>30.99</v>
      </c>
      <c r="H1300" s="150">
        <v>23.2</v>
      </c>
      <c r="I1300" s="150">
        <v>0.87</v>
      </c>
      <c r="J1300" s="150">
        <v>3.57</v>
      </c>
      <c r="K1300" s="150">
        <v>6.18</v>
      </c>
      <c r="L1300" s="150">
        <v>0.17</v>
      </c>
      <c r="M1300" s="150">
        <v>0.27</v>
      </c>
      <c r="N1300" s="150">
        <v>-0.11</v>
      </c>
      <c r="O1300" s="150">
        <v>0.23</v>
      </c>
      <c r="P1300" s="150">
        <v>29</v>
      </c>
    </row>
    <row r="1301" spans="1:16" x14ac:dyDescent="0.25">
      <c r="A1301" s="80" t="s">
        <v>460</v>
      </c>
      <c r="B1301" s="150" t="s">
        <v>1075</v>
      </c>
      <c r="C1301" s="110">
        <v>46119</v>
      </c>
      <c r="D1301" s="150">
        <v>420427</v>
      </c>
      <c r="E1301" s="111">
        <f t="shared" si="20"/>
        <v>4.2042700000000002</v>
      </c>
      <c r="F1301" s="150">
        <v>22.07</v>
      </c>
      <c r="G1301" s="150">
        <v>18.86</v>
      </c>
      <c r="H1301" s="150">
        <v>52.8</v>
      </c>
      <c r="I1301" s="150">
        <v>1.1499999999999999</v>
      </c>
      <c r="J1301" s="150">
        <v>9.89</v>
      </c>
      <c r="K1301" s="150">
        <v>15.79</v>
      </c>
      <c r="L1301" s="150">
        <v>0.73</v>
      </c>
      <c r="M1301" s="150">
        <v>0.73</v>
      </c>
      <c r="N1301" s="150">
        <v>0.5</v>
      </c>
      <c r="O1301" s="150">
        <v>0.72</v>
      </c>
      <c r="P1301" s="150">
        <v>18.899999999999999</v>
      </c>
    </row>
    <row r="1302" spans="1:16" x14ac:dyDescent="0.25">
      <c r="A1302" s="80" t="s">
        <v>461</v>
      </c>
      <c r="B1302" s="150" t="s">
        <v>1076</v>
      </c>
      <c r="C1302" s="110">
        <v>46120</v>
      </c>
      <c r="D1302" s="150">
        <v>3935795</v>
      </c>
      <c r="E1302" s="111">
        <f t="shared" si="20"/>
        <v>39.357950000000002</v>
      </c>
      <c r="F1302" s="150">
        <v>17.34</v>
      </c>
      <c r="G1302" s="150">
        <v>-3.75</v>
      </c>
      <c r="H1302" s="150">
        <v>89</v>
      </c>
      <c r="I1302" s="150">
        <v>-2.63</v>
      </c>
      <c r="J1302" s="150">
        <v>-4.8099999999999996</v>
      </c>
      <c r="K1302" s="150">
        <v>-3.26</v>
      </c>
      <c r="L1302" s="150">
        <v>3.93</v>
      </c>
      <c r="M1302" s="150">
        <v>2.33</v>
      </c>
      <c r="N1302" s="150">
        <v>1.78</v>
      </c>
      <c r="O1302" s="150">
        <v>3.26</v>
      </c>
      <c r="P1302" s="150">
        <v>9.1999999999999993</v>
      </c>
    </row>
    <row r="1303" spans="1:16" x14ac:dyDescent="0.25">
      <c r="A1303" s="80" t="s">
        <v>462</v>
      </c>
      <c r="B1303" s="150" t="s">
        <v>463</v>
      </c>
      <c r="C1303" s="110">
        <v>46122</v>
      </c>
      <c r="D1303" s="150">
        <v>510307</v>
      </c>
      <c r="E1303" s="111">
        <f t="shared" si="20"/>
        <v>5.1030699999999998</v>
      </c>
      <c r="F1303" s="150">
        <v>-65.069999999999993</v>
      </c>
      <c r="G1303" s="150">
        <v>154.38</v>
      </c>
      <c r="H1303" s="150">
        <v>47.25</v>
      </c>
      <c r="I1303" s="150">
        <v>0.53</v>
      </c>
      <c r="J1303" s="150">
        <v>0.43</v>
      </c>
      <c r="K1303" s="150">
        <v>-1.97</v>
      </c>
      <c r="L1303" s="150">
        <v>4.13</v>
      </c>
      <c r="M1303" s="150">
        <v>-0.14000000000000001</v>
      </c>
      <c r="N1303" s="150">
        <v>-0.09</v>
      </c>
      <c r="O1303" s="150">
        <v>0.02</v>
      </c>
      <c r="P1303" s="150">
        <v>5.6</v>
      </c>
    </row>
    <row r="1304" spans="1:16" x14ac:dyDescent="0.25">
      <c r="A1304" s="80" t="s">
        <v>464</v>
      </c>
      <c r="B1304" s="150" t="s">
        <v>1552</v>
      </c>
      <c r="C1304" s="110">
        <v>46122</v>
      </c>
      <c r="D1304" s="150">
        <v>675784</v>
      </c>
      <c r="E1304" s="111">
        <f t="shared" si="20"/>
        <v>6.7578399999999998</v>
      </c>
      <c r="F1304" s="150">
        <v>24.31</v>
      </c>
      <c r="G1304" s="150">
        <v>64.489999999999995</v>
      </c>
      <c r="H1304" s="150">
        <v>25</v>
      </c>
      <c r="I1304" s="150">
        <v>1.63</v>
      </c>
      <c r="J1304" s="150">
        <v>4.17</v>
      </c>
      <c r="K1304" s="150">
        <v>-5.3</v>
      </c>
      <c r="L1304" s="150">
        <v>1.24</v>
      </c>
      <c r="M1304" s="150">
        <v>7.0000000000000007E-2</v>
      </c>
      <c r="N1304" s="150">
        <v>0.45</v>
      </c>
      <c r="O1304" s="150">
        <v>-0.2</v>
      </c>
      <c r="P1304" s="150">
        <v>22.9</v>
      </c>
    </row>
    <row r="1305" spans="1:16" x14ac:dyDescent="0.25">
      <c r="A1305" s="80" t="s">
        <v>465</v>
      </c>
      <c r="B1305" s="150" t="s">
        <v>1373</v>
      </c>
      <c r="C1305" s="110">
        <v>46121</v>
      </c>
      <c r="D1305" s="150">
        <v>645349</v>
      </c>
      <c r="E1305" s="111">
        <f t="shared" si="20"/>
        <v>6.4534900000000004</v>
      </c>
      <c r="F1305" s="150">
        <v>-24.07</v>
      </c>
      <c r="G1305" s="150">
        <v>-29.25</v>
      </c>
      <c r="H1305" s="150">
        <v>42.45</v>
      </c>
      <c r="I1305" s="150">
        <v>-0.93</v>
      </c>
      <c r="J1305" s="150">
        <v>-2.5299999999999998</v>
      </c>
      <c r="K1305" s="150">
        <v>-2.41</v>
      </c>
      <c r="L1305" s="150">
        <v>-1.21</v>
      </c>
      <c r="M1305" s="150">
        <v>1.07</v>
      </c>
      <c r="N1305" s="150">
        <v>-0.64</v>
      </c>
      <c r="O1305" s="150">
        <v>0.01</v>
      </c>
      <c r="P1305" s="150">
        <v>34.299999999999997</v>
      </c>
    </row>
    <row r="1306" spans="1:16" x14ac:dyDescent="0.25">
      <c r="A1306" s="80" t="s">
        <v>466</v>
      </c>
      <c r="B1306" s="150" t="s">
        <v>1077</v>
      </c>
      <c r="C1306" s="110">
        <v>46122</v>
      </c>
      <c r="D1306" s="150">
        <v>888445</v>
      </c>
      <c r="E1306" s="111">
        <f t="shared" si="20"/>
        <v>8.8844499999999993</v>
      </c>
      <c r="F1306" s="150">
        <v>19.97</v>
      </c>
      <c r="G1306" s="150">
        <v>8.3699999999999992</v>
      </c>
      <c r="H1306" s="150">
        <v>35.950000000000003</v>
      </c>
      <c r="I1306" s="150">
        <v>7.96</v>
      </c>
      <c r="J1306" s="150">
        <v>10.45</v>
      </c>
      <c r="K1306" s="150">
        <v>3.9</v>
      </c>
      <c r="L1306" s="150">
        <v>-0.01</v>
      </c>
      <c r="M1306" s="150">
        <v>0.05</v>
      </c>
      <c r="N1306" s="150">
        <v>-0.14000000000000001</v>
      </c>
      <c r="O1306" s="150">
        <v>0.04</v>
      </c>
      <c r="P1306" s="150">
        <v>121.3</v>
      </c>
    </row>
    <row r="1307" spans="1:16" x14ac:dyDescent="0.25">
      <c r="A1307" s="80" t="s">
        <v>467</v>
      </c>
      <c r="B1307" s="150" t="s">
        <v>1078</v>
      </c>
      <c r="C1307" s="110">
        <v>46120</v>
      </c>
      <c r="D1307" s="150">
        <v>235053</v>
      </c>
      <c r="E1307" s="111">
        <f t="shared" si="20"/>
        <v>2.35053</v>
      </c>
      <c r="F1307" s="150">
        <v>20.309999999999999</v>
      </c>
      <c r="G1307" s="150">
        <v>14.28</v>
      </c>
      <c r="H1307" s="150">
        <v>93.2</v>
      </c>
      <c r="I1307" s="150">
        <v>0.11</v>
      </c>
      <c r="J1307" s="150">
        <v>0.54</v>
      </c>
      <c r="K1307" s="150">
        <v>0</v>
      </c>
      <c r="L1307" s="150">
        <v>0.81</v>
      </c>
      <c r="M1307" s="150">
        <v>0.92</v>
      </c>
      <c r="N1307" s="150">
        <v>0.89</v>
      </c>
      <c r="O1307" s="150">
        <v>1.21</v>
      </c>
      <c r="P1307" s="150">
        <v>23.3</v>
      </c>
    </row>
    <row r="1308" spans="1:16" x14ac:dyDescent="0.25">
      <c r="A1308" s="80" t="s">
        <v>468</v>
      </c>
      <c r="B1308" s="150" t="s">
        <v>469</v>
      </c>
      <c r="C1308" s="110">
        <v>46121</v>
      </c>
      <c r="D1308" s="150">
        <v>187379</v>
      </c>
      <c r="E1308" s="111">
        <f t="shared" si="20"/>
        <v>1.8737900000000001</v>
      </c>
      <c r="F1308" s="150">
        <v>2.64</v>
      </c>
      <c r="G1308" s="150">
        <v>1.21</v>
      </c>
      <c r="H1308" s="150">
        <v>47.6</v>
      </c>
      <c r="I1308" s="150">
        <v>0.11</v>
      </c>
      <c r="J1308" s="150">
        <v>0.21</v>
      </c>
      <c r="K1308" s="150">
        <v>-0.73</v>
      </c>
      <c r="L1308" s="150">
        <v>0.8</v>
      </c>
      <c r="M1308" s="150">
        <v>0.82</v>
      </c>
      <c r="N1308" s="150">
        <v>0.79</v>
      </c>
      <c r="O1308" s="150">
        <v>0.75</v>
      </c>
      <c r="P1308" s="150">
        <v>15.7</v>
      </c>
    </row>
    <row r="1309" spans="1:16" x14ac:dyDescent="0.25">
      <c r="A1309" s="80" t="s">
        <v>470</v>
      </c>
      <c r="B1309" s="150" t="s">
        <v>1374</v>
      </c>
      <c r="C1309" s="110">
        <v>46120</v>
      </c>
      <c r="D1309" s="150">
        <v>51165</v>
      </c>
      <c r="E1309" s="111">
        <f t="shared" si="20"/>
        <v>0.51165000000000005</v>
      </c>
      <c r="F1309" s="150">
        <v>21.68</v>
      </c>
      <c r="G1309" s="150">
        <v>6.55</v>
      </c>
      <c r="H1309" s="150">
        <v>14</v>
      </c>
      <c r="I1309" s="150">
        <v>-0.36</v>
      </c>
      <c r="J1309" s="150">
        <v>0.36</v>
      </c>
      <c r="K1309" s="150">
        <v>0.36</v>
      </c>
      <c r="L1309" s="150">
        <v>7.0000000000000007E-2</v>
      </c>
      <c r="M1309" s="150">
        <v>0.02</v>
      </c>
      <c r="N1309" s="150">
        <v>-0.05</v>
      </c>
      <c r="O1309" s="150">
        <v>0.18</v>
      </c>
      <c r="P1309" s="150">
        <v>35</v>
      </c>
    </row>
    <row r="1310" spans="1:16" x14ac:dyDescent="0.25">
      <c r="A1310" s="80" t="s">
        <v>471</v>
      </c>
      <c r="B1310" s="150" t="s">
        <v>1242</v>
      </c>
      <c r="C1310" s="110">
        <v>46120</v>
      </c>
      <c r="D1310" s="150">
        <v>3341737</v>
      </c>
      <c r="E1310" s="111">
        <f t="shared" si="20"/>
        <v>33.417369999999998</v>
      </c>
      <c r="F1310" s="150"/>
      <c r="G1310" s="150">
        <v>52.47</v>
      </c>
      <c r="H1310" s="150">
        <v>40.299999999999997</v>
      </c>
      <c r="I1310" s="150">
        <v>0.25</v>
      </c>
      <c r="J1310" s="150">
        <v>4.13</v>
      </c>
      <c r="K1310" s="150">
        <v>-1.71</v>
      </c>
      <c r="L1310" s="150">
        <v>3.49</v>
      </c>
      <c r="M1310" s="150">
        <v>1.85</v>
      </c>
      <c r="N1310" s="150">
        <v>3.15</v>
      </c>
      <c r="O1310" s="150">
        <v>2.56</v>
      </c>
      <c r="P1310" s="150">
        <v>8.1</v>
      </c>
    </row>
    <row r="1311" spans="1:16" x14ac:dyDescent="0.25">
      <c r="A1311" s="80" t="s">
        <v>472</v>
      </c>
      <c r="B1311" s="150" t="s">
        <v>473</v>
      </c>
      <c r="C1311" s="110">
        <v>46121</v>
      </c>
      <c r="D1311" s="150">
        <v>531063</v>
      </c>
      <c r="E1311" s="111">
        <f t="shared" si="20"/>
        <v>5.3106299999999997</v>
      </c>
      <c r="F1311" s="150">
        <v>8.4700000000000006</v>
      </c>
      <c r="G1311" s="150">
        <v>19.59</v>
      </c>
      <c r="H1311" s="150">
        <v>974</v>
      </c>
      <c r="I1311" s="150">
        <v>9.93</v>
      </c>
      <c r="J1311" s="150">
        <v>9.32</v>
      </c>
      <c r="K1311" s="150">
        <v>1.99</v>
      </c>
      <c r="L1311" s="150">
        <v>4.26</v>
      </c>
      <c r="M1311" s="150">
        <v>3.54</v>
      </c>
      <c r="N1311" s="150">
        <v>4.12</v>
      </c>
      <c r="O1311" s="150">
        <v>4.33</v>
      </c>
      <c r="P1311" s="150">
        <v>51</v>
      </c>
    </row>
    <row r="1312" spans="1:16" x14ac:dyDescent="0.25">
      <c r="A1312" s="80" t="s">
        <v>474</v>
      </c>
      <c r="B1312" s="150" t="s">
        <v>1079</v>
      </c>
      <c r="C1312" s="110">
        <v>46119</v>
      </c>
      <c r="D1312" s="150">
        <v>801793</v>
      </c>
      <c r="E1312" s="111">
        <f t="shared" si="20"/>
        <v>8.0179299999999998</v>
      </c>
      <c r="F1312" s="150">
        <v>27.18</v>
      </c>
      <c r="G1312" s="150">
        <v>-12.92</v>
      </c>
      <c r="H1312" s="150">
        <v>87.5</v>
      </c>
      <c r="I1312" s="150">
        <v>-0.11</v>
      </c>
      <c r="J1312" s="150">
        <v>-1.02</v>
      </c>
      <c r="K1312" s="150">
        <v>-6.12</v>
      </c>
      <c r="L1312" s="150">
        <v>0.7</v>
      </c>
      <c r="M1312" s="150">
        <v>0.96</v>
      </c>
      <c r="N1312" s="150">
        <v>0.83</v>
      </c>
      <c r="O1312" s="150">
        <v>0.98</v>
      </c>
      <c r="P1312" s="150">
        <v>24.4</v>
      </c>
    </row>
    <row r="1313" spans="1:16" x14ac:dyDescent="0.25">
      <c r="A1313" s="80" t="s">
        <v>475</v>
      </c>
      <c r="B1313" s="150" t="s">
        <v>1080</v>
      </c>
      <c r="C1313" s="110">
        <v>46122</v>
      </c>
      <c r="D1313" s="150">
        <v>2794916</v>
      </c>
      <c r="E1313" s="111">
        <f t="shared" si="20"/>
        <v>27.949159999999999</v>
      </c>
      <c r="F1313" s="150">
        <v>41.38</v>
      </c>
      <c r="G1313" s="150">
        <v>7.38</v>
      </c>
      <c r="H1313" s="150">
        <v>45.45</v>
      </c>
      <c r="I1313" s="150">
        <v>0.33</v>
      </c>
      <c r="J1313" s="150">
        <v>0.55000000000000004</v>
      </c>
      <c r="K1313" s="150">
        <v>-4.5199999999999996</v>
      </c>
      <c r="L1313" s="150">
        <v>1.1299999999999999</v>
      </c>
      <c r="M1313" s="150">
        <v>1.1000000000000001</v>
      </c>
      <c r="N1313" s="150">
        <v>-0.41</v>
      </c>
      <c r="O1313" s="150">
        <v>1.1200000000000001</v>
      </c>
      <c r="P1313" s="150">
        <v>11.4</v>
      </c>
    </row>
    <row r="1314" spans="1:16" x14ac:dyDescent="0.25">
      <c r="A1314" s="80" t="s">
        <v>476</v>
      </c>
      <c r="B1314" s="150" t="s">
        <v>1081</v>
      </c>
      <c r="C1314" s="110">
        <v>46119</v>
      </c>
      <c r="D1314" s="150">
        <v>931168</v>
      </c>
      <c r="E1314" s="111">
        <f t="shared" si="20"/>
        <v>9.3116800000000008</v>
      </c>
      <c r="F1314" s="150">
        <v>36.4</v>
      </c>
      <c r="G1314" s="150">
        <v>11.86</v>
      </c>
      <c r="H1314" s="150">
        <v>63.3</v>
      </c>
      <c r="I1314" s="150">
        <v>-4.09</v>
      </c>
      <c r="J1314" s="150">
        <v>14.47</v>
      </c>
      <c r="K1314" s="150">
        <v>15.3</v>
      </c>
      <c r="L1314" s="150">
        <v>0.51</v>
      </c>
      <c r="M1314" s="150">
        <v>0.62</v>
      </c>
      <c r="N1314" s="150">
        <v>0.35</v>
      </c>
      <c r="O1314" s="150">
        <v>0.51</v>
      </c>
      <c r="P1314" s="150">
        <v>23.3</v>
      </c>
    </row>
    <row r="1315" spans="1:16" x14ac:dyDescent="0.25">
      <c r="A1315" s="80" t="s">
        <v>477</v>
      </c>
      <c r="B1315" s="150" t="s">
        <v>1375</v>
      </c>
      <c r="C1315" s="110">
        <v>46121</v>
      </c>
      <c r="D1315" s="150">
        <v>3364786</v>
      </c>
      <c r="E1315" s="111">
        <f t="shared" si="20"/>
        <v>33.647860000000001</v>
      </c>
      <c r="F1315" s="150">
        <v>22.73</v>
      </c>
      <c r="G1315" s="150">
        <v>78.22</v>
      </c>
      <c r="H1315" s="150">
        <v>99.1</v>
      </c>
      <c r="I1315" s="150">
        <v>3.99</v>
      </c>
      <c r="J1315" s="150">
        <v>9.14</v>
      </c>
      <c r="K1315" s="150">
        <v>5.31</v>
      </c>
      <c r="L1315" s="150">
        <v>1.05</v>
      </c>
      <c r="M1315" s="150">
        <v>1.48</v>
      </c>
      <c r="N1315" s="150">
        <v>1.4</v>
      </c>
      <c r="O1315" s="150">
        <v>1.89</v>
      </c>
      <c r="P1315" s="150">
        <v>14.4</v>
      </c>
    </row>
    <row r="1316" spans="1:16" x14ac:dyDescent="0.25">
      <c r="A1316" s="80" t="s">
        <v>478</v>
      </c>
      <c r="B1316" s="150" t="s">
        <v>3182</v>
      </c>
      <c r="C1316" s="110">
        <v>46122</v>
      </c>
      <c r="D1316" s="150">
        <v>719256</v>
      </c>
      <c r="E1316" s="111">
        <f t="shared" si="20"/>
        <v>7.1925600000000003</v>
      </c>
      <c r="F1316" s="150">
        <v>62.23</v>
      </c>
      <c r="G1316" s="150">
        <v>-0.6</v>
      </c>
      <c r="H1316" s="150">
        <v>120</v>
      </c>
      <c r="I1316" s="150">
        <v>0.42</v>
      </c>
      <c r="J1316" s="150">
        <v>2.13</v>
      </c>
      <c r="K1316" s="150">
        <v>0.84</v>
      </c>
      <c r="L1316" s="150">
        <v>3.32</v>
      </c>
      <c r="M1316" s="150">
        <v>2.92</v>
      </c>
      <c r="N1316" s="150">
        <v>2.11</v>
      </c>
      <c r="O1316" s="150">
        <v>2.64</v>
      </c>
      <c r="P1316" s="150">
        <v>12</v>
      </c>
    </row>
    <row r="1317" spans="1:16" x14ac:dyDescent="0.25">
      <c r="A1317" s="80" t="s">
        <v>479</v>
      </c>
      <c r="B1317" s="150" t="s">
        <v>2904</v>
      </c>
      <c r="C1317" s="110">
        <v>46119</v>
      </c>
      <c r="D1317" s="150">
        <v>85652</v>
      </c>
      <c r="E1317" s="111">
        <f t="shared" si="20"/>
        <v>0.85651999999999995</v>
      </c>
      <c r="F1317" s="150">
        <v>35.81</v>
      </c>
      <c r="G1317" s="150">
        <v>-33.99</v>
      </c>
      <c r="H1317" s="150">
        <v>33</v>
      </c>
      <c r="I1317" s="150">
        <v>1.07</v>
      </c>
      <c r="J1317" s="150">
        <v>1.38</v>
      </c>
      <c r="K1317" s="150">
        <v>-0.45</v>
      </c>
      <c r="L1317" s="150">
        <v>1.47</v>
      </c>
      <c r="M1317" s="150">
        <v>0.98</v>
      </c>
      <c r="N1317" s="150">
        <v>0.13</v>
      </c>
      <c r="O1317" s="150">
        <v>0.73</v>
      </c>
      <c r="P1317" s="150">
        <v>13.2</v>
      </c>
    </row>
    <row r="1318" spans="1:16" x14ac:dyDescent="0.25">
      <c r="A1318" s="80" t="s">
        <v>480</v>
      </c>
      <c r="B1318" s="150" t="s">
        <v>1082</v>
      </c>
      <c r="C1318" s="110">
        <v>46121</v>
      </c>
      <c r="D1318" s="150">
        <v>174205</v>
      </c>
      <c r="E1318" s="111">
        <f t="shared" si="20"/>
        <v>1.7420500000000001</v>
      </c>
      <c r="F1318" s="150">
        <v>-23.49</v>
      </c>
      <c r="G1318" s="150">
        <v>-0.27</v>
      </c>
      <c r="H1318" s="150">
        <v>24.45</v>
      </c>
      <c r="I1318" s="150">
        <v>-0.41</v>
      </c>
      <c r="J1318" s="150">
        <v>-1.41</v>
      </c>
      <c r="K1318" s="150">
        <v>-1.21</v>
      </c>
      <c r="L1318" s="150">
        <v>0.67</v>
      </c>
      <c r="M1318" s="150">
        <v>0.7</v>
      </c>
      <c r="N1318" s="150">
        <v>0.14000000000000001</v>
      </c>
      <c r="O1318" s="150">
        <v>7.0000000000000007E-2</v>
      </c>
      <c r="P1318" s="150">
        <v>30.7</v>
      </c>
    </row>
    <row r="1319" spans="1:16" x14ac:dyDescent="0.25">
      <c r="A1319" s="80" t="s">
        <v>481</v>
      </c>
      <c r="B1319" s="150" t="s">
        <v>1376</v>
      </c>
      <c r="C1319" s="110">
        <v>46120</v>
      </c>
      <c r="D1319" s="150">
        <v>5431773</v>
      </c>
      <c r="E1319" s="111">
        <f t="shared" si="20"/>
        <v>54.317729999999997</v>
      </c>
      <c r="F1319" s="150">
        <v>30.39</v>
      </c>
      <c r="G1319" s="150">
        <v>17.510000000000002</v>
      </c>
      <c r="H1319" s="150">
        <v>325.5</v>
      </c>
      <c r="I1319" s="150">
        <v>2.2000000000000002</v>
      </c>
      <c r="J1319" s="150">
        <v>16.25</v>
      </c>
      <c r="K1319" s="150">
        <v>8.5</v>
      </c>
      <c r="L1319" s="150">
        <v>2</v>
      </c>
      <c r="M1319" s="150">
        <v>4.07</v>
      </c>
      <c r="N1319" s="150">
        <v>1.81</v>
      </c>
      <c r="O1319" s="150">
        <v>5.41</v>
      </c>
      <c r="P1319" s="150">
        <v>19.7</v>
      </c>
    </row>
    <row r="1320" spans="1:16" x14ac:dyDescent="0.25">
      <c r="A1320" s="80" t="s">
        <v>482</v>
      </c>
      <c r="B1320" s="150" t="s">
        <v>483</v>
      </c>
      <c r="C1320" s="110">
        <v>46119</v>
      </c>
      <c r="D1320" s="150">
        <v>718597</v>
      </c>
      <c r="E1320" s="111">
        <f t="shared" si="20"/>
        <v>7.1859700000000002</v>
      </c>
      <c r="F1320" s="150">
        <v>33.75</v>
      </c>
      <c r="G1320" s="150">
        <v>12.34</v>
      </c>
      <c r="H1320" s="150">
        <v>179</v>
      </c>
      <c r="I1320" s="150">
        <v>0</v>
      </c>
      <c r="J1320" s="150">
        <v>9.82</v>
      </c>
      <c r="K1320" s="150">
        <v>1.7</v>
      </c>
      <c r="L1320" s="150">
        <v>1.92</v>
      </c>
      <c r="M1320" s="150">
        <v>1.63</v>
      </c>
      <c r="N1320" s="150">
        <v>2.09</v>
      </c>
      <c r="O1320" s="150">
        <v>2.38</v>
      </c>
      <c r="P1320" s="150">
        <v>19.899999999999999</v>
      </c>
    </row>
    <row r="1321" spans="1:16" x14ac:dyDescent="0.25">
      <c r="A1321" s="80" t="s">
        <v>484</v>
      </c>
      <c r="B1321" s="150" t="s">
        <v>3663</v>
      </c>
      <c r="C1321" s="110">
        <v>46122</v>
      </c>
      <c r="D1321" s="150">
        <v>22</v>
      </c>
      <c r="E1321" s="111">
        <f t="shared" si="20"/>
        <v>2.2000000000000001E-4</v>
      </c>
      <c r="F1321" s="150">
        <v>0</v>
      </c>
      <c r="G1321" s="150">
        <v>0</v>
      </c>
      <c r="H1321" s="150">
        <v>22.3</v>
      </c>
      <c r="I1321" s="150">
        <v>0</v>
      </c>
      <c r="J1321" s="150">
        <v>3.96</v>
      </c>
      <c r="K1321" s="150">
        <v>1.83</v>
      </c>
      <c r="L1321" s="150">
        <v>-0.14000000000000001</v>
      </c>
      <c r="M1321" s="150">
        <v>-7.0000000000000007E-2</v>
      </c>
      <c r="N1321" s="150">
        <v>-0.01</v>
      </c>
      <c r="O1321" s="150">
        <v>-0.04</v>
      </c>
      <c r="P1321" s="150"/>
    </row>
    <row r="1322" spans="1:16" x14ac:dyDescent="0.25">
      <c r="A1322" s="80" t="s">
        <v>485</v>
      </c>
      <c r="B1322" s="150" t="s">
        <v>2888</v>
      </c>
      <c r="C1322" s="110">
        <v>46121</v>
      </c>
      <c r="D1322" s="150">
        <v>180918</v>
      </c>
      <c r="E1322" s="111">
        <f t="shared" si="20"/>
        <v>1.80918</v>
      </c>
      <c r="F1322" s="150">
        <v>319.23</v>
      </c>
      <c r="G1322" s="150">
        <v>2278.9299999999998</v>
      </c>
      <c r="H1322" s="150">
        <v>110.5</v>
      </c>
      <c r="I1322" s="150">
        <v>-4.74</v>
      </c>
      <c r="J1322" s="150">
        <v>2.31</v>
      </c>
      <c r="K1322" s="150">
        <v>1.84</v>
      </c>
      <c r="L1322" s="150">
        <v>-0.08</v>
      </c>
      <c r="M1322" s="150">
        <v>-0.18</v>
      </c>
      <c r="N1322" s="150">
        <v>-0.16</v>
      </c>
      <c r="O1322" s="150">
        <v>0.8</v>
      </c>
      <c r="P1322" s="150">
        <v>56.9</v>
      </c>
    </row>
    <row r="1323" spans="1:16" x14ac:dyDescent="0.25">
      <c r="A1323" s="80" t="s">
        <v>486</v>
      </c>
      <c r="B1323" s="150" t="s">
        <v>487</v>
      </c>
      <c r="C1323" s="110">
        <v>46121</v>
      </c>
      <c r="D1323" s="150">
        <v>295119</v>
      </c>
      <c r="E1323" s="111">
        <f t="shared" si="20"/>
        <v>2.95119</v>
      </c>
      <c r="F1323" s="150">
        <v>98.69</v>
      </c>
      <c r="G1323" s="150">
        <v>6.29</v>
      </c>
      <c r="H1323" s="150">
        <v>50.8</v>
      </c>
      <c r="I1323" s="150">
        <v>1.2</v>
      </c>
      <c r="J1323" s="150">
        <v>2.0099999999999998</v>
      </c>
      <c r="K1323" s="150">
        <v>-0.2</v>
      </c>
      <c r="L1323" s="150">
        <v>1.46</v>
      </c>
      <c r="M1323" s="150">
        <v>1.07</v>
      </c>
      <c r="N1323" s="150">
        <v>0.94</v>
      </c>
      <c r="O1323" s="150">
        <v>1.05</v>
      </c>
      <c r="P1323" s="150">
        <v>13.3</v>
      </c>
    </row>
    <row r="1324" spans="1:16" x14ac:dyDescent="0.25">
      <c r="A1324" s="80" t="s">
        <v>488</v>
      </c>
      <c r="B1324" s="150" t="s">
        <v>1083</v>
      </c>
      <c r="C1324" s="110">
        <v>46121</v>
      </c>
      <c r="D1324" s="150">
        <v>318750</v>
      </c>
      <c r="E1324" s="111">
        <f t="shared" si="20"/>
        <v>3.1875</v>
      </c>
      <c r="F1324" s="150">
        <v>55.8</v>
      </c>
      <c r="G1324" s="150">
        <v>19.86</v>
      </c>
      <c r="H1324" s="150">
        <v>49.35</v>
      </c>
      <c r="I1324" s="150">
        <v>1.65</v>
      </c>
      <c r="J1324" s="150">
        <v>3.46</v>
      </c>
      <c r="K1324" s="150">
        <v>-4.7300000000000004</v>
      </c>
      <c r="L1324" s="150">
        <v>0.01</v>
      </c>
      <c r="M1324" s="150">
        <v>0.39</v>
      </c>
      <c r="N1324" s="150">
        <v>0.1</v>
      </c>
      <c r="O1324" s="150">
        <v>0.12</v>
      </c>
      <c r="P1324" s="150">
        <v>30</v>
      </c>
    </row>
    <row r="1325" spans="1:16" x14ac:dyDescent="0.25">
      <c r="A1325" s="80" t="s">
        <v>489</v>
      </c>
      <c r="B1325" s="150" t="s">
        <v>1377</v>
      </c>
      <c r="C1325" s="110">
        <v>46121</v>
      </c>
      <c r="D1325" s="150">
        <v>129814</v>
      </c>
      <c r="E1325" s="111">
        <f t="shared" si="20"/>
        <v>1.2981400000000001</v>
      </c>
      <c r="F1325" s="150">
        <v>73.709999999999994</v>
      </c>
      <c r="G1325" s="150">
        <v>-53.9</v>
      </c>
      <c r="H1325" s="150">
        <v>64.8</v>
      </c>
      <c r="I1325" s="150">
        <v>-4.1399999999999997</v>
      </c>
      <c r="J1325" s="150">
        <v>-2.7</v>
      </c>
      <c r="K1325" s="150">
        <v>-2.56</v>
      </c>
      <c r="L1325" s="150">
        <v>0.9</v>
      </c>
      <c r="M1325" s="150">
        <v>1.83</v>
      </c>
      <c r="N1325" s="150">
        <v>-1</v>
      </c>
      <c r="O1325" s="150">
        <v>2.4500000000000002</v>
      </c>
      <c r="P1325" s="150">
        <v>9.1999999999999993</v>
      </c>
    </row>
    <row r="1326" spans="1:16" x14ac:dyDescent="0.25">
      <c r="A1326" s="80" t="s">
        <v>490</v>
      </c>
      <c r="B1326" s="150" t="s">
        <v>1084</v>
      </c>
      <c r="C1326" s="110">
        <v>46122</v>
      </c>
      <c r="D1326" s="150">
        <v>31098</v>
      </c>
      <c r="E1326" s="111">
        <f t="shared" si="20"/>
        <v>0.31097999999999998</v>
      </c>
      <c r="F1326" s="150">
        <v>73.75</v>
      </c>
      <c r="G1326" s="150">
        <v>-8.25</v>
      </c>
      <c r="H1326" s="150">
        <v>59.4</v>
      </c>
      <c r="I1326" s="150">
        <v>2.2400000000000002</v>
      </c>
      <c r="J1326" s="150">
        <v>0.85</v>
      </c>
      <c r="K1326" s="150">
        <v>-2.78</v>
      </c>
      <c r="L1326" s="150">
        <v>0.41</v>
      </c>
      <c r="M1326" s="150">
        <v>0.3</v>
      </c>
      <c r="N1326" s="150">
        <v>0.17</v>
      </c>
      <c r="O1326" s="150">
        <v>0.51</v>
      </c>
      <c r="P1326" s="150">
        <v>45.7</v>
      </c>
    </row>
    <row r="1327" spans="1:16" x14ac:dyDescent="0.25">
      <c r="A1327" s="80" t="s">
        <v>491</v>
      </c>
      <c r="B1327" s="150" t="s">
        <v>492</v>
      </c>
      <c r="C1327" s="110">
        <v>46114</v>
      </c>
      <c r="D1327" s="150">
        <v>100179</v>
      </c>
      <c r="E1327" s="111">
        <f t="shared" si="20"/>
        <v>1.00179</v>
      </c>
      <c r="F1327" s="150">
        <v>45.3</v>
      </c>
      <c r="G1327" s="150">
        <v>-16.670000000000002</v>
      </c>
      <c r="H1327" s="150">
        <v>56.8</v>
      </c>
      <c r="I1327" s="150">
        <v>-0.35</v>
      </c>
      <c r="J1327" s="150">
        <v>5.97</v>
      </c>
      <c r="K1327" s="150">
        <v>-4.7</v>
      </c>
      <c r="L1327" s="150">
        <v>0.44</v>
      </c>
      <c r="M1327" s="150">
        <v>0.7</v>
      </c>
      <c r="N1327" s="150">
        <v>0.17</v>
      </c>
      <c r="O1327" s="150">
        <v>0.62</v>
      </c>
      <c r="P1327" s="150">
        <v>27.5</v>
      </c>
    </row>
    <row r="1328" spans="1:16" x14ac:dyDescent="0.25">
      <c r="A1328" s="80" t="s">
        <v>493</v>
      </c>
      <c r="B1328" s="150" t="s">
        <v>494</v>
      </c>
      <c r="C1328" s="110">
        <v>46120</v>
      </c>
      <c r="D1328" s="150">
        <v>542378</v>
      </c>
      <c r="E1328" s="111">
        <f t="shared" si="20"/>
        <v>5.4237799999999998</v>
      </c>
      <c r="F1328" s="150">
        <v>8.31</v>
      </c>
      <c r="G1328" s="150">
        <v>18.2</v>
      </c>
      <c r="H1328" s="150">
        <v>102.5</v>
      </c>
      <c r="I1328" s="150">
        <v>-0.97</v>
      </c>
      <c r="J1328" s="150">
        <v>3.85</v>
      </c>
      <c r="K1328" s="150">
        <v>0.99</v>
      </c>
      <c r="L1328" s="150">
        <v>2.1800000000000002</v>
      </c>
      <c r="M1328" s="150">
        <v>2.27</v>
      </c>
      <c r="N1328" s="150">
        <v>1.49</v>
      </c>
      <c r="O1328" s="150">
        <v>1.56</v>
      </c>
      <c r="P1328" s="150">
        <v>13.8</v>
      </c>
    </row>
    <row r="1329" spans="1:16" x14ac:dyDescent="0.25">
      <c r="A1329" s="80" t="s">
        <v>495</v>
      </c>
      <c r="B1329" s="150" t="s">
        <v>496</v>
      </c>
      <c r="C1329" s="110">
        <v>46121</v>
      </c>
      <c r="D1329" s="150">
        <v>157466</v>
      </c>
      <c r="E1329" s="111">
        <f t="shared" si="20"/>
        <v>1.5746599999999999</v>
      </c>
      <c r="F1329" s="150">
        <v>185.98</v>
      </c>
      <c r="G1329" s="150">
        <v>14.28</v>
      </c>
      <c r="H1329" s="150">
        <v>54</v>
      </c>
      <c r="I1329" s="150">
        <v>4.05</v>
      </c>
      <c r="J1329" s="150">
        <v>6.51</v>
      </c>
      <c r="K1329" s="150">
        <v>-3.57</v>
      </c>
      <c r="L1329" s="150">
        <v>0.46</v>
      </c>
      <c r="M1329" s="150">
        <v>0.33</v>
      </c>
      <c r="N1329" s="150">
        <v>-0.06</v>
      </c>
      <c r="O1329" s="150">
        <v>0.43</v>
      </c>
      <c r="P1329" s="150">
        <v>31</v>
      </c>
    </row>
    <row r="1330" spans="1:16" x14ac:dyDescent="0.25">
      <c r="A1330" s="80" t="s">
        <v>497</v>
      </c>
      <c r="B1330" s="150" t="s">
        <v>3103</v>
      </c>
      <c r="C1330" s="110">
        <v>46121</v>
      </c>
      <c r="D1330" s="150">
        <v>267739</v>
      </c>
      <c r="E1330" s="111">
        <f t="shared" si="20"/>
        <v>2.6773899999999999</v>
      </c>
      <c r="F1330" s="150">
        <v>30.28</v>
      </c>
      <c r="G1330" s="150">
        <v>-18.399999999999999</v>
      </c>
      <c r="H1330" s="150">
        <v>55</v>
      </c>
      <c r="I1330" s="150">
        <v>0.36</v>
      </c>
      <c r="J1330" s="150">
        <v>15.42</v>
      </c>
      <c r="K1330" s="150">
        <v>13.75</v>
      </c>
      <c r="L1330" s="150">
        <v>0.92</v>
      </c>
      <c r="M1330" s="150">
        <v>0.62</v>
      </c>
      <c r="N1330" s="150">
        <v>0.77</v>
      </c>
      <c r="O1330" s="150">
        <v>0.39</v>
      </c>
      <c r="P1330" s="150">
        <v>20</v>
      </c>
    </row>
    <row r="1331" spans="1:16" x14ac:dyDescent="0.25">
      <c r="A1331" s="80" t="s">
        <v>498</v>
      </c>
      <c r="B1331" s="150" t="s">
        <v>499</v>
      </c>
      <c r="C1331" s="110">
        <v>46119</v>
      </c>
      <c r="D1331" s="150">
        <v>437865</v>
      </c>
      <c r="E1331" s="111">
        <f t="shared" si="20"/>
        <v>4.3786500000000004</v>
      </c>
      <c r="F1331" s="150">
        <v>58.64</v>
      </c>
      <c r="G1331" s="150">
        <v>75.59</v>
      </c>
      <c r="H1331" s="150">
        <v>55</v>
      </c>
      <c r="I1331" s="150">
        <v>-0.54</v>
      </c>
      <c r="J1331" s="150">
        <v>9.34</v>
      </c>
      <c r="K1331" s="150">
        <v>2.8</v>
      </c>
      <c r="L1331" s="150">
        <v>-0.22</v>
      </c>
      <c r="M1331" s="150">
        <v>0.01</v>
      </c>
      <c r="N1331" s="150">
        <v>0.1</v>
      </c>
      <c r="O1331" s="150">
        <v>0.38</v>
      </c>
      <c r="P1331" s="150">
        <v>24.8</v>
      </c>
    </row>
    <row r="1332" spans="1:16" x14ac:dyDescent="0.25">
      <c r="A1332" s="80" t="s">
        <v>500</v>
      </c>
      <c r="B1332" s="150" t="s">
        <v>1085</v>
      </c>
      <c r="C1332" s="110">
        <v>46122</v>
      </c>
      <c r="D1332" s="150">
        <v>45891</v>
      </c>
      <c r="E1332" s="111">
        <f t="shared" si="20"/>
        <v>0.45890999999999998</v>
      </c>
      <c r="F1332" s="150">
        <v>68.67</v>
      </c>
      <c r="G1332" s="150">
        <v>102.41</v>
      </c>
      <c r="H1332" s="150">
        <v>19.8</v>
      </c>
      <c r="I1332" s="150">
        <v>-1</v>
      </c>
      <c r="J1332" s="150">
        <v>0.76</v>
      </c>
      <c r="K1332" s="150">
        <v>0</v>
      </c>
      <c r="L1332" s="150">
        <v>-0.96</v>
      </c>
      <c r="M1332" s="150">
        <v>-0.79</v>
      </c>
      <c r="N1332" s="150">
        <v>-1.1200000000000001</v>
      </c>
      <c r="O1332" s="150">
        <v>-0.89</v>
      </c>
      <c r="P1332" s="150"/>
    </row>
    <row r="1333" spans="1:16" x14ac:dyDescent="0.25">
      <c r="A1333" s="80" t="s">
        <v>501</v>
      </c>
      <c r="B1333" s="150" t="s">
        <v>502</v>
      </c>
      <c r="C1333" s="110">
        <v>46122</v>
      </c>
      <c r="D1333" s="150">
        <v>102013</v>
      </c>
      <c r="E1333" s="111">
        <f t="shared" si="20"/>
        <v>1.02013</v>
      </c>
      <c r="F1333" s="150">
        <v>165.71</v>
      </c>
      <c r="G1333" s="150">
        <v>45.54</v>
      </c>
      <c r="H1333" s="150">
        <v>27.45</v>
      </c>
      <c r="I1333" s="150">
        <v>1.48</v>
      </c>
      <c r="J1333" s="150">
        <v>-5.83</v>
      </c>
      <c r="K1333" s="150">
        <v>-8.35</v>
      </c>
      <c r="L1333" s="150">
        <v>4.0599999999999996</v>
      </c>
      <c r="M1333" s="150">
        <v>2.27</v>
      </c>
      <c r="N1333" s="150">
        <v>0.64</v>
      </c>
      <c r="O1333" s="150">
        <v>0.34</v>
      </c>
      <c r="P1333" s="150">
        <v>9</v>
      </c>
    </row>
    <row r="1334" spans="1:16" x14ac:dyDescent="0.25">
      <c r="A1334" s="80" t="s">
        <v>503</v>
      </c>
      <c r="B1334" s="150" t="s">
        <v>504</v>
      </c>
      <c r="C1334" s="110">
        <v>46117</v>
      </c>
      <c r="D1334" s="150">
        <v>3369504</v>
      </c>
      <c r="E1334" s="111">
        <f t="shared" si="20"/>
        <v>33.695039999999999</v>
      </c>
      <c r="F1334" s="150">
        <v>29.11</v>
      </c>
      <c r="G1334" s="150">
        <v>13.8</v>
      </c>
      <c r="H1334" s="150">
        <v>214</v>
      </c>
      <c r="I1334" s="150">
        <v>-1.1499999999999999</v>
      </c>
      <c r="J1334" s="150">
        <v>31.29</v>
      </c>
      <c r="K1334" s="150">
        <v>47.08</v>
      </c>
      <c r="L1334" s="150">
        <v>0.6</v>
      </c>
      <c r="M1334" s="150">
        <v>0.93</v>
      </c>
      <c r="N1334" s="150">
        <v>1.1599999999999999</v>
      </c>
      <c r="O1334" s="150">
        <v>0.89</v>
      </c>
      <c r="P1334" s="150">
        <v>30.9</v>
      </c>
    </row>
    <row r="1335" spans="1:16" x14ac:dyDescent="0.25">
      <c r="A1335" s="80" t="s">
        <v>505</v>
      </c>
      <c r="B1335" s="150" t="s">
        <v>1086</v>
      </c>
      <c r="C1335" s="110">
        <v>46120</v>
      </c>
      <c r="D1335" s="150">
        <v>4627121</v>
      </c>
      <c r="E1335" s="111">
        <f t="shared" si="20"/>
        <v>46.271210000000004</v>
      </c>
      <c r="F1335" s="150">
        <v>60.68</v>
      </c>
      <c r="G1335" s="150">
        <v>31.49</v>
      </c>
      <c r="H1335" s="150">
        <v>114.5</v>
      </c>
      <c r="I1335" s="150">
        <v>-0.43</v>
      </c>
      <c r="J1335" s="150">
        <v>6.51</v>
      </c>
      <c r="K1335" s="150">
        <v>4.09</v>
      </c>
      <c r="L1335" s="150">
        <v>1.4</v>
      </c>
      <c r="M1335" s="150">
        <v>1</v>
      </c>
      <c r="N1335" s="150">
        <v>2.33</v>
      </c>
      <c r="O1335" s="150">
        <v>2.0699999999999998</v>
      </c>
      <c r="P1335" s="150">
        <v>12.7</v>
      </c>
    </row>
    <row r="1336" spans="1:16" x14ac:dyDescent="0.25">
      <c r="A1336" s="80" t="s">
        <v>506</v>
      </c>
      <c r="B1336" s="150" t="s">
        <v>1378</v>
      </c>
      <c r="C1336" s="110">
        <v>46121</v>
      </c>
      <c r="D1336" s="150">
        <v>310895</v>
      </c>
      <c r="E1336" s="111">
        <f t="shared" si="20"/>
        <v>3.1089500000000001</v>
      </c>
      <c r="F1336" s="112">
        <v>51.22</v>
      </c>
      <c r="G1336" s="112">
        <v>48.55</v>
      </c>
      <c r="H1336" s="150">
        <v>101</v>
      </c>
      <c r="I1336" s="150">
        <v>3.59</v>
      </c>
      <c r="J1336" s="150">
        <v>3.06</v>
      </c>
      <c r="K1336" s="150">
        <v>-3.35</v>
      </c>
      <c r="L1336" s="150">
        <v>0.6</v>
      </c>
      <c r="M1336" s="150">
        <v>0.36</v>
      </c>
      <c r="N1336" s="150">
        <v>0.28000000000000003</v>
      </c>
      <c r="O1336" s="150">
        <v>0.63</v>
      </c>
      <c r="P1336" s="150">
        <v>46.5</v>
      </c>
    </row>
    <row r="1337" spans="1:16" x14ac:dyDescent="0.25">
      <c r="A1337" s="80" t="s">
        <v>507</v>
      </c>
      <c r="B1337" s="150" t="s">
        <v>1087</v>
      </c>
      <c r="C1337" s="110">
        <v>46122</v>
      </c>
      <c r="D1337" s="150">
        <v>46096</v>
      </c>
      <c r="E1337" s="111">
        <f t="shared" si="20"/>
        <v>0.46095999999999998</v>
      </c>
      <c r="F1337" s="150">
        <v>-2.62</v>
      </c>
      <c r="G1337" s="150">
        <v>-35.75</v>
      </c>
      <c r="H1337" s="150">
        <v>25.05</v>
      </c>
      <c r="I1337" s="150">
        <v>-0.2</v>
      </c>
      <c r="J1337" s="150">
        <v>0</v>
      </c>
      <c r="K1337" s="150">
        <v>-1.76</v>
      </c>
      <c r="L1337" s="150">
        <v>0.35</v>
      </c>
      <c r="M1337" s="150">
        <v>0.41</v>
      </c>
      <c r="N1337" s="150">
        <v>-0.33</v>
      </c>
      <c r="O1337" s="150">
        <v>0.32</v>
      </c>
      <c r="P1337" s="150">
        <v>24.3</v>
      </c>
    </row>
    <row r="1338" spans="1:16" x14ac:dyDescent="0.25">
      <c r="A1338" s="80" t="s">
        <v>508</v>
      </c>
      <c r="B1338" s="150" t="s">
        <v>1088</v>
      </c>
      <c r="C1338" s="110">
        <v>46120</v>
      </c>
      <c r="D1338" s="150">
        <v>358679</v>
      </c>
      <c r="E1338" s="111">
        <f t="shared" si="20"/>
        <v>3.5867900000000001</v>
      </c>
      <c r="F1338" s="150">
        <v>20</v>
      </c>
      <c r="G1338" s="150">
        <v>15.42</v>
      </c>
      <c r="H1338" s="150">
        <v>236.5</v>
      </c>
      <c r="I1338" s="150">
        <v>10</v>
      </c>
      <c r="J1338" s="150">
        <v>31.75</v>
      </c>
      <c r="K1338" s="150">
        <v>39.94</v>
      </c>
      <c r="L1338" s="150">
        <v>-1.22</v>
      </c>
      <c r="M1338" s="150">
        <v>-0.7</v>
      </c>
      <c r="N1338" s="150">
        <v>-0.7</v>
      </c>
      <c r="O1338" s="150">
        <v>0.15</v>
      </c>
      <c r="P1338" s="150">
        <v>79.2</v>
      </c>
    </row>
    <row r="1339" spans="1:16" x14ac:dyDescent="0.25">
      <c r="A1339" s="80" t="s">
        <v>509</v>
      </c>
      <c r="B1339" s="150" t="s">
        <v>1379</v>
      </c>
      <c r="C1339" s="110">
        <v>46122</v>
      </c>
      <c r="D1339" s="150">
        <v>111138</v>
      </c>
      <c r="E1339" s="111">
        <f t="shared" si="20"/>
        <v>1.11138</v>
      </c>
      <c r="F1339" s="150">
        <v>-7.12</v>
      </c>
      <c r="G1339" s="150">
        <v>-16.100000000000001</v>
      </c>
      <c r="H1339" s="150">
        <v>35.5</v>
      </c>
      <c r="I1339" s="150">
        <v>2.75</v>
      </c>
      <c r="J1339" s="150">
        <v>43.15</v>
      </c>
      <c r="K1339" s="150">
        <v>32.96</v>
      </c>
      <c r="L1339" s="150">
        <v>-0.18</v>
      </c>
      <c r="M1339" s="150">
        <v>-0.25</v>
      </c>
      <c r="N1339" s="150">
        <v>-0.17</v>
      </c>
      <c r="O1339" s="150">
        <v>-0.26</v>
      </c>
      <c r="P1339" s="150"/>
    </row>
    <row r="1340" spans="1:16" x14ac:dyDescent="0.25">
      <c r="A1340" s="80" t="s">
        <v>510</v>
      </c>
      <c r="B1340" s="150" t="s">
        <v>1380</v>
      </c>
      <c r="C1340" s="110">
        <v>46122</v>
      </c>
      <c r="D1340" s="150">
        <v>276199</v>
      </c>
      <c r="E1340" s="111">
        <f t="shared" si="20"/>
        <v>2.7619899999999999</v>
      </c>
      <c r="F1340" s="150">
        <v>8.1300000000000008</v>
      </c>
      <c r="G1340" s="150"/>
      <c r="H1340" s="150">
        <v>14.1</v>
      </c>
      <c r="I1340" s="150">
        <v>-0.7</v>
      </c>
      <c r="J1340" s="150">
        <v>-3.42</v>
      </c>
      <c r="K1340" s="150">
        <v>-4.7300000000000004</v>
      </c>
      <c r="L1340" s="150">
        <v>3.49</v>
      </c>
      <c r="M1340" s="150">
        <v>-0.81</v>
      </c>
      <c r="N1340" s="150">
        <v>-0.96</v>
      </c>
      <c r="O1340" s="150">
        <v>-0.7</v>
      </c>
      <c r="P1340" s="150"/>
    </row>
    <row r="1341" spans="1:16" x14ac:dyDescent="0.25">
      <c r="A1341" s="80" t="s">
        <v>511</v>
      </c>
      <c r="B1341" s="150" t="s">
        <v>1089</v>
      </c>
      <c r="C1341" s="110">
        <v>46122</v>
      </c>
      <c r="D1341" s="150">
        <v>615178</v>
      </c>
      <c r="E1341" s="111">
        <f t="shared" si="20"/>
        <v>6.1517799999999996</v>
      </c>
      <c r="F1341" s="150">
        <v>5.73</v>
      </c>
      <c r="G1341" s="150">
        <v>-20.170000000000002</v>
      </c>
      <c r="H1341" s="150">
        <v>33.9</v>
      </c>
      <c r="I1341" s="150">
        <v>-0.15</v>
      </c>
      <c r="J1341" s="150">
        <v>3.99</v>
      </c>
      <c r="K1341" s="150">
        <v>7.62</v>
      </c>
      <c r="L1341" s="150">
        <v>0.33</v>
      </c>
      <c r="M1341" s="150">
        <v>-0.3</v>
      </c>
      <c r="N1341" s="150">
        <v>-0.09</v>
      </c>
      <c r="O1341" s="150">
        <v>0.84</v>
      </c>
      <c r="P1341" s="150">
        <v>33.1</v>
      </c>
    </row>
    <row r="1342" spans="1:16" x14ac:dyDescent="0.25">
      <c r="A1342" s="80" t="s">
        <v>512</v>
      </c>
      <c r="B1342" s="150" t="s">
        <v>1090</v>
      </c>
      <c r="C1342" s="110">
        <v>46122</v>
      </c>
      <c r="D1342" s="150">
        <v>327004</v>
      </c>
      <c r="E1342" s="111">
        <f t="shared" si="20"/>
        <v>3.2700399999999998</v>
      </c>
      <c r="F1342" s="112">
        <v>9.36</v>
      </c>
      <c r="G1342" s="112">
        <v>-18.53</v>
      </c>
      <c r="H1342" s="150">
        <v>27</v>
      </c>
      <c r="I1342" s="150">
        <v>1.89</v>
      </c>
      <c r="J1342" s="150">
        <v>2.86</v>
      </c>
      <c r="K1342" s="150">
        <v>2.08</v>
      </c>
      <c r="L1342" s="150">
        <v>1.1000000000000001</v>
      </c>
      <c r="M1342" s="150">
        <v>0.57999999999999996</v>
      </c>
      <c r="N1342" s="150">
        <v>0.64</v>
      </c>
      <c r="O1342" s="150">
        <v>0.62</v>
      </c>
      <c r="P1342" s="150">
        <v>11.4</v>
      </c>
    </row>
    <row r="1343" spans="1:16" x14ac:dyDescent="0.25">
      <c r="A1343" s="80" t="s">
        <v>513</v>
      </c>
      <c r="B1343" s="150" t="s">
        <v>3959</v>
      </c>
      <c r="C1343" s="110">
        <v>46122</v>
      </c>
      <c r="D1343" s="150">
        <v>565</v>
      </c>
      <c r="E1343" s="111">
        <f t="shared" si="20"/>
        <v>5.6499999999999996E-3</v>
      </c>
      <c r="F1343" s="150">
        <v>328.03</v>
      </c>
      <c r="G1343" s="150">
        <v>-17.88</v>
      </c>
      <c r="H1343" s="150">
        <v>20.7</v>
      </c>
      <c r="I1343" s="150">
        <v>0</v>
      </c>
      <c r="J1343" s="150">
        <v>-0.96</v>
      </c>
      <c r="K1343" s="150">
        <v>-0.48</v>
      </c>
      <c r="L1343" s="150">
        <v>-0.1</v>
      </c>
      <c r="M1343" s="150">
        <v>-0.09</v>
      </c>
      <c r="N1343" s="150">
        <v>-0.06</v>
      </c>
      <c r="O1343" s="150">
        <v>-0.11</v>
      </c>
      <c r="P1343" s="150"/>
    </row>
    <row r="1344" spans="1:16" x14ac:dyDescent="0.25">
      <c r="A1344" s="80" t="s">
        <v>514</v>
      </c>
      <c r="B1344" s="150" t="s">
        <v>1091</v>
      </c>
      <c r="C1344" s="110">
        <v>46120</v>
      </c>
      <c r="D1344" s="150">
        <v>1388492</v>
      </c>
      <c r="E1344" s="111">
        <f t="shared" si="20"/>
        <v>13.884919999999999</v>
      </c>
      <c r="F1344" s="150">
        <v>5.47</v>
      </c>
      <c r="G1344" s="150">
        <v>38.619999999999997</v>
      </c>
      <c r="H1344" s="150">
        <v>4620</v>
      </c>
      <c r="I1344" s="150">
        <v>3.36</v>
      </c>
      <c r="J1344" s="150">
        <v>16.96</v>
      </c>
      <c r="K1344" s="150">
        <v>23.2</v>
      </c>
      <c r="L1344" s="150">
        <v>7.59</v>
      </c>
      <c r="M1344" s="150">
        <v>7.39</v>
      </c>
      <c r="N1344" s="150">
        <v>6.42</v>
      </c>
      <c r="O1344" s="150">
        <v>8.9499999999999993</v>
      </c>
      <c r="P1344" s="150">
        <v>79</v>
      </c>
    </row>
    <row r="1345" spans="1:16" x14ac:dyDescent="0.25">
      <c r="A1345" s="80" t="s">
        <v>515</v>
      </c>
      <c r="B1345" s="150" t="s">
        <v>1092</v>
      </c>
      <c r="C1345" s="110">
        <v>46122</v>
      </c>
      <c r="D1345" s="150">
        <v>260260</v>
      </c>
      <c r="E1345" s="111">
        <f t="shared" si="20"/>
        <v>2.6025999999999998</v>
      </c>
      <c r="F1345" s="150">
        <v>40.5</v>
      </c>
      <c r="G1345" s="150">
        <v>1.85</v>
      </c>
      <c r="H1345" s="150">
        <v>43.5</v>
      </c>
      <c r="I1345" s="150">
        <v>7.01</v>
      </c>
      <c r="J1345" s="150">
        <v>8.61</v>
      </c>
      <c r="K1345" s="150">
        <v>5.84</v>
      </c>
      <c r="L1345" s="150">
        <v>0.54</v>
      </c>
      <c r="M1345" s="150">
        <v>0.43</v>
      </c>
      <c r="N1345" s="150">
        <v>0.4</v>
      </c>
      <c r="O1345" s="150">
        <v>0.14000000000000001</v>
      </c>
      <c r="P1345" s="150">
        <v>62.1</v>
      </c>
    </row>
    <row r="1346" spans="1:16" x14ac:dyDescent="0.25">
      <c r="A1346" s="80" t="s">
        <v>516</v>
      </c>
      <c r="B1346" s="150" t="s">
        <v>517</v>
      </c>
      <c r="C1346" s="110">
        <v>46121</v>
      </c>
      <c r="D1346" s="150">
        <v>2818</v>
      </c>
      <c r="E1346" s="111">
        <f t="shared" si="20"/>
        <v>2.818E-2</v>
      </c>
      <c r="F1346" s="150">
        <v>31.87</v>
      </c>
      <c r="G1346" s="150">
        <v>-30.26</v>
      </c>
      <c r="H1346" s="150">
        <v>18.8</v>
      </c>
      <c r="I1346" s="150">
        <v>-7.39</v>
      </c>
      <c r="J1346" s="150">
        <v>-1.57</v>
      </c>
      <c r="K1346" s="150">
        <v>-11.32</v>
      </c>
      <c r="L1346" s="150">
        <v>-0.03</v>
      </c>
      <c r="M1346" s="150">
        <v>-0.15</v>
      </c>
      <c r="N1346" s="150">
        <v>7.0000000000000007E-2</v>
      </c>
      <c r="O1346" s="150">
        <v>-0.11</v>
      </c>
      <c r="P1346" s="150"/>
    </row>
    <row r="1347" spans="1:16" x14ac:dyDescent="0.25">
      <c r="A1347" s="80" t="s">
        <v>518</v>
      </c>
      <c r="B1347" s="150" t="s">
        <v>1093</v>
      </c>
      <c r="C1347" s="110">
        <v>46121</v>
      </c>
      <c r="D1347" s="150">
        <v>55511</v>
      </c>
      <c r="E1347" s="111">
        <f t="shared" si="20"/>
        <v>0.55510999999999999</v>
      </c>
      <c r="F1347" s="150">
        <v>35.33</v>
      </c>
      <c r="G1347" s="150">
        <v>-0.8</v>
      </c>
      <c r="H1347" s="150">
        <v>13.2</v>
      </c>
      <c r="I1347" s="150">
        <v>-2.2200000000000002</v>
      </c>
      <c r="J1347" s="150">
        <v>2.33</v>
      </c>
      <c r="K1347" s="150">
        <v>0</v>
      </c>
      <c r="L1347" s="150">
        <v>-0.13</v>
      </c>
      <c r="M1347" s="150">
        <v>-0.09</v>
      </c>
      <c r="N1347" s="150">
        <v>-0.13</v>
      </c>
      <c r="O1347" s="150">
        <v>0.05</v>
      </c>
      <c r="P1347" s="150"/>
    </row>
    <row r="1348" spans="1:16" x14ac:dyDescent="0.25">
      <c r="A1348" s="80" t="s">
        <v>519</v>
      </c>
      <c r="B1348" s="150" t="s">
        <v>520</v>
      </c>
      <c r="C1348" s="110">
        <v>46122</v>
      </c>
      <c r="D1348" s="150">
        <v>2001886</v>
      </c>
      <c r="E1348" s="111">
        <f t="shared" si="20"/>
        <v>20.01886</v>
      </c>
      <c r="F1348" s="150">
        <v>105.87</v>
      </c>
      <c r="G1348" s="150">
        <v>67.58</v>
      </c>
      <c r="H1348" s="150">
        <v>93.8</v>
      </c>
      <c r="I1348" s="150">
        <v>3.99</v>
      </c>
      <c r="J1348" s="150">
        <v>0.54</v>
      </c>
      <c r="K1348" s="150">
        <v>8.06</v>
      </c>
      <c r="L1348" s="150">
        <v>2.27</v>
      </c>
      <c r="M1348" s="150">
        <v>1.82</v>
      </c>
      <c r="N1348" s="150">
        <v>-0.3</v>
      </c>
      <c r="O1348" s="150">
        <v>3.17</v>
      </c>
      <c r="P1348" s="150">
        <v>11.5</v>
      </c>
    </row>
    <row r="1349" spans="1:16" x14ac:dyDescent="0.25">
      <c r="A1349" s="80" t="s">
        <v>521</v>
      </c>
      <c r="B1349" s="150" t="s">
        <v>3120</v>
      </c>
      <c r="C1349" s="110">
        <v>46120</v>
      </c>
      <c r="D1349" s="150">
        <v>6247</v>
      </c>
      <c r="E1349" s="111">
        <f t="shared" si="20"/>
        <v>6.2469999999999998E-2</v>
      </c>
      <c r="F1349" s="112">
        <v>205.63</v>
      </c>
      <c r="G1349" s="112">
        <v>-17.98</v>
      </c>
      <c r="H1349" s="112">
        <v>23.7</v>
      </c>
      <c r="I1349" s="112">
        <v>-0.84</v>
      </c>
      <c r="J1349" s="112">
        <v>1.28</v>
      </c>
      <c r="K1349" s="112">
        <v>-3.27</v>
      </c>
      <c r="L1349" s="150">
        <v>-0.21</v>
      </c>
      <c r="M1349" s="150">
        <v>-0.03</v>
      </c>
      <c r="N1349" s="150">
        <v>-0.65</v>
      </c>
      <c r="O1349" s="150">
        <v>-0.01</v>
      </c>
      <c r="P1349" s="150"/>
    </row>
    <row r="1350" spans="1:16" x14ac:dyDescent="0.25">
      <c r="A1350" s="80" t="s">
        <v>522</v>
      </c>
      <c r="B1350" s="150" t="s">
        <v>1094</v>
      </c>
      <c r="C1350" s="110">
        <v>46122</v>
      </c>
      <c r="D1350" s="150">
        <v>333624</v>
      </c>
      <c r="E1350" s="111">
        <f t="shared" ref="E1350:E1413" si="21">D1350/100000</f>
        <v>3.3362400000000001</v>
      </c>
      <c r="F1350" s="150">
        <v>202.66</v>
      </c>
      <c r="G1350" s="150">
        <v>84.77</v>
      </c>
      <c r="H1350" s="150">
        <v>20.45</v>
      </c>
      <c r="I1350" s="150">
        <v>2</v>
      </c>
      <c r="J1350" s="150">
        <v>-1.92</v>
      </c>
      <c r="K1350" s="150">
        <v>-3.99</v>
      </c>
      <c r="L1350" s="150">
        <v>0.04</v>
      </c>
      <c r="M1350" s="150">
        <v>0.1</v>
      </c>
      <c r="N1350" s="150">
        <v>-0.38</v>
      </c>
      <c r="O1350" s="150">
        <v>0.26</v>
      </c>
      <c r="P1350" s="150">
        <v>82.6</v>
      </c>
    </row>
    <row r="1351" spans="1:16" x14ac:dyDescent="0.25">
      <c r="A1351" s="80" t="s">
        <v>523</v>
      </c>
      <c r="B1351" s="150" t="s">
        <v>3515</v>
      </c>
      <c r="C1351" s="110">
        <v>46122</v>
      </c>
      <c r="D1351" s="150">
        <v>839735</v>
      </c>
      <c r="E1351" s="111">
        <f t="shared" si="21"/>
        <v>8.3973499999999994</v>
      </c>
      <c r="F1351" s="150">
        <v>32.78</v>
      </c>
      <c r="G1351" s="150">
        <v>12.11</v>
      </c>
      <c r="H1351" s="150">
        <v>144.5</v>
      </c>
      <c r="I1351" s="150">
        <v>0</v>
      </c>
      <c r="J1351" s="150">
        <v>0.35</v>
      </c>
      <c r="K1351" s="150">
        <v>-7.07</v>
      </c>
      <c r="L1351" s="150">
        <v>1.03</v>
      </c>
      <c r="M1351" s="150">
        <v>-0.77</v>
      </c>
      <c r="N1351" s="150">
        <v>1.57</v>
      </c>
      <c r="O1351" s="150">
        <v>-2.1</v>
      </c>
      <c r="P1351" s="150"/>
    </row>
    <row r="1352" spans="1:16" x14ac:dyDescent="0.25">
      <c r="A1352" s="80" t="s">
        <v>524</v>
      </c>
      <c r="B1352" s="150" t="s">
        <v>525</v>
      </c>
      <c r="C1352" s="110">
        <v>46120</v>
      </c>
      <c r="D1352" s="150">
        <v>209488</v>
      </c>
      <c r="E1352" s="111">
        <f t="shared" si="21"/>
        <v>2.0948799999999999</v>
      </c>
      <c r="F1352" s="150">
        <v>72.72</v>
      </c>
      <c r="G1352" s="150">
        <v>14.54</v>
      </c>
      <c r="H1352" s="150">
        <v>256.5</v>
      </c>
      <c r="I1352" s="150">
        <v>-4.82</v>
      </c>
      <c r="J1352" s="150">
        <v>-4.1100000000000003</v>
      </c>
      <c r="K1352" s="150">
        <v>-10.47</v>
      </c>
      <c r="L1352" s="150">
        <v>2.0099999999999998</v>
      </c>
      <c r="M1352" s="150">
        <v>1.7</v>
      </c>
      <c r="N1352" s="150">
        <v>1.04</v>
      </c>
      <c r="O1352" s="150">
        <v>1.85</v>
      </c>
      <c r="P1352" s="150">
        <v>27.3</v>
      </c>
    </row>
    <row r="1353" spans="1:16" x14ac:dyDescent="0.25">
      <c r="A1353" s="80" t="s">
        <v>526</v>
      </c>
      <c r="B1353" s="150" t="s">
        <v>1095</v>
      </c>
      <c r="C1353" s="110">
        <v>46119</v>
      </c>
      <c r="D1353" s="150">
        <v>33046</v>
      </c>
      <c r="E1353" s="111">
        <f t="shared" si="21"/>
        <v>0.33045999999999998</v>
      </c>
      <c r="F1353" s="150">
        <v>38.99</v>
      </c>
      <c r="G1353" s="150">
        <v>9.3699999999999992</v>
      </c>
      <c r="H1353" s="150">
        <v>25.6</v>
      </c>
      <c r="I1353" s="150">
        <v>-0.39</v>
      </c>
      <c r="J1353" s="150">
        <v>1.19</v>
      </c>
      <c r="K1353" s="150">
        <v>-6.4</v>
      </c>
      <c r="L1353" s="150">
        <v>0.01</v>
      </c>
      <c r="M1353" s="150">
        <v>-0.06</v>
      </c>
      <c r="N1353" s="150">
        <v>-0.09</v>
      </c>
      <c r="O1353" s="150">
        <v>7.0000000000000007E-2</v>
      </c>
      <c r="P1353" s="150"/>
    </row>
    <row r="1354" spans="1:16" x14ac:dyDescent="0.25">
      <c r="A1354" s="80" t="s">
        <v>527</v>
      </c>
      <c r="B1354" s="150" t="s">
        <v>528</v>
      </c>
      <c r="C1354" s="110">
        <v>46122</v>
      </c>
      <c r="D1354" s="150">
        <v>49618</v>
      </c>
      <c r="E1354" s="111">
        <f t="shared" si="21"/>
        <v>0.49618000000000001</v>
      </c>
      <c r="F1354" s="150">
        <v>31.71</v>
      </c>
      <c r="G1354" s="150">
        <v>63.64</v>
      </c>
      <c r="H1354" s="150">
        <v>29.85</v>
      </c>
      <c r="I1354" s="150">
        <v>1.88</v>
      </c>
      <c r="J1354" s="150">
        <v>6.61</v>
      </c>
      <c r="K1354" s="150">
        <v>-0.83</v>
      </c>
      <c r="L1354" s="150">
        <v>0.22</v>
      </c>
      <c r="M1354" s="150">
        <v>0.19</v>
      </c>
      <c r="N1354" s="150">
        <v>-0.86</v>
      </c>
      <c r="O1354" s="150">
        <v>0.28999999999999998</v>
      </c>
      <c r="P1354" s="150">
        <v>299.7</v>
      </c>
    </row>
    <row r="1355" spans="1:16" x14ac:dyDescent="0.25">
      <c r="A1355" s="80" t="s">
        <v>529</v>
      </c>
      <c r="B1355" s="150" t="s">
        <v>1381</v>
      </c>
      <c r="C1355" s="110">
        <v>46114</v>
      </c>
      <c r="D1355" s="150">
        <v>549898</v>
      </c>
      <c r="E1355" s="111">
        <f t="shared" si="21"/>
        <v>5.4989800000000004</v>
      </c>
      <c r="F1355" s="150">
        <v>18.29</v>
      </c>
      <c r="G1355" s="150">
        <v>-6.82</v>
      </c>
      <c r="H1355" s="150">
        <v>45.2</v>
      </c>
      <c r="I1355" s="150">
        <v>-1.31</v>
      </c>
      <c r="J1355" s="150">
        <v>-4.24</v>
      </c>
      <c r="K1355" s="150">
        <v>-4.84</v>
      </c>
      <c r="L1355" s="150">
        <v>0.32</v>
      </c>
      <c r="M1355" s="150">
        <v>0.62</v>
      </c>
      <c r="N1355" s="150">
        <v>1.08</v>
      </c>
      <c r="O1355" s="150">
        <v>0.66</v>
      </c>
      <c r="P1355" s="150">
        <v>14.6</v>
      </c>
    </row>
    <row r="1356" spans="1:16" x14ac:dyDescent="0.25">
      <c r="A1356" s="80" t="s">
        <v>530</v>
      </c>
      <c r="B1356" s="150" t="s">
        <v>3761</v>
      </c>
      <c r="C1356" s="110">
        <v>46121</v>
      </c>
      <c r="D1356" s="150">
        <v>3006</v>
      </c>
      <c r="E1356" s="111">
        <f t="shared" si="21"/>
        <v>3.006E-2</v>
      </c>
      <c r="F1356" s="150">
        <v>20.67</v>
      </c>
      <c r="G1356" s="150">
        <v>-26.91</v>
      </c>
      <c r="H1356" s="150">
        <v>19.95</v>
      </c>
      <c r="I1356" s="150">
        <v>0</v>
      </c>
      <c r="J1356" s="150">
        <v>0</v>
      </c>
      <c r="K1356" s="150">
        <v>-0.25</v>
      </c>
      <c r="L1356" s="150">
        <v>0.04</v>
      </c>
      <c r="M1356" s="150">
        <v>7.0000000000000007E-2</v>
      </c>
      <c r="N1356" s="150">
        <v>0</v>
      </c>
      <c r="O1356" s="150">
        <v>-0.02</v>
      </c>
      <c r="P1356" s="150">
        <v>263.39999999999998</v>
      </c>
    </row>
    <row r="1357" spans="1:16" x14ac:dyDescent="0.25">
      <c r="A1357" s="80" t="s">
        <v>531</v>
      </c>
      <c r="B1357" s="150" t="s">
        <v>1096</v>
      </c>
      <c r="C1357" s="110">
        <v>46119</v>
      </c>
      <c r="D1357" s="150">
        <v>47260</v>
      </c>
      <c r="E1357" s="111">
        <f t="shared" si="21"/>
        <v>0.47260000000000002</v>
      </c>
      <c r="F1357" s="150">
        <v>115.12</v>
      </c>
      <c r="G1357" s="150">
        <v>39.57</v>
      </c>
      <c r="H1357" s="150">
        <v>35.799999999999997</v>
      </c>
      <c r="I1357" s="150">
        <v>-2.0499999999999998</v>
      </c>
      <c r="J1357" s="150">
        <v>0.7</v>
      </c>
      <c r="K1357" s="150">
        <v>-4.28</v>
      </c>
      <c r="L1357" s="150">
        <v>0.28999999999999998</v>
      </c>
      <c r="M1357" s="150">
        <v>-0.51</v>
      </c>
      <c r="N1357" s="150">
        <v>-0.77</v>
      </c>
      <c r="O1357" s="150">
        <v>-0.18</v>
      </c>
      <c r="P1357" s="150"/>
    </row>
    <row r="1358" spans="1:16" x14ac:dyDescent="0.25">
      <c r="A1358" s="80" t="s">
        <v>532</v>
      </c>
      <c r="B1358" s="150" t="s">
        <v>1097</v>
      </c>
      <c r="C1358" s="110">
        <v>46121</v>
      </c>
      <c r="D1358" s="150">
        <v>7371638</v>
      </c>
      <c r="E1358" s="111">
        <f t="shared" si="21"/>
        <v>73.716380000000001</v>
      </c>
      <c r="F1358" s="150">
        <v>10.029999999999999</v>
      </c>
      <c r="G1358" s="150">
        <v>35.15</v>
      </c>
      <c r="H1358" s="150">
        <v>214.5</v>
      </c>
      <c r="I1358" s="150">
        <v>2.39</v>
      </c>
      <c r="J1358" s="150">
        <v>10</v>
      </c>
      <c r="K1358" s="150">
        <v>5.41</v>
      </c>
      <c r="L1358" s="150">
        <v>2.0099999999999998</v>
      </c>
      <c r="M1358" s="150">
        <v>1.55</v>
      </c>
      <c r="N1358" s="150">
        <v>1.26</v>
      </c>
      <c r="O1358" s="150">
        <v>2.0299999999999998</v>
      </c>
      <c r="P1358" s="150">
        <v>17.3</v>
      </c>
    </row>
    <row r="1359" spans="1:16" x14ac:dyDescent="0.25">
      <c r="A1359" s="80" t="s">
        <v>533</v>
      </c>
      <c r="B1359" s="150" t="s">
        <v>3121</v>
      </c>
      <c r="C1359" s="110">
        <v>46122</v>
      </c>
      <c r="D1359" s="150">
        <v>4109</v>
      </c>
      <c r="E1359" s="111">
        <f t="shared" si="21"/>
        <v>4.1090000000000002E-2</v>
      </c>
      <c r="F1359" s="150">
        <v>-8.3800000000000008</v>
      </c>
      <c r="G1359" s="150">
        <v>26.12</v>
      </c>
      <c r="H1359" s="150">
        <v>18.850000000000001</v>
      </c>
      <c r="I1359" s="150">
        <v>0.8</v>
      </c>
      <c r="J1359" s="150">
        <v>2.4500000000000002</v>
      </c>
      <c r="K1359" s="150">
        <v>0.27</v>
      </c>
      <c r="L1359" s="150">
        <v>-0.28000000000000003</v>
      </c>
      <c r="M1359" s="150">
        <v>-0.35</v>
      </c>
      <c r="N1359" s="150">
        <v>-0.66</v>
      </c>
      <c r="O1359" s="150">
        <v>-0.41</v>
      </c>
      <c r="P1359" s="150"/>
    </row>
    <row r="1360" spans="1:16" x14ac:dyDescent="0.25">
      <c r="A1360" s="80" t="s">
        <v>534</v>
      </c>
      <c r="B1360" s="150" t="s">
        <v>535</v>
      </c>
      <c r="C1360" s="110">
        <v>46122</v>
      </c>
      <c r="D1360" s="150">
        <v>64524</v>
      </c>
      <c r="E1360" s="111">
        <f t="shared" si="21"/>
        <v>0.64524000000000004</v>
      </c>
      <c r="F1360" s="112">
        <v>58.83</v>
      </c>
      <c r="G1360" s="112">
        <v>-2.87</v>
      </c>
      <c r="H1360" s="150">
        <v>10.35</v>
      </c>
      <c r="I1360" s="150">
        <v>-3.72</v>
      </c>
      <c r="J1360" s="150">
        <v>-10.39</v>
      </c>
      <c r="K1360" s="150">
        <v>-13.03</v>
      </c>
      <c r="L1360" s="150">
        <v>-0.69</v>
      </c>
      <c r="M1360" s="150">
        <v>0.05</v>
      </c>
      <c r="N1360" s="150">
        <v>-0.47</v>
      </c>
      <c r="O1360" s="150">
        <v>0.04</v>
      </c>
      <c r="P1360" s="150"/>
    </row>
    <row r="1361" spans="1:16" x14ac:dyDescent="0.25">
      <c r="A1361" s="80" t="s">
        <v>2837</v>
      </c>
      <c r="B1361" s="150" t="s">
        <v>2838</v>
      </c>
      <c r="C1361" s="110">
        <v>46121</v>
      </c>
      <c r="D1361" s="150">
        <v>53518</v>
      </c>
      <c r="E1361" s="111">
        <f t="shared" si="21"/>
        <v>0.53517999999999999</v>
      </c>
      <c r="F1361" s="150">
        <v>119.5</v>
      </c>
      <c r="G1361" s="150">
        <v>-7.93</v>
      </c>
      <c r="H1361" s="150">
        <v>37.549999999999997</v>
      </c>
      <c r="I1361" s="150">
        <v>-0.13</v>
      </c>
      <c r="J1361" s="150">
        <v>-1.7</v>
      </c>
      <c r="K1361" s="150">
        <v>0.27</v>
      </c>
      <c r="L1361" s="150">
        <v>0.82</v>
      </c>
      <c r="M1361" s="150">
        <v>0.53</v>
      </c>
      <c r="N1361" s="150">
        <v>0.81</v>
      </c>
      <c r="O1361" s="150">
        <v>0.42</v>
      </c>
      <c r="P1361" s="150">
        <v>13.3</v>
      </c>
    </row>
    <row r="1362" spans="1:16" x14ac:dyDescent="0.25">
      <c r="A1362" s="80" t="s">
        <v>536</v>
      </c>
      <c r="B1362" s="150" t="s">
        <v>1098</v>
      </c>
      <c r="C1362" s="110">
        <v>46119</v>
      </c>
      <c r="D1362" s="150">
        <v>34516</v>
      </c>
      <c r="E1362" s="111">
        <f t="shared" si="21"/>
        <v>0.34516000000000002</v>
      </c>
      <c r="F1362" s="150">
        <v>62.1</v>
      </c>
      <c r="G1362" s="150">
        <v>-48.14</v>
      </c>
      <c r="H1362" s="150">
        <v>29.7</v>
      </c>
      <c r="I1362" s="150">
        <v>0.68</v>
      </c>
      <c r="J1362" s="150">
        <v>2.95</v>
      </c>
      <c r="K1362" s="150">
        <v>-2.2999999999999998</v>
      </c>
      <c r="L1362" s="150">
        <v>0.43</v>
      </c>
      <c r="M1362" s="150">
        <v>0.31</v>
      </c>
      <c r="N1362" s="150">
        <v>-0.67</v>
      </c>
      <c r="O1362" s="150">
        <v>0.05</v>
      </c>
      <c r="P1362" s="150"/>
    </row>
    <row r="1363" spans="1:16" x14ac:dyDescent="0.25">
      <c r="A1363" s="80" t="s">
        <v>537</v>
      </c>
      <c r="B1363" s="150" t="s">
        <v>538</v>
      </c>
      <c r="C1363" s="110">
        <v>46119</v>
      </c>
      <c r="D1363" s="150">
        <v>281061</v>
      </c>
      <c r="E1363" s="111">
        <f t="shared" si="21"/>
        <v>2.8106100000000001</v>
      </c>
      <c r="F1363" s="150">
        <v>22.84</v>
      </c>
      <c r="G1363" s="150">
        <v>5.09</v>
      </c>
      <c r="H1363" s="150">
        <v>25.8</v>
      </c>
      <c r="I1363" s="150">
        <v>0.98</v>
      </c>
      <c r="J1363" s="150">
        <v>-2.46</v>
      </c>
      <c r="K1363" s="150">
        <v>-12.98</v>
      </c>
      <c r="L1363" s="150">
        <v>0.09</v>
      </c>
      <c r="M1363" s="150">
        <v>0.17</v>
      </c>
      <c r="N1363" s="150">
        <v>0.01</v>
      </c>
      <c r="O1363" s="150">
        <v>0.09</v>
      </c>
      <c r="P1363" s="150">
        <v>68.400000000000006</v>
      </c>
    </row>
    <row r="1364" spans="1:16" x14ac:dyDescent="0.25">
      <c r="A1364" s="80" t="s">
        <v>539</v>
      </c>
      <c r="B1364" s="150" t="s">
        <v>1382</v>
      </c>
      <c r="C1364" s="110">
        <v>46122</v>
      </c>
      <c r="D1364" s="150">
        <v>722282</v>
      </c>
      <c r="E1364" s="111">
        <f t="shared" si="21"/>
        <v>7.2228199999999996</v>
      </c>
      <c r="F1364" s="150">
        <v>71.7</v>
      </c>
      <c r="G1364" s="150">
        <v>18.829999999999998</v>
      </c>
      <c r="H1364" s="150">
        <v>74.5</v>
      </c>
      <c r="I1364" s="150">
        <v>3.62</v>
      </c>
      <c r="J1364" s="150">
        <v>7.04</v>
      </c>
      <c r="K1364" s="150">
        <v>9.7200000000000006</v>
      </c>
      <c r="L1364" s="150">
        <v>1.82</v>
      </c>
      <c r="M1364" s="150">
        <v>1.07</v>
      </c>
      <c r="N1364" s="150">
        <v>0.74</v>
      </c>
      <c r="O1364" s="150">
        <v>1.07</v>
      </c>
      <c r="P1364" s="150">
        <v>18.5</v>
      </c>
    </row>
    <row r="1365" spans="1:16" x14ac:dyDescent="0.25">
      <c r="A1365" s="80" t="s">
        <v>540</v>
      </c>
      <c r="B1365" s="150" t="s">
        <v>541</v>
      </c>
      <c r="C1365" s="110">
        <v>46122</v>
      </c>
      <c r="D1365" s="150">
        <v>91023</v>
      </c>
      <c r="E1365" s="111">
        <f t="shared" si="21"/>
        <v>0.91022999999999998</v>
      </c>
      <c r="F1365" s="150">
        <v>21.07</v>
      </c>
      <c r="G1365" s="150">
        <v>-26.76</v>
      </c>
      <c r="H1365" s="150">
        <v>16.899999999999999</v>
      </c>
      <c r="I1365" s="150">
        <v>-1.46</v>
      </c>
      <c r="J1365" s="150">
        <v>0</v>
      </c>
      <c r="K1365" s="150">
        <v>3.68</v>
      </c>
      <c r="L1365" s="150">
        <v>0.49</v>
      </c>
      <c r="M1365" s="150">
        <v>-0.38</v>
      </c>
      <c r="N1365" s="150">
        <v>0.42</v>
      </c>
      <c r="O1365" s="150">
        <v>-7.0000000000000007E-2</v>
      </c>
      <c r="P1365" s="150"/>
    </row>
    <row r="1366" spans="1:16" x14ac:dyDescent="0.25">
      <c r="A1366" s="80" t="s">
        <v>542</v>
      </c>
      <c r="B1366" s="150" t="s">
        <v>543</v>
      </c>
      <c r="C1366" s="110">
        <v>46122</v>
      </c>
      <c r="D1366" s="150">
        <v>535939</v>
      </c>
      <c r="E1366" s="111">
        <f t="shared" si="21"/>
        <v>5.3593900000000003</v>
      </c>
      <c r="F1366" s="150">
        <v>57.86</v>
      </c>
      <c r="G1366" s="150">
        <v>-23.77</v>
      </c>
      <c r="H1366" s="150">
        <v>20.149999999999999</v>
      </c>
      <c r="I1366" s="150">
        <v>0</v>
      </c>
      <c r="J1366" s="150">
        <v>0.25</v>
      </c>
      <c r="K1366" s="150">
        <v>-0.25</v>
      </c>
      <c r="L1366" s="150">
        <v>0.19</v>
      </c>
      <c r="M1366" s="150">
        <v>0.47</v>
      </c>
      <c r="N1366" s="150">
        <v>0.32</v>
      </c>
      <c r="O1366" s="150">
        <v>0.26</v>
      </c>
      <c r="P1366" s="150">
        <v>12.6</v>
      </c>
    </row>
    <row r="1367" spans="1:16" x14ac:dyDescent="0.25">
      <c r="A1367" s="80" t="s">
        <v>544</v>
      </c>
      <c r="B1367" s="150" t="s">
        <v>545</v>
      </c>
      <c r="C1367" s="110">
        <v>46119</v>
      </c>
      <c r="D1367" s="150">
        <v>1857929</v>
      </c>
      <c r="E1367" s="111">
        <f t="shared" si="21"/>
        <v>18.57929</v>
      </c>
      <c r="F1367" s="150">
        <v>15.46</v>
      </c>
      <c r="G1367" s="150">
        <v>16.75</v>
      </c>
      <c r="H1367" s="150">
        <v>176</v>
      </c>
      <c r="I1367" s="150">
        <v>2.92</v>
      </c>
      <c r="J1367" s="150">
        <v>12.82</v>
      </c>
      <c r="K1367" s="150">
        <v>28.47</v>
      </c>
      <c r="L1367" s="150">
        <v>1.63</v>
      </c>
      <c r="M1367" s="150">
        <v>1.57</v>
      </c>
      <c r="N1367" s="150">
        <v>0.69</v>
      </c>
      <c r="O1367" s="150">
        <v>1.66</v>
      </c>
      <c r="P1367" s="150">
        <v>22.1</v>
      </c>
    </row>
    <row r="1368" spans="1:16" x14ac:dyDescent="0.25">
      <c r="A1368" s="80" t="s">
        <v>546</v>
      </c>
      <c r="B1368" s="150" t="s">
        <v>547</v>
      </c>
      <c r="C1368" s="110">
        <v>46121</v>
      </c>
      <c r="D1368" s="150">
        <v>70143</v>
      </c>
      <c r="E1368" s="111">
        <f t="shared" si="21"/>
        <v>0.70143</v>
      </c>
      <c r="F1368" s="112">
        <v>73.569999999999993</v>
      </c>
      <c r="G1368" s="112">
        <v>37.119999999999997</v>
      </c>
      <c r="H1368" s="150">
        <v>19.100000000000001</v>
      </c>
      <c r="I1368" s="150">
        <v>9.77</v>
      </c>
      <c r="J1368" s="150">
        <v>10.4</v>
      </c>
      <c r="K1368" s="150">
        <v>9.14</v>
      </c>
      <c r="L1368" s="150">
        <v>0.11</v>
      </c>
      <c r="M1368" s="150">
        <v>0.28000000000000003</v>
      </c>
      <c r="N1368" s="150">
        <v>-0.06</v>
      </c>
      <c r="O1368" s="150">
        <v>0.22</v>
      </c>
      <c r="P1368" s="150">
        <v>26.1</v>
      </c>
    </row>
    <row r="1369" spans="1:16" x14ac:dyDescent="0.25">
      <c r="A1369" s="80" t="s">
        <v>548</v>
      </c>
      <c r="B1369" s="150" t="s">
        <v>549</v>
      </c>
      <c r="C1369" s="110">
        <v>46121</v>
      </c>
      <c r="D1369" s="150">
        <v>384962</v>
      </c>
      <c r="E1369" s="111">
        <f t="shared" si="21"/>
        <v>3.8496199999999998</v>
      </c>
      <c r="F1369" s="112">
        <v>34.950000000000003</v>
      </c>
      <c r="G1369" s="112">
        <v>2.4900000000000002</v>
      </c>
      <c r="H1369" s="150">
        <v>79.2</v>
      </c>
      <c r="I1369" s="150">
        <v>-1.49</v>
      </c>
      <c r="J1369" s="150">
        <v>6.02</v>
      </c>
      <c r="K1369" s="150">
        <v>10.92</v>
      </c>
      <c r="L1369" s="150">
        <v>1</v>
      </c>
      <c r="M1369" s="150">
        <v>0.93</v>
      </c>
      <c r="N1369" s="150">
        <v>0.39</v>
      </c>
      <c r="O1369" s="150">
        <v>1.39</v>
      </c>
      <c r="P1369" s="150">
        <v>13.6</v>
      </c>
    </row>
    <row r="1370" spans="1:16" x14ac:dyDescent="0.25">
      <c r="A1370" s="80" t="s">
        <v>550</v>
      </c>
      <c r="B1370" s="150" t="s">
        <v>551</v>
      </c>
      <c r="C1370" s="110">
        <v>46119</v>
      </c>
      <c r="D1370" s="150">
        <v>175325</v>
      </c>
      <c r="E1370" s="111">
        <f t="shared" si="21"/>
        <v>1.75325</v>
      </c>
      <c r="F1370" s="150">
        <v>24.53</v>
      </c>
      <c r="G1370" s="150">
        <v>-1.86</v>
      </c>
      <c r="H1370" s="150">
        <v>127.5</v>
      </c>
      <c r="I1370" s="150">
        <v>0.39</v>
      </c>
      <c r="J1370" s="150">
        <v>2.41</v>
      </c>
      <c r="K1370" s="150">
        <v>2.82</v>
      </c>
      <c r="L1370" s="150">
        <v>2.34</v>
      </c>
      <c r="M1370" s="150">
        <v>2.1</v>
      </c>
      <c r="N1370" s="150">
        <v>1.92</v>
      </c>
      <c r="O1370" s="150">
        <v>1.87</v>
      </c>
      <c r="P1370" s="150">
        <v>14.5</v>
      </c>
    </row>
    <row r="1371" spans="1:16" x14ac:dyDescent="0.25">
      <c r="A1371" s="80" t="s">
        <v>552</v>
      </c>
      <c r="B1371" s="150" t="s">
        <v>2789</v>
      </c>
      <c r="C1371" s="110">
        <v>46122</v>
      </c>
      <c r="D1371" s="150">
        <v>4902</v>
      </c>
      <c r="E1371" s="111">
        <f t="shared" si="21"/>
        <v>4.9020000000000001E-2</v>
      </c>
      <c r="F1371" s="150">
        <v>74.95</v>
      </c>
      <c r="G1371" s="150">
        <v>-3.66</v>
      </c>
      <c r="H1371" s="150">
        <v>6.3</v>
      </c>
      <c r="I1371" s="150">
        <v>-3.37</v>
      </c>
      <c r="J1371" s="150">
        <v>-1.25</v>
      </c>
      <c r="K1371" s="150">
        <v>0</v>
      </c>
      <c r="L1371" s="150">
        <v>0.17</v>
      </c>
      <c r="M1371" s="150">
        <v>-0.2</v>
      </c>
      <c r="N1371" s="150">
        <v>-0.18</v>
      </c>
      <c r="O1371" s="150">
        <v>-0.28000000000000003</v>
      </c>
      <c r="P1371" s="150"/>
    </row>
    <row r="1372" spans="1:16" x14ac:dyDescent="0.25">
      <c r="A1372" s="80" t="s">
        <v>553</v>
      </c>
      <c r="B1372" s="150" t="s">
        <v>554</v>
      </c>
      <c r="C1372" s="110">
        <v>46121</v>
      </c>
      <c r="D1372" s="150">
        <v>391752</v>
      </c>
      <c r="E1372" s="111">
        <f t="shared" si="21"/>
        <v>3.9175200000000001</v>
      </c>
      <c r="F1372" s="150">
        <v>128.38</v>
      </c>
      <c r="G1372" s="150">
        <v>510.58</v>
      </c>
      <c r="H1372" s="150">
        <v>40.5</v>
      </c>
      <c r="I1372" s="150">
        <v>9.91</v>
      </c>
      <c r="J1372" s="150">
        <v>8.43</v>
      </c>
      <c r="K1372" s="150">
        <v>-2.29</v>
      </c>
      <c r="L1372" s="150">
        <v>7.0000000000000007E-2</v>
      </c>
      <c r="M1372" s="150">
        <v>-0.1</v>
      </c>
      <c r="N1372" s="150">
        <v>-0.99</v>
      </c>
      <c r="O1372" s="150">
        <v>0.85</v>
      </c>
      <c r="P1372" s="150">
        <v>13.7</v>
      </c>
    </row>
    <row r="1373" spans="1:16" x14ac:dyDescent="0.25">
      <c r="A1373" s="80" t="s">
        <v>555</v>
      </c>
      <c r="B1373" s="150" t="s">
        <v>556</v>
      </c>
      <c r="C1373" s="110">
        <v>46120</v>
      </c>
      <c r="D1373" s="150">
        <v>258667</v>
      </c>
      <c r="E1373" s="111">
        <f t="shared" si="21"/>
        <v>2.5866699999999998</v>
      </c>
      <c r="F1373" s="150">
        <v>18.5</v>
      </c>
      <c r="G1373" s="150">
        <v>-13.26</v>
      </c>
      <c r="H1373" s="150">
        <v>27.95</v>
      </c>
      <c r="I1373" s="150">
        <v>0.36</v>
      </c>
      <c r="J1373" s="150">
        <v>-1.58</v>
      </c>
      <c r="K1373" s="150">
        <v>-2.95</v>
      </c>
      <c r="L1373" s="150">
        <v>0.72</v>
      </c>
      <c r="M1373" s="150">
        <v>0.56999999999999995</v>
      </c>
      <c r="N1373" s="150">
        <v>0.38</v>
      </c>
      <c r="O1373" s="150">
        <v>0.5</v>
      </c>
      <c r="P1373" s="150">
        <v>12.7</v>
      </c>
    </row>
    <row r="1374" spans="1:16" x14ac:dyDescent="0.25">
      <c r="A1374" s="80" t="s">
        <v>557</v>
      </c>
      <c r="B1374" s="150" t="s">
        <v>558</v>
      </c>
      <c r="C1374" s="110">
        <v>46119</v>
      </c>
      <c r="D1374" s="150">
        <v>1948902</v>
      </c>
      <c r="E1374" s="111">
        <f t="shared" si="21"/>
        <v>19.48902</v>
      </c>
      <c r="F1374" s="150">
        <v>51.07</v>
      </c>
      <c r="G1374" s="150">
        <v>8.56</v>
      </c>
      <c r="H1374" s="150">
        <v>64.5</v>
      </c>
      <c r="I1374" s="150">
        <v>-1.98</v>
      </c>
      <c r="J1374" s="150">
        <v>10.26</v>
      </c>
      <c r="K1374" s="150">
        <v>4.71</v>
      </c>
      <c r="L1374" s="150">
        <v>-1.83</v>
      </c>
      <c r="M1374" s="150">
        <v>-1.75</v>
      </c>
      <c r="N1374" s="150">
        <v>-1.41</v>
      </c>
      <c r="O1374" s="150">
        <v>-1.89</v>
      </c>
      <c r="P1374" s="150"/>
    </row>
    <row r="1375" spans="1:16" x14ac:dyDescent="0.25">
      <c r="A1375" s="80" t="s">
        <v>559</v>
      </c>
      <c r="B1375" s="150" t="s">
        <v>560</v>
      </c>
      <c r="C1375" s="110">
        <v>46120</v>
      </c>
      <c r="D1375" s="150">
        <v>272947</v>
      </c>
      <c r="E1375" s="111">
        <f t="shared" si="21"/>
        <v>2.7294700000000001</v>
      </c>
      <c r="F1375" s="150">
        <v>42.13</v>
      </c>
      <c r="G1375" s="150">
        <v>-18.86</v>
      </c>
      <c r="H1375" s="150">
        <v>24.4</v>
      </c>
      <c r="I1375" s="150">
        <v>-3.56</v>
      </c>
      <c r="J1375" s="150">
        <v>-1.41</v>
      </c>
      <c r="K1375" s="150">
        <v>-11.91</v>
      </c>
      <c r="L1375" s="150">
        <v>0.43</v>
      </c>
      <c r="M1375" s="150">
        <v>0.2</v>
      </c>
      <c r="N1375" s="150">
        <v>0.14000000000000001</v>
      </c>
      <c r="O1375" s="150">
        <v>0.54</v>
      </c>
      <c r="P1375" s="150">
        <v>17.600000000000001</v>
      </c>
    </row>
    <row r="1376" spans="1:16" x14ac:dyDescent="0.25">
      <c r="A1376" s="80" t="s">
        <v>561</v>
      </c>
      <c r="B1376" s="150" t="s">
        <v>562</v>
      </c>
      <c r="C1376" s="110">
        <v>46121</v>
      </c>
      <c r="D1376" s="150">
        <v>995336</v>
      </c>
      <c r="E1376" s="111">
        <f t="shared" si="21"/>
        <v>9.95336</v>
      </c>
      <c r="F1376" s="150">
        <v>14.17</v>
      </c>
      <c r="G1376" s="150">
        <v>-4.62</v>
      </c>
      <c r="H1376" s="150">
        <v>171.5</v>
      </c>
      <c r="I1376" s="150">
        <v>-0.87</v>
      </c>
      <c r="J1376" s="150">
        <v>15.1</v>
      </c>
      <c r="K1376" s="150">
        <v>13.58</v>
      </c>
      <c r="L1376" s="150">
        <v>1.81</v>
      </c>
      <c r="M1376" s="150">
        <v>2.78</v>
      </c>
      <c r="N1376" s="150">
        <v>0.34</v>
      </c>
      <c r="O1376" s="150">
        <v>2.2799999999999998</v>
      </c>
      <c r="P1376" s="150">
        <v>20.5</v>
      </c>
    </row>
    <row r="1377" spans="1:16" x14ac:dyDescent="0.25">
      <c r="A1377" s="80" t="s">
        <v>4120</v>
      </c>
      <c r="B1377" s="150" t="s">
        <v>4130</v>
      </c>
      <c r="C1377" s="110">
        <v>46121</v>
      </c>
      <c r="D1377" s="150">
        <v>220673</v>
      </c>
      <c r="E1377" s="111">
        <f t="shared" si="21"/>
        <v>2.2067299999999999</v>
      </c>
      <c r="F1377" s="150">
        <v>28.52</v>
      </c>
      <c r="G1377" s="150">
        <v>-29.71</v>
      </c>
      <c r="H1377" s="150">
        <v>30.1</v>
      </c>
      <c r="I1377" s="150">
        <v>-7.1</v>
      </c>
      <c r="J1377" s="150">
        <v>-6.52</v>
      </c>
      <c r="K1377" s="150">
        <v>-8.65</v>
      </c>
      <c r="L1377" s="150">
        <v>0.92</v>
      </c>
      <c r="M1377" s="150">
        <v>0.77</v>
      </c>
      <c r="N1377" s="150">
        <v>0.66</v>
      </c>
      <c r="O1377" s="150">
        <v>1.18</v>
      </c>
      <c r="P1377" s="150">
        <v>9.8000000000000007</v>
      </c>
    </row>
    <row r="1378" spans="1:16" x14ac:dyDescent="0.25">
      <c r="A1378" s="80" t="s">
        <v>563</v>
      </c>
      <c r="B1378" s="150" t="s">
        <v>564</v>
      </c>
      <c r="C1378" s="110">
        <v>46119</v>
      </c>
      <c r="D1378" s="150">
        <v>3781706</v>
      </c>
      <c r="E1378" s="111">
        <f t="shared" si="21"/>
        <v>37.817059999999998</v>
      </c>
      <c r="F1378" s="150">
        <v>37.979999999999997</v>
      </c>
      <c r="G1378" s="150">
        <v>72.34</v>
      </c>
      <c r="H1378" s="150">
        <v>808</v>
      </c>
      <c r="I1378" s="150">
        <v>1.38</v>
      </c>
      <c r="J1378" s="150">
        <v>29.7</v>
      </c>
      <c r="K1378" s="150">
        <v>39.31</v>
      </c>
      <c r="L1378" s="150">
        <v>2.5499999999999998</v>
      </c>
      <c r="M1378" s="150">
        <v>2.33</v>
      </c>
      <c r="N1378" s="150">
        <v>2.2599999999999998</v>
      </c>
      <c r="O1378" s="150">
        <v>3.47</v>
      </c>
      <c r="P1378" s="150">
        <v>35.700000000000003</v>
      </c>
    </row>
    <row r="1379" spans="1:16" x14ac:dyDescent="0.25">
      <c r="A1379" s="80" t="s">
        <v>565</v>
      </c>
      <c r="B1379" s="150" t="s">
        <v>566</v>
      </c>
      <c r="C1379" s="110">
        <v>46122</v>
      </c>
      <c r="D1379" s="150">
        <v>403011</v>
      </c>
      <c r="E1379" s="111">
        <f t="shared" si="21"/>
        <v>4.0301099999999996</v>
      </c>
      <c r="F1379" s="150">
        <v>38.31</v>
      </c>
      <c r="G1379" s="150">
        <v>4.17</v>
      </c>
      <c r="H1379" s="150">
        <v>47.85</v>
      </c>
      <c r="I1379" s="150">
        <v>1.06</v>
      </c>
      <c r="J1379" s="150">
        <v>2.35</v>
      </c>
      <c r="K1379" s="150">
        <v>-2.35</v>
      </c>
      <c r="L1379" s="150">
        <v>0.81</v>
      </c>
      <c r="M1379" s="150">
        <v>0.49</v>
      </c>
      <c r="N1379" s="150">
        <v>0.71</v>
      </c>
      <c r="O1379" s="150">
        <v>0.77</v>
      </c>
      <c r="P1379" s="150">
        <v>13.9</v>
      </c>
    </row>
    <row r="1380" spans="1:16" x14ac:dyDescent="0.25">
      <c r="A1380" s="80" t="s">
        <v>567</v>
      </c>
      <c r="B1380" s="150" t="s">
        <v>1243</v>
      </c>
      <c r="C1380" s="110">
        <v>46122</v>
      </c>
      <c r="D1380" s="150">
        <v>56473</v>
      </c>
      <c r="E1380" s="111">
        <f t="shared" si="21"/>
        <v>0.56472999999999995</v>
      </c>
      <c r="F1380" s="150">
        <v>-23.62</v>
      </c>
      <c r="G1380" s="150">
        <v>-65.209999999999994</v>
      </c>
      <c r="H1380" s="150">
        <v>31.6</v>
      </c>
      <c r="I1380" s="150">
        <v>-2.02</v>
      </c>
      <c r="J1380" s="150">
        <v>-5.67</v>
      </c>
      <c r="K1380" s="150">
        <v>-4.53</v>
      </c>
      <c r="L1380" s="150">
        <v>0.18</v>
      </c>
      <c r="M1380" s="150">
        <v>0.92</v>
      </c>
      <c r="N1380" s="150">
        <v>-0.51</v>
      </c>
      <c r="O1380" s="150">
        <v>0.26</v>
      </c>
      <c r="P1380" s="150">
        <v>34.799999999999997</v>
      </c>
    </row>
    <row r="1381" spans="1:16" x14ac:dyDescent="0.25">
      <c r="A1381" s="80" t="s">
        <v>568</v>
      </c>
      <c r="B1381" s="150" t="s">
        <v>569</v>
      </c>
      <c r="C1381" s="110">
        <v>46121</v>
      </c>
      <c r="D1381" s="150">
        <v>445453</v>
      </c>
      <c r="E1381" s="111">
        <f t="shared" si="21"/>
        <v>4.4545300000000001</v>
      </c>
      <c r="F1381" s="150">
        <v>8.61</v>
      </c>
      <c r="G1381" s="150">
        <v>-0.33</v>
      </c>
      <c r="H1381" s="150">
        <v>68</v>
      </c>
      <c r="I1381" s="150">
        <v>-2.44</v>
      </c>
      <c r="J1381" s="150">
        <v>-5.82</v>
      </c>
      <c r="K1381" s="150">
        <v>14.29</v>
      </c>
      <c r="L1381" s="150">
        <v>1.42</v>
      </c>
      <c r="M1381" s="150">
        <v>0.91</v>
      </c>
      <c r="N1381" s="150">
        <v>0.53</v>
      </c>
      <c r="O1381" s="150">
        <v>0.85</v>
      </c>
      <c r="P1381" s="150">
        <v>15.1</v>
      </c>
    </row>
    <row r="1382" spans="1:16" x14ac:dyDescent="0.25">
      <c r="A1382" s="80" t="s">
        <v>570</v>
      </c>
      <c r="B1382" s="150" t="s">
        <v>571</v>
      </c>
      <c r="C1382" s="110">
        <v>46119</v>
      </c>
      <c r="D1382" s="150">
        <v>4214612</v>
      </c>
      <c r="E1382" s="111">
        <f t="shared" si="21"/>
        <v>42.146120000000003</v>
      </c>
      <c r="F1382" s="150">
        <v>11.3</v>
      </c>
      <c r="G1382" s="150">
        <v>-2.63</v>
      </c>
      <c r="H1382" s="150">
        <v>104</v>
      </c>
      <c r="I1382" s="150">
        <v>9.6999999999999993</v>
      </c>
      <c r="J1382" s="150">
        <v>9.4700000000000006</v>
      </c>
      <c r="K1382" s="150">
        <v>7.22</v>
      </c>
      <c r="L1382" s="150">
        <v>2.41</v>
      </c>
      <c r="M1382" s="150">
        <v>2.88</v>
      </c>
      <c r="N1382" s="150">
        <v>1.64</v>
      </c>
      <c r="O1382" s="150">
        <v>2.38</v>
      </c>
      <c r="P1382" s="150">
        <v>10</v>
      </c>
    </row>
    <row r="1383" spans="1:16" x14ac:dyDescent="0.25">
      <c r="A1383" s="80" t="s">
        <v>572</v>
      </c>
      <c r="B1383" s="150" t="s">
        <v>573</v>
      </c>
      <c r="C1383" s="110">
        <v>46119</v>
      </c>
      <c r="D1383" s="150">
        <v>652357</v>
      </c>
      <c r="E1383" s="111">
        <f t="shared" si="21"/>
        <v>6.5235700000000003</v>
      </c>
      <c r="F1383" s="112">
        <v>3.13</v>
      </c>
      <c r="G1383" s="112">
        <v>-14.05</v>
      </c>
      <c r="H1383" s="150">
        <v>103.5</v>
      </c>
      <c r="I1383" s="150">
        <v>0.49</v>
      </c>
      <c r="J1383" s="150">
        <v>-5.05</v>
      </c>
      <c r="K1383" s="150">
        <v>-8.81</v>
      </c>
      <c r="L1383" s="150">
        <v>3.62</v>
      </c>
      <c r="M1383" s="150">
        <v>2.82</v>
      </c>
      <c r="N1383" s="150">
        <v>0.76</v>
      </c>
      <c r="O1383" s="150">
        <v>2.56</v>
      </c>
      <c r="P1383" s="150">
        <v>8.6</v>
      </c>
    </row>
    <row r="1384" spans="1:16" x14ac:dyDescent="0.25">
      <c r="A1384" s="80" t="s">
        <v>574</v>
      </c>
      <c r="B1384" s="150" t="s">
        <v>575</v>
      </c>
      <c r="C1384" s="110">
        <v>46121</v>
      </c>
      <c r="D1384" s="150">
        <v>1402523</v>
      </c>
      <c r="E1384" s="111">
        <f t="shared" si="21"/>
        <v>14.025230000000001</v>
      </c>
      <c r="F1384" s="150">
        <v>0.11</v>
      </c>
      <c r="G1384" s="150">
        <v>-1.45</v>
      </c>
      <c r="H1384" s="150">
        <v>52.7</v>
      </c>
      <c r="I1384" s="150">
        <v>-0.38</v>
      </c>
      <c r="J1384" s="150">
        <v>-6.23</v>
      </c>
      <c r="K1384" s="150">
        <v>-8.82</v>
      </c>
      <c r="L1384" s="150">
        <v>0.69</v>
      </c>
      <c r="M1384" s="150">
        <v>1.1000000000000001</v>
      </c>
      <c r="N1384" s="150">
        <v>1.1299999999999999</v>
      </c>
      <c r="O1384" s="150">
        <v>0.82</v>
      </c>
      <c r="P1384" s="150">
        <v>13.1</v>
      </c>
    </row>
    <row r="1385" spans="1:16" x14ac:dyDescent="0.25">
      <c r="A1385" s="80" t="s">
        <v>576</v>
      </c>
      <c r="B1385" s="150" t="s">
        <v>577</v>
      </c>
      <c r="C1385" s="110">
        <v>46122</v>
      </c>
      <c r="D1385" s="150">
        <v>3146256</v>
      </c>
      <c r="E1385" s="111">
        <f t="shared" si="21"/>
        <v>31.46256</v>
      </c>
      <c r="F1385" s="150">
        <v>15.42</v>
      </c>
      <c r="G1385" s="150">
        <v>18.03</v>
      </c>
      <c r="H1385" s="150">
        <v>46.15</v>
      </c>
      <c r="I1385" s="150">
        <v>0.11</v>
      </c>
      <c r="J1385" s="150">
        <v>1.99</v>
      </c>
      <c r="K1385" s="150">
        <v>-3.65</v>
      </c>
      <c r="L1385" s="150">
        <v>0.16</v>
      </c>
      <c r="M1385" s="150">
        <v>-0.05</v>
      </c>
      <c r="N1385" s="150">
        <v>-0.63</v>
      </c>
      <c r="O1385" s="150">
        <v>0.3</v>
      </c>
      <c r="P1385" s="150">
        <v>25.7</v>
      </c>
    </row>
    <row r="1386" spans="1:16" x14ac:dyDescent="0.25">
      <c r="A1386" s="80" t="s">
        <v>578</v>
      </c>
      <c r="B1386" s="150" t="s">
        <v>3104</v>
      </c>
      <c r="C1386" s="110">
        <v>46122</v>
      </c>
      <c r="D1386" s="150">
        <v>201841</v>
      </c>
      <c r="E1386" s="111">
        <f t="shared" si="21"/>
        <v>2.0184099999999998</v>
      </c>
      <c r="F1386" s="150">
        <v>143.41</v>
      </c>
      <c r="G1386" s="150">
        <v>31.64</v>
      </c>
      <c r="H1386" s="150">
        <v>20.5</v>
      </c>
      <c r="I1386" s="150">
        <v>-0.24</v>
      </c>
      <c r="J1386" s="150">
        <v>0.49</v>
      </c>
      <c r="K1386" s="150">
        <v>-0.24</v>
      </c>
      <c r="L1386" s="150">
        <v>1.1200000000000001</v>
      </c>
      <c r="M1386" s="150">
        <v>-0.15</v>
      </c>
      <c r="N1386" s="150">
        <v>-0.33</v>
      </c>
      <c r="O1386" s="150">
        <v>0.28000000000000003</v>
      </c>
      <c r="P1386" s="150"/>
    </row>
    <row r="1387" spans="1:16" x14ac:dyDescent="0.25">
      <c r="A1387" s="80" t="s">
        <v>579</v>
      </c>
      <c r="B1387" s="150" t="s">
        <v>580</v>
      </c>
      <c r="C1387" s="110">
        <v>46120</v>
      </c>
      <c r="D1387" s="150">
        <v>563083</v>
      </c>
      <c r="E1387" s="111">
        <f t="shared" si="21"/>
        <v>5.6308299999999996</v>
      </c>
      <c r="F1387" s="150">
        <v>29.7</v>
      </c>
      <c r="G1387" s="150">
        <v>-14.39</v>
      </c>
      <c r="H1387" s="150">
        <v>85.6</v>
      </c>
      <c r="I1387" s="150">
        <v>0.82</v>
      </c>
      <c r="J1387" s="150">
        <v>4.01</v>
      </c>
      <c r="K1387" s="150">
        <v>2.76</v>
      </c>
      <c r="L1387" s="150">
        <v>1.91</v>
      </c>
      <c r="M1387" s="150">
        <v>1.73</v>
      </c>
      <c r="N1387" s="150">
        <v>-0.33</v>
      </c>
      <c r="O1387" s="150">
        <v>1.7</v>
      </c>
      <c r="P1387" s="150">
        <v>16.600000000000001</v>
      </c>
    </row>
    <row r="1388" spans="1:16" x14ac:dyDescent="0.25">
      <c r="A1388" s="80" t="s">
        <v>581</v>
      </c>
      <c r="B1388" s="150" t="s">
        <v>1383</v>
      </c>
      <c r="C1388" s="110">
        <v>46120</v>
      </c>
      <c r="D1388" s="150">
        <v>10846849</v>
      </c>
      <c r="E1388" s="111">
        <f t="shared" si="21"/>
        <v>108.46849</v>
      </c>
      <c r="F1388" s="150">
        <v>32.71</v>
      </c>
      <c r="G1388" s="150">
        <v>3.8</v>
      </c>
      <c r="H1388" s="150">
        <v>225.5</v>
      </c>
      <c r="I1388" s="150">
        <v>-0.22</v>
      </c>
      <c r="J1388" s="150">
        <v>26.69</v>
      </c>
      <c r="K1388" s="150">
        <v>25.28</v>
      </c>
      <c r="L1388" s="150">
        <v>2.1</v>
      </c>
      <c r="M1388" s="150">
        <v>1.9</v>
      </c>
      <c r="N1388" s="150">
        <v>1.02</v>
      </c>
      <c r="O1388" s="150">
        <v>1.37</v>
      </c>
      <c r="P1388" s="150">
        <v>26</v>
      </c>
    </row>
    <row r="1389" spans="1:16" x14ac:dyDescent="0.25">
      <c r="A1389" s="80" t="s">
        <v>582</v>
      </c>
      <c r="B1389" s="150" t="s">
        <v>1384</v>
      </c>
      <c r="C1389" s="110">
        <v>46122</v>
      </c>
      <c r="D1389" s="150">
        <v>920262</v>
      </c>
      <c r="E1389" s="111">
        <f t="shared" si="21"/>
        <v>9.2026199999999996</v>
      </c>
      <c r="F1389" s="150">
        <v>6.68</v>
      </c>
      <c r="G1389" s="150">
        <v>16.46</v>
      </c>
      <c r="H1389" s="150">
        <v>221</v>
      </c>
      <c r="I1389" s="150">
        <v>1.61</v>
      </c>
      <c r="J1389" s="150">
        <v>11.06</v>
      </c>
      <c r="K1389" s="150">
        <v>1.61</v>
      </c>
      <c r="L1389" s="150">
        <v>2.1</v>
      </c>
      <c r="M1389" s="150">
        <v>2.42</v>
      </c>
      <c r="N1389" s="150">
        <v>1</v>
      </c>
      <c r="O1389" s="150">
        <v>2.44</v>
      </c>
      <c r="P1389" s="150">
        <v>20.100000000000001</v>
      </c>
    </row>
    <row r="1390" spans="1:16" x14ac:dyDescent="0.25">
      <c r="A1390" s="80" t="s">
        <v>583</v>
      </c>
      <c r="B1390" s="150" t="s">
        <v>584</v>
      </c>
      <c r="C1390" s="110">
        <v>46119</v>
      </c>
      <c r="D1390" s="150">
        <v>248454</v>
      </c>
      <c r="E1390" s="111">
        <f t="shared" si="21"/>
        <v>2.48454</v>
      </c>
      <c r="F1390" s="150">
        <v>47.2</v>
      </c>
      <c r="G1390" s="150">
        <v>43.44</v>
      </c>
      <c r="H1390" s="150">
        <v>397.5</v>
      </c>
      <c r="I1390" s="150">
        <v>9.9600000000000009</v>
      </c>
      <c r="J1390" s="150">
        <v>7.29</v>
      </c>
      <c r="K1390" s="150">
        <v>8.75</v>
      </c>
      <c r="L1390" s="150">
        <v>1.08</v>
      </c>
      <c r="M1390" s="150">
        <v>1.05</v>
      </c>
      <c r="N1390" s="150">
        <v>0.33</v>
      </c>
      <c r="O1390" s="150">
        <v>2.3199999999999998</v>
      </c>
      <c r="P1390" s="150">
        <v>28.7</v>
      </c>
    </row>
    <row r="1391" spans="1:16" x14ac:dyDescent="0.25">
      <c r="A1391" s="80" t="s">
        <v>585</v>
      </c>
      <c r="B1391" s="150" t="s">
        <v>586</v>
      </c>
      <c r="C1391" s="110">
        <v>46122</v>
      </c>
      <c r="D1391" s="150">
        <v>107784</v>
      </c>
      <c r="E1391" s="111">
        <f t="shared" si="21"/>
        <v>1.0778399999999999</v>
      </c>
      <c r="F1391" s="150">
        <v>27.17</v>
      </c>
      <c r="G1391" s="150">
        <v>43.64</v>
      </c>
      <c r="H1391" s="150">
        <v>45.5</v>
      </c>
      <c r="I1391" s="150">
        <v>2.71</v>
      </c>
      <c r="J1391" s="150">
        <v>-2.15</v>
      </c>
      <c r="K1391" s="150">
        <v>4</v>
      </c>
      <c r="L1391" s="150">
        <v>0.25</v>
      </c>
      <c r="M1391" s="150">
        <v>0.36</v>
      </c>
      <c r="N1391" s="150">
        <v>-0.36</v>
      </c>
      <c r="O1391" s="150">
        <v>0.8</v>
      </c>
      <c r="P1391" s="150">
        <v>13.3</v>
      </c>
    </row>
    <row r="1392" spans="1:16" x14ac:dyDescent="0.25">
      <c r="A1392" s="80" t="s">
        <v>587</v>
      </c>
      <c r="B1392" s="150" t="s">
        <v>588</v>
      </c>
      <c r="C1392" s="110">
        <v>46121</v>
      </c>
      <c r="D1392" s="150">
        <v>78708</v>
      </c>
      <c r="E1392" s="111">
        <f t="shared" si="21"/>
        <v>0.78708</v>
      </c>
      <c r="F1392" s="150">
        <v>15.45</v>
      </c>
      <c r="G1392" s="150">
        <v>-15.04</v>
      </c>
      <c r="H1392" s="150">
        <v>41.6</v>
      </c>
      <c r="I1392" s="150">
        <v>1.46</v>
      </c>
      <c r="J1392" s="150">
        <v>2.46</v>
      </c>
      <c r="K1392" s="150">
        <v>3.1</v>
      </c>
      <c r="L1392" s="150">
        <v>0.38</v>
      </c>
      <c r="M1392" s="150">
        <v>0.08</v>
      </c>
      <c r="N1392" s="150">
        <v>2.17</v>
      </c>
      <c r="O1392" s="150">
        <v>0.45</v>
      </c>
      <c r="P1392" s="150">
        <v>13.5</v>
      </c>
    </row>
    <row r="1393" spans="1:16" x14ac:dyDescent="0.25">
      <c r="A1393" s="80" t="s">
        <v>1685</v>
      </c>
      <c r="B1393" s="150" t="s">
        <v>1696</v>
      </c>
      <c r="C1393" s="110">
        <v>46121</v>
      </c>
      <c r="D1393" s="150">
        <v>12</v>
      </c>
      <c r="E1393" s="111">
        <f t="shared" si="21"/>
        <v>1.2E-4</v>
      </c>
      <c r="F1393" s="150">
        <v>-66.67</v>
      </c>
      <c r="G1393" s="150">
        <v>-76</v>
      </c>
      <c r="H1393" s="150">
        <v>36.700000000000003</v>
      </c>
      <c r="I1393" s="150">
        <v>0.55000000000000004</v>
      </c>
      <c r="J1393" s="150">
        <v>8.58</v>
      </c>
      <c r="K1393" s="150">
        <v>20.92</v>
      </c>
      <c r="L1393" s="150">
        <v>0</v>
      </c>
      <c r="M1393" s="150">
        <v>-0.39</v>
      </c>
      <c r="N1393" s="150">
        <v>-0.53</v>
      </c>
      <c r="O1393" s="150">
        <v>-0.12</v>
      </c>
      <c r="P1393" s="150"/>
    </row>
    <row r="1394" spans="1:16" x14ac:dyDescent="0.25">
      <c r="A1394" s="80" t="s">
        <v>1349</v>
      </c>
      <c r="B1394" s="150" t="s">
        <v>1354</v>
      </c>
      <c r="C1394" s="110">
        <v>46121</v>
      </c>
      <c r="D1394" s="150">
        <v>1413282</v>
      </c>
      <c r="E1394" s="111">
        <f t="shared" si="21"/>
        <v>14.132820000000001</v>
      </c>
      <c r="F1394" s="150">
        <v>28.53</v>
      </c>
      <c r="G1394" s="150">
        <v>-21.96</v>
      </c>
      <c r="H1394" s="150">
        <v>714</v>
      </c>
      <c r="I1394" s="150">
        <v>-0.83</v>
      </c>
      <c r="J1394" s="150">
        <v>-8.23</v>
      </c>
      <c r="K1394" s="150">
        <v>-5.8</v>
      </c>
      <c r="L1394" s="150">
        <v>11.14</v>
      </c>
      <c r="M1394" s="150">
        <v>9.6999999999999993</v>
      </c>
      <c r="N1394" s="150">
        <v>17.059999999999999</v>
      </c>
      <c r="O1394" s="150">
        <v>7.31</v>
      </c>
      <c r="P1394" s="150">
        <v>17.3</v>
      </c>
    </row>
    <row r="1395" spans="1:16" x14ac:dyDescent="0.25">
      <c r="A1395" s="80" t="s">
        <v>1350</v>
      </c>
      <c r="B1395" s="150" t="s">
        <v>1355</v>
      </c>
      <c r="C1395" s="110">
        <v>46122</v>
      </c>
      <c r="D1395" s="150">
        <v>203637</v>
      </c>
      <c r="E1395" s="111">
        <f t="shared" si="21"/>
        <v>2.0363699999999998</v>
      </c>
      <c r="F1395" s="150">
        <v>1.34</v>
      </c>
      <c r="G1395" s="150">
        <v>0.74</v>
      </c>
      <c r="H1395" s="150">
        <v>78.7</v>
      </c>
      <c r="I1395" s="150">
        <v>3.83</v>
      </c>
      <c r="J1395" s="150">
        <v>7.66</v>
      </c>
      <c r="K1395" s="150">
        <v>1.1599999999999999</v>
      </c>
      <c r="L1395" s="150">
        <v>1.24</v>
      </c>
      <c r="M1395" s="150">
        <v>0.6</v>
      </c>
      <c r="N1395" s="150">
        <v>0.57999999999999996</v>
      </c>
      <c r="O1395" s="150">
        <v>1.24</v>
      </c>
      <c r="P1395" s="150">
        <v>21.7</v>
      </c>
    </row>
    <row r="1396" spans="1:16" x14ac:dyDescent="0.25">
      <c r="A1396" s="80" t="s">
        <v>1639</v>
      </c>
      <c r="B1396" s="150" t="s">
        <v>1663</v>
      </c>
      <c r="C1396" s="110">
        <v>46119</v>
      </c>
      <c r="D1396" s="150">
        <v>2882164</v>
      </c>
      <c r="E1396" s="111">
        <f t="shared" si="21"/>
        <v>28.821639999999999</v>
      </c>
      <c r="F1396" s="150">
        <v>35.92</v>
      </c>
      <c r="G1396" s="150">
        <v>-5.19</v>
      </c>
      <c r="H1396" s="150">
        <v>79.8</v>
      </c>
      <c r="I1396" s="150">
        <v>2.1800000000000002</v>
      </c>
      <c r="J1396" s="150">
        <v>9.32</v>
      </c>
      <c r="K1396" s="150">
        <v>3.37</v>
      </c>
      <c r="L1396" s="150">
        <v>2.15</v>
      </c>
      <c r="M1396" s="150">
        <v>1.01</v>
      </c>
      <c r="N1396" s="150">
        <v>1.17</v>
      </c>
      <c r="O1396" s="150">
        <v>1.85</v>
      </c>
      <c r="P1396" s="150">
        <v>12.8</v>
      </c>
    </row>
    <row r="1397" spans="1:16" x14ac:dyDescent="0.25">
      <c r="A1397" s="80" t="s">
        <v>1351</v>
      </c>
      <c r="B1397" s="150" t="s">
        <v>1356</v>
      </c>
      <c r="C1397" s="110">
        <v>46121</v>
      </c>
      <c r="D1397" s="150">
        <v>15150049</v>
      </c>
      <c r="E1397" s="111">
        <f t="shared" si="21"/>
        <v>151.50049000000001</v>
      </c>
      <c r="F1397" s="150">
        <v>40.04</v>
      </c>
      <c r="G1397" s="150">
        <v>19.23</v>
      </c>
      <c r="H1397" s="150">
        <v>283</v>
      </c>
      <c r="I1397" s="150">
        <v>1.8</v>
      </c>
      <c r="J1397" s="150">
        <v>3.1</v>
      </c>
      <c r="K1397" s="150">
        <v>5.2</v>
      </c>
      <c r="L1397" s="150">
        <v>6.63</v>
      </c>
      <c r="M1397" s="150">
        <v>5.67</v>
      </c>
      <c r="N1397" s="150">
        <v>3.87</v>
      </c>
      <c r="O1397" s="150">
        <v>6.52</v>
      </c>
      <c r="P1397" s="150">
        <v>10.4</v>
      </c>
    </row>
    <row r="1398" spans="1:16" x14ac:dyDescent="0.25">
      <c r="A1398" s="80" t="s">
        <v>1651</v>
      </c>
      <c r="B1398" s="150" t="s">
        <v>3620</v>
      </c>
      <c r="C1398" s="110">
        <v>46122</v>
      </c>
      <c r="D1398" s="150">
        <v>1777349</v>
      </c>
      <c r="E1398" s="111">
        <f t="shared" si="21"/>
        <v>17.773489999999999</v>
      </c>
      <c r="F1398" s="150">
        <v>30.27</v>
      </c>
      <c r="G1398" s="150">
        <v>12.03</v>
      </c>
      <c r="H1398" s="150">
        <v>279.5</v>
      </c>
      <c r="I1398" s="150">
        <v>-0.89</v>
      </c>
      <c r="J1398" s="150">
        <v>-1.06</v>
      </c>
      <c r="K1398" s="150">
        <v>-3.94</v>
      </c>
      <c r="L1398" s="150">
        <v>2.31</v>
      </c>
      <c r="M1398" s="150">
        <v>0.92</v>
      </c>
      <c r="N1398" s="150">
        <v>1.62</v>
      </c>
      <c r="O1398" s="150">
        <v>1.75</v>
      </c>
      <c r="P1398" s="150">
        <v>29.7</v>
      </c>
    </row>
    <row r="1399" spans="1:16" x14ac:dyDescent="0.25">
      <c r="A1399" s="80" t="s">
        <v>3264</v>
      </c>
      <c r="B1399" s="150" t="s">
        <v>3270</v>
      </c>
      <c r="C1399" s="110">
        <v>46120</v>
      </c>
      <c r="D1399" s="150">
        <v>460810</v>
      </c>
      <c r="E1399" s="111">
        <f t="shared" si="21"/>
        <v>4.6081000000000003</v>
      </c>
      <c r="F1399" s="150">
        <v>65.56</v>
      </c>
      <c r="G1399" s="150">
        <v>7.87</v>
      </c>
      <c r="H1399" s="150">
        <v>78.900000000000006</v>
      </c>
      <c r="I1399" s="150">
        <v>-1.87</v>
      </c>
      <c r="J1399" s="150">
        <v>-1.1299999999999999</v>
      </c>
      <c r="K1399" s="150">
        <v>-1.38</v>
      </c>
      <c r="L1399" s="150">
        <v>1.1000000000000001</v>
      </c>
      <c r="M1399" s="150">
        <v>1.1000000000000001</v>
      </c>
      <c r="N1399" s="150">
        <v>0.75</v>
      </c>
      <c r="O1399" s="150">
        <v>1.06</v>
      </c>
      <c r="P1399" s="150">
        <v>16.2</v>
      </c>
    </row>
    <row r="1400" spans="1:16" x14ac:dyDescent="0.25">
      <c r="A1400" s="80" t="s">
        <v>2892</v>
      </c>
      <c r="B1400" s="150" t="s">
        <v>2893</v>
      </c>
      <c r="C1400" s="110">
        <v>46121</v>
      </c>
      <c r="D1400" s="150">
        <v>158652</v>
      </c>
      <c r="E1400" s="111">
        <f t="shared" si="21"/>
        <v>1.5865199999999999</v>
      </c>
      <c r="F1400" s="150">
        <v>25.41</v>
      </c>
      <c r="G1400" s="150">
        <v>22.68</v>
      </c>
      <c r="H1400" s="150">
        <v>108</v>
      </c>
      <c r="I1400" s="150">
        <v>4.8499999999999996</v>
      </c>
      <c r="J1400" s="150">
        <v>3.35</v>
      </c>
      <c r="K1400" s="150">
        <v>2.86</v>
      </c>
      <c r="L1400" s="150">
        <v>1.38</v>
      </c>
      <c r="M1400" s="150">
        <v>1.27</v>
      </c>
      <c r="N1400" s="150">
        <v>0.64</v>
      </c>
      <c r="O1400" s="150">
        <v>1.34</v>
      </c>
      <c r="P1400" s="150">
        <v>18.3</v>
      </c>
    </row>
    <row r="1401" spans="1:16" x14ac:dyDescent="0.25">
      <c r="A1401" s="80" t="s">
        <v>3375</v>
      </c>
      <c r="B1401" s="150" t="s">
        <v>3378</v>
      </c>
      <c r="C1401" s="110">
        <v>46122</v>
      </c>
      <c r="D1401" s="150">
        <v>61818</v>
      </c>
      <c r="E1401" s="111">
        <f t="shared" si="21"/>
        <v>0.61817999999999995</v>
      </c>
      <c r="F1401" s="150">
        <v>75.8</v>
      </c>
      <c r="G1401" s="150">
        <v>-19.940000000000001</v>
      </c>
      <c r="H1401" s="150">
        <v>28.4</v>
      </c>
      <c r="I1401" s="150">
        <v>-1.39</v>
      </c>
      <c r="J1401" s="150">
        <v>-6.12</v>
      </c>
      <c r="K1401" s="150">
        <v>-9.84</v>
      </c>
      <c r="L1401" s="150">
        <v>0.38</v>
      </c>
      <c r="M1401" s="150">
        <v>0.01</v>
      </c>
      <c r="N1401" s="150">
        <v>0.57999999999999996</v>
      </c>
      <c r="O1401" s="150">
        <v>0.13</v>
      </c>
      <c r="P1401" s="150">
        <v>32.700000000000003</v>
      </c>
    </row>
    <row r="1402" spans="1:16" x14ac:dyDescent="0.25">
      <c r="A1402" s="80" t="s">
        <v>2819</v>
      </c>
      <c r="B1402" s="150" t="s">
        <v>2825</v>
      </c>
      <c r="C1402" s="110">
        <v>46122</v>
      </c>
      <c r="D1402" s="150">
        <v>120439</v>
      </c>
      <c r="E1402" s="111">
        <f t="shared" si="21"/>
        <v>1.2043900000000001</v>
      </c>
      <c r="F1402" s="150">
        <v>58.52</v>
      </c>
      <c r="G1402" s="150">
        <v>174.21</v>
      </c>
      <c r="H1402" s="150">
        <v>100.5</v>
      </c>
      <c r="I1402" s="150">
        <v>9.7200000000000006</v>
      </c>
      <c r="J1402" s="150">
        <v>2.5499999999999998</v>
      </c>
      <c r="K1402" s="150">
        <v>19.079999999999998</v>
      </c>
      <c r="L1402" s="150">
        <v>1.7</v>
      </c>
      <c r="M1402" s="150">
        <v>1.55</v>
      </c>
      <c r="N1402" s="150">
        <v>-2.2400000000000002</v>
      </c>
      <c r="O1402" s="150">
        <v>4.97</v>
      </c>
      <c r="P1402" s="150">
        <v>10.199999999999999</v>
      </c>
    </row>
    <row r="1403" spans="1:16" x14ac:dyDescent="0.25">
      <c r="A1403" s="80" t="s">
        <v>3842</v>
      </c>
      <c r="B1403" s="150" t="s">
        <v>4155</v>
      </c>
      <c r="C1403" s="110">
        <v>46120</v>
      </c>
      <c r="D1403" s="150">
        <v>2211</v>
      </c>
      <c r="E1403" s="111">
        <f t="shared" si="21"/>
        <v>2.2110000000000001E-2</v>
      </c>
      <c r="F1403" s="150">
        <v>-67.63</v>
      </c>
      <c r="G1403" s="150">
        <v>-65.98</v>
      </c>
      <c r="H1403" s="150">
        <v>82.2</v>
      </c>
      <c r="I1403" s="150">
        <v>1.48</v>
      </c>
      <c r="J1403" s="150">
        <v>0.24</v>
      </c>
      <c r="K1403" s="150">
        <v>-7.43</v>
      </c>
      <c r="L1403" s="150">
        <v>0.05</v>
      </c>
      <c r="M1403" s="150">
        <v>0.5</v>
      </c>
      <c r="N1403" s="150">
        <v>-0.18</v>
      </c>
      <c r="O1403" s="150">
        <v>0.3</v>
      </c>
      <c r="P1403" s="150">
        <v>59.3</v>
      </c>
    </row>
    <row r="1404" spans="1:16" x14ac:dyDescent="0.25">
      <c r="A1404" s="80" t="s">
        <v>3364</v>
      </c>
      <c r="B1404" s="150" t="s">
        <v>3370</v>
      </c>
      <c r="C1404" s="110">
        <v>46122</v>
      </c>
      <c r="D1404" s="150">
        <v>170056</v>
      </c>
      <c r="E1404" s="111">
        <f t="shared" si="21"/>
        <v>1.7005600000000001</v>
      </c>
      <c r="F1404" s="150">
        <v>30.87</v>
      </c>
      <c r="G1404" s="150">
        <v>7.17</v>
      </c>
      <c r="H1404" s="150">
        <v>65.099999999999994</v>
      </c>
      <c r="I1404" s="150">
        <v>-0.91</v>
      </c>
      <c r="J1404" s="150">
        <v>2.84</v>
      </c>
      <c r="K1404" s="150">
        <v>4.33</v>
      </c>
      <c r="L1404" s="150">
        <v>0.35</v>
      </c>
      <c r="M1404" s="150">
        <v>-0.69</v>
      </c>
      <c r="N1404" s="150">
        <v>-1.23</v>
      </c>
      <c r="O1404" s="150">
        <v>-0.55000000000000004</v>
      </c>
      <c r="P1404" s="150">
        <v>66.3</v>
      </c>
    </row>
    <row r="1405" spans="1:16" x14ac:dyDescent="0.25">
      <c r="A1405" s="80" t="s">
        <v>2820</v>
      </c>
      <c r="B1405" s="150" t="s">
        <v>2826</v>
      </c>
      <c r="C1405" s="110">
        <v>46121</v>
      </c>
      <c r="D1405" s="150">
        <v>65670</v>
      </c>
      <c r="E1405" s="111">
        <f t="shared" si="21"/>
        <v>0.65669999999999995</v>
      </c>
      <c r="F1405" s="150">
        <v>77.3</v>
      </c>
      <c r="G1405" s="150">
        <v>70.040000000000006</v>
      </c>
      <c r="H1405" s="150">
        <v>197</v>
      </c>
      <c r="I1405" s="150">
        <v>9.75</v>
      </c>
      <c r="J1405" s="150">
        <v>31.77</v>
      </c>
      <c r="K1405" s="150">
        <v>28.34</v>
      </c>
      <c r="L1405" s="150">
        <v>-0.88</v>
      </c>
      <c r="M1405" s="150">
        <v>-0.56000000000000005</v>
      </c>
      <c r="N1405" s="150">
        <v>-1.22</v>
      </c>
      <c r="O1405" s="150">
        <v>0.7</v>
      </c>
      <c r="P1405" s="150">
        <v>189.6</v>
      </c>
    </row>
    <row r="1406" spans="1:16" x14ac:dyDescent="0.25">
      <c r="A1406" s="80" t="s">
        <v>2803</v>
      </c>
      <c r="B1406" s="150" t="s">
        <v>3027</v>
      </c>
      <c r="C1406" s="110">
        <v>46122</v>
      </c>
      <c r="D1406" s="150">
        <v>25988</v>
      </c>
      <c r="E1406" s="111">
        <f t="shared" si="21"/>
        <v>0.25988</v>
      </c>
      <c r="F1406" s="150">
        <v>18.420000000000002</v>
      </c>
      <c r="G1406" s="150">
        <v>-32.14</v>
      </c>
      <c r="H1406" s="150">
        <v>23</v>
      </c>
      <c r="I1406" s="150">
        <v>2</v>
      </c>
      <c r="J1406" s="150">
        <v>0.22</v>
      </c>
      <c r="K1406" s="150">
        <v>11.65</v>
      </c>
      <c r="L1406" s="150">
        <v>-0.85</v>
      </c>
      <c r="M1406" s="150">
        <v>-0.38</v>
      </c>
      <c r="N1406" s="150">
        <v>-0.55000000000000004</v>
      </c>
      <c r="O1406" s="150">
        <v>-0.43</v>
      </c>
      <c r="P1406" s="150"/>
    </row>
    <row r="1407" spans="1:16" x14ac:dyDescent="0.25">
      <c r="A1407" s="80" t="s">
        <v>2863</v>
      </c>
      <c r="B1407" s="150" t="s">
        <v>2866</v>
      </c>
      <c r="C1407" s="110">
        <v>46119</v>
      </c>
      <c r="D1407" s="150">
        <v>106524</v>
      </c>
      <c r="E1407" s="111">
        <f t="shared" si="21"/>
        <v>1.06524</v>
      </c>
      <c r="F1407" s="150">
        <v>43.45</v>
      </c>
      <c r="G1407" s="150">
        <v>-5.96</v>
      </c>
      <c r="H1407" s="150">
        <v>35.9</v>
      </c>
      <c r="I1407" s="150">
        <v>9.9499999999999993</v>
      </c>
      <c r="J1407" s="150">
        <v>8.4600000000000009</v>
      </c>
      <c r="K1407" s="150">
        <v>2.57</v>
      </c>
      <c r="L1407" s="150">
        <v>0.44</v>
      </c>
      <c r="M1407" s="150">
        <v>0.44</v>
      </c>
      <c r="N1407" s="150">
        <v>-0.8</v>
      </c>
      <c r="O1407" s="150">
        <v>0.47</v>
      </c>
      <c r="P1407" s="150">
        <v>24.2</v>
      </c>
    </row>
    <row r="1408" spans="1:16" x14ac:dyDescent="0.25">
      <c r="A1408" s="80" t="s">
        <v>2935</v>
      </c>
      <c r="B1408" s="150" t="s">
        <v>2937</v>
      </c>
      <c r="C1408" s="110">
        <v>46119</v>
      </c>
      <c r="D1408" s="150">
        <v>306481</v>
      </c>
      <c r="E1408" s="111">
        <f t="shared" si="21"/>
        <v>3.06481</v>
      </c>
      <c r="F1408" s="150">
        <v>0.42</v>
      </c>
      <c r="G1408" s="150">
        <v>11.01</v>
      </c>
      <c r="H1408" s="150">
        <v>157</v>
      </c>
      <c r="I1408" s="150">
        <v>-1.57</v>
      </c>
      <c r="J1408" s="150">
        <v>3.97</v>
      </c>
      <c r="K1408" s="150">
        <v>-7.92</v>
      </c>
      <c r="L1408" s="150">
        <v>1.53</v>
      </c>
      <c r="M1408" s="150">
        <v>2.35</v>
      </c>
      <c r="N1408" s="150">
        <v>1.1200000000000001</v>
      </c>
      <c r="O1408" s="150">
        <v>2.61</v>
      </c>
      <c r="P1408" s="150">
        <v>13.5</v>
      </c>
    </row>
    <row r="1409" spans="1:16" x14ac:dyDescent="0.25">
      <c r="A1409" s="80" t="s">
        <v>3150</v>
      </c>
      <c r="B1409" s="150" t="s">
        <v>3156</v>
      </c>
      <c r="C1409" s="110">
        <v>46113</v>
      </c>
      <c r="D1409" s="150">
        <v>667469</v>
      </c>
      <c r="E1409" s="111">
        <f t="shared" si="21"/>
        <v>6.67469</v>
      </c>
      <c r="F1409" s="150">
        <v>30.42</v>
      </c>
      <c r="G1409" s="150">
        <v>15.66</v>
      </c>
      <c r="H1409" s="150">
        <v>179.5</v>
      </c>
      <c r="I1409" s="150">
        <v>0</v>
      </c>
      <c r="J1409" s="150">
        <v>4.0599999999999996</v>
      </c>
      <c r="K1409" s="150">
        <v>0</v>
      </c>
      <c r="L1409" s="150">
        <v>3.78</v>
      </c>
      <c r="M1409" s="150">
        <v>1.47</v>
      </c>
      <c r="N1409" s="150">
        <v>1.71</v>
      </c>
      <c r="O1409" s="150">
        <v>0.91</v>
      </c>
      <c r="P1409" s="150">
        <v>18.8</v>
      </c>
    </row>
    <row r="1410" spans="1:16" x14ac:dyDescent="0.25">
      <c r="A1410" s="80" t="s">
        <v>3186</v>
      </c>
      <c r="B1410" s="150" t="s">
        <v>3194</v>
      </c>
      <c r="C1410" s="110">
        <v>46119</v>
      </c>
      <c r="D1410" s="150">
        <v>9305</v>
      </c>
      <c r="E1410" s="111">
        <f t="shared" si="21"/>
        <v>9.3049999999999994E-2</v>
      </c>
      <c r="F1410" s="150">
        <v>-9.4499999999999993</v>
      </c>
      <c r="G1410" s="150">
        <v>-24.49</v>
      </c>
      <c r="H1410" s="150">
        <v>18.899999999999999</v>
      </c>
      <c r="I1410" s="150">
        <v>-0.26</v>
      </c>
      <c r="J1410" s="150">
        <v>-4.3</v>
      </c>
      <c r="K1410" s="150">
        <v>-3.57</v>
      </c>
      <c r="L1410" s="150">
        <v>-1.31</v>
      </c>
      <c r="M1410" s="150">
        <v>-0.65</v>
      </c>
      <c r="N1410" s="150">
        <v>-2.33</v>
      </c>
      <c r="O1410" s="150">
        <v>-0.78</v>
      </c>
      <c r="P1410" s="150"/>
    </row>
    <row r="1411" spans="1:16" x14ac:dyDescent="0.25">
      <c r="A1411" s="80" t="s">
        <v>2873</v>
      </c>
      <c r="B1411" s="150" t="s">
        <v>2874</v>
      </c>
      <c r="C1411" s="110">
        <v>46122</v>
      </c>
      <c r="D1411" s="150">
        <v>1012955</v>
      </c>
      <c r="E1411" s="111">
        <f t="shared" si="21"/>
        <v>10.12955</v>
      </c>
      <c r="F1411" s="150">
        <v>37.14</v>
      </c>
      <c r="G1411" s="150">
        <v>75.56</v>
      </c>
      <c r="H1411" s="150">
        <v>2325</v>
      </c>
      <c r="I1411" s="150">
        <v>9.93</v>
      </c>
      <c r="J1411" s="150">
        <v>14.53</v>
      </c>
      <c r="K1411" s="150">
        <v>9.41</v>
      </c>
      <c r="L1411" s="150">
        <v>5.68</v>
      </c>
      <c r="M1411" s="150">
        <v>4.12</v>
      </c>
      <c r="N1411" s="150">
        <v>2.5099999999999998</v>
      </c>
      <c r="O1411" s="150">
        <v>6.79</v>
      </c>
      <c r="P1411" s="150">
        <v>59</v>
      </c>
    </row>
    <row r="1412" spans="1:16" x14ac:dyDescent="0.25">
      <c r="A1412" s="80" t="s">
        <v>2885</v>
      </c>
      <c r="B1412" s="150" t="s">
        <v>2889</v>
      </c>
      <c r="C1412" s="110">
        <v>46120</v>
      </c>
      <c r="D1412" s="150">
        <v>56451</v>
      </c>
      <c r="E1412" s="111">
        <f t="shared" si="21"/>
        <v>0.56450999999999996</v>
      </c>
      <c r="F1412" s="150">
        <v>-69.400000000000006</v>
      </c>
      <c r="G1412" s="150">
        <v>-63.69</v>
      </c>
      <c r="H1412" s="150">
        <v>35.5</v>
      </c>
      <c r="I1412" s="150">
        <v>-4.18</v>
      </c>
      <c r="J1412" s="150">
        <v>-13.73</v>
      </c>
      <c r="K1412" s="150">
        <v>-22.74</v>
      </c>
      <c r="L1412" s="150">
        <v>-1.31</v>
      </c>
      <c r="M1412" s="150">
        <v>-0.23</v>
      </c>
      <c r="N1412" s="150">
        <v>-0.46</v>
      </c>
      <c r="O1412" s="150">
        <v>-1.21</v>
      </c>
      <c r="P1412" s="150"/>
    </row>
    <row r="1413" spans="1:16" x14ac:dyDescent="0.25">
      <c r="A1413" s="80" t="s">
        <v>3057</v>
      </c>
      <c r="B1413" s="150" t="s">
        <v>3065</v>
      </c>
      <c r="C1413" s="110">
        <v>46117</v>
      </c>
      <c r="D1413" s="150">
        <v>1940196</v>
      </c>
      <c r="E1413" s="111">
        <f t="shared" si="21"/>
        <v>19.401959999999999</v>
      </c>
      <c r="F1413" s="150">
        <v>21.23</v>
      </c>
      <c r="G1413" s="150">
        <v>64.349999999999994</v>
      </c>
      <c r="H1413" s="150">
        <v>646</v>
      </c>
      <c r="I1413" s="150">
        <v>2.38</v>
      </c>
      <c r="J1413" s="150">
        <v>1.73</v>
      </c>
      <c r="K1413" s="150">
        <v>0.94</v>
      </c>
      <c r="L1413" s="150">
        <v>3.61</v>
      </c>
      <c r="M1413" s="150">
        <v>3.32</v>
      </c>
      <c r="N1413" s="150">
        <v>2.19</v>
      </c>
      <c r="O1413" s="150">
        <v>3.88</v>
      </c>
      <c r="P1413" s="150">
        <v>29.5</v>
      </c>
    </row>
    <row r="1414" spans="1:16" x14ac:dyDescent="0.25">
      <c r="A1414" s="80" t="s">
        <v>2812</v>
      </c>
      <c r="B1414" s="150" t="s">
        <v>2813</v>
      </c>
      <c r="C1414" s="110">
        <v>46118</v>
      </c>
      <c r="D1414" s="150">
        <v>404024</v>
      </c>
      <c r="E1414" s="111">
        <f t="shared" ref="E1414:E1477" si="22">D1414/100000</f>
        <v>4.0402399999999998</v>
      </c>
      <c r="F1414" s="150">
        <v>34.06</v>
      </c>
      <c r="G1414" s="150">
        <v>15</v>
      </c>
      <c r="H1414" s="150">
        <v>158.5</v>
      </c>
      <c r="I1414" s="150">
        <v>-1.25</v>
      </c>
      <c r="J1414" s="150">
        <v>4.97</v>
      </c>
      <c r="K1414" s="150">
        <v>0</v>
      </c>
      <c r="L1414" s="150">
        <v>1.92</v>
      </c>
      <c r="M1414" s="150">
        <v>1.47</v>
      </c>
      <c r="N1414" s="150">
        <v>0.95</v>
      </c>
      <c r="O1414" s="150">
        <v>2.1800000000000002</v>
      </c>
      <c r="P1414" s="150">
        <v>14.8</v>
      </c>
    </row>
    <row r="1415" spans="1:16" x14ac:dyDescent="0.25">
      <c r="A1415" s="80" t="s">
        <v>2831</v>
      </c>
      <c r="B1415" s="150" t="s">
        <v>3028</v>
      </c>
      <c r="C1415" s="110">
        <v>46121</v>
      </c>
      <c r="D1415" s="150">
        <v>573471</v>
      </c>
      <c r="E1415" s="111">
        <f t="shared" si="22"/>
        <v>5.7347099999999998</v>
      </c>
      <c r="F1415" s="150">
        <v>57.6</v>
      </c>
      <c r="G1415" s="150">
        <v>-25.39</v>
      </c>
      <c r="H1415" s="150">
        <v>432</v>
      </c>
      <c r="I1415" s="150">
        <v>9.92</v>
      </c>
      <c r="J1415" s="150">
        <v>41.64</v>
      </c>
      <c r="K1415" s="150">
        <v>35.42</v>
      </c>
      <c r="L1415" s="150">
        <v>0.28999999999999998</v>
      </c>
      <c r="M1415" s="150">
        <v>-1.03</v>
      </c>
      <c r="N1415" s="150">
        <v>-0.57999999999999996</v>
      </c>
      <c r="O1415" s="150">
        <v>0.99</v>
      </c>
      <c r="P1415" s="150">
        <v>123.6</v>
      </c>
    </row>
    <row r="1416" spans="1:16" x14ac:dyDescent="0.25">
      <c r="A1416" s="80" t="s">
        <v>2869</v>
      </c>
      <c r="B1416" s="150" t="s">
        <v>3029</v>
      </c>
      <c r="C1416" s="110">
        <v>46119</v>
      </c>
      <c r="D1416" s="150">
        <v>4952861</v>
      </c>
      <c r="E1416" s="111">
        <f t="shared" si="22"/>
        <v>49.52861</v>
      </c>
      <c r="F1416" s="150">
        <v>10.82</v>
      </c>
      <c r="G1416" s="150">
        <v>-15.22</v>
      </c>
      <c r="H1416" s="150">
        <v>52.8</v>
      </c>
      <c r="I1416" s="150">
        <v>-2.4</v>
      </c>
      <c r="J1416" s="150">
        <v>-2.94</v>
      </c>
      <c r="K1416" s="150">
        <v>-12.58</v>
      </c>
      <c r="L1416" s="150">
        <v>0.68</v>
      </c>
      <c r="M1416" s="150">
        <v>-0.21</v>
      </c>
      <c r="N1416" s="150">
        <v>0.12</v>
      </c>
      <c r="O1416" s="150">
        <v>-0.28000000000000003</v>
      </c>
      <c r="P1416" s="150">
        <v>90.1</v>
      </c>
    </row>
    <row r="1417" spans="1:16" x14ac:dyDescent="0.25">
      <c r="A1417" s="80" t="s">
        <v>3253</v>
      </c>
      <c r="B1417" s="150" t="s">
        <v>3257</v>
      </c>
      <c r="C1417" s="110">
        <v>46122</v>
      </c>
      <c r="D1417" s="150">
        <v>8617</v>
      </c>
      <c r="E1417" s="111">
        <f t="shared" si="22"/>
        <v>8.6169999999999997E-2</v>
      </c>
      <c r="F1417" s="150">
        <v>436.22</v>
      </c>
      <c r="G1417" s="150">
        <v>2527.13</v>
      </c>
      <c r="H1417" s="150">
        <v>18.8</v>
      </c>
      <c r="I1417" s="150">
        <v>2.73</v>
      </c>
      <c r="J1417" s="150">
        <v>3.3</v>
      </c>
      <c r="K1417" s="150">
        <v>0.8</v>
      </c>
      <c r="L1417" s="150">
        <v>-0.76</v>
      </c>
      <c r="M1417" s="150">
        <v>-0.5</v>
      </c>
      <c r="N1417" s="150">
        <v>-0.19</v>
      </c>
      <c r="O1417" s="150">
        <v>-0.81</v>
      </c>
      <c r="P1417" s="150"/>
    </row>
    <row r="1418" spans="1:16" x14ac:dyDescent="0.25">
      <c r="A1418" s="80" t="s">
        <v>2920</v>
      </c>
      <c r="B1418" s="150" t="s">
        <v>2928</v>
      </c>
      <c r="C1418" s="110">
        <v>46122</v>
      </c>
      <c r="D1418" s="150">
        <v>780119</v>
      </c>
      <c r="E1418" s="111">
        <f t="shared" si="22"/>
        <v>7.8011900000000001</v>
      </c>
      <c r="F1418" s="150">
        <v>70.34</v>
      </c>
      <c r="G1418" s="150">
        <v>100.42</v>
      </c>
      <c r="H1418" s="150">
        <v>105</v>
      </c>
      <c r="I1418" s="150">
        <v>1.45</v>
      </c>
      <c r="J1418" s="150">
        <v>-2.33</v>
      </c>
      <c r="K1418" s="150">
        <v>5.74</v>
      </c>
      <c r="L1418" s="150">
        <v>-5.85</v>
      </c>
      <c r="M1418" s="150">
        <v>-2.57</v>
      </c>
      <c r="N1418" s="150">
        <v>-5.38</v>
      </c>
      <c r="O1418" s="150">
        <v>-4.54</v>
      </c>
      <c r="P1418" s="150"/>
    </row>
    <row r="1419" spans="1:16" x14ac:dyDescent="0.25">
      <c r="A1419" s="80" t="s">
        <v>2921</v>
      </c>
      <c r="B1419" s="150" t="s">
        <v>2929</v>
      </c>
      <c r="C1419" s="110">
        <v>46122</v>
      </c>
      <c r="D1419" s="150">
        <v>343260</v>
      </c>
      <c r="E1419" s="111">
        <f t="shared" si="22"/>
        <v>3.4325999999999999</v>
      </c>
      <c r="F1419" s="150">
        <v>1.01</v>
      </c>
      <c r="G1419" s="150">
        <v>-7.88</v>
      </c>
      <c r="H1419" s="150">
        <v>76.599999999999994</v>
      </c>
      <c r="I1419" s="150">
        <v>-0.65</v>
      </c>
      <c r="J1419" s="150">
        <v>0.13</v>
      </c>
      <c r="K1419" s="150">
        <v>0.26</v>
      </c>
      <c r="L1419" s="150">
        <v>1.55</v>
      </c>
      <c r="M1419" s="150">
        <v>1.53</v>
      </c>
      <c r="N1419" s="150">
        <v>1.2</v>
      </c>
      <c r="O1419" s="150">
        <v>1.32</v>
      </c>
      <c r="P1419" s="150">
        <v>13.2</v>
      </c>
    </row>
    <row r="1420" spans="1:16" x14ac:dyDescent="0.25">
      <c r="A1420" s="80" t="s">
        <v>2909</v>
      </c>
      <c r="B1420" s="150" t="s">
        <v>2914</v>
      </c>
      <c r="C1420" s="110">
        <v>46120</v>
      </c>
      <c r="D1420" s="150">
        <v>23001</v>
      </c>
      <c r="E1420" s="111">
        <f t="shared" si="22"/>
        <v>0.23000999999999999</v>
      </c>
      <c r="F1420" s="150">
        <v>19.489999999999998</v>
      </c>
      <c r="G1420" s="150">
        <v>81.739999999999995</v>
      </c>
      <c r="H1420" s="150">
        <v>44.5</v>
      </c>
      <c r="I1420" s="150">
        <v>-4.3</v>
      </c>
      <c r="J1420" s="150">
        <v>-1.66</v>
      </c>
      <c r="K1420" s="150">
        <v>-1.33</v>
      </c>
      <c r="L1420" s="150">
        <v>-0.19</v>
      </c>
      <c r="M1420" s="150">
        <v>-0.42</v>
      </c>
      <c r="N1420" s="150">
        <v>-0.33</v>
      </c>
      <c r="O1420" s="150">
        <v>0.01</v>
      </c>
      <c r="P1420" s="150">
        <v>23.3</v>
      </c>
    </row>
    <row r="1421" spans="1:16" x14ac:dyDescent="0.25">
      <c r="A1421" s="80" t="s">
        <v>2952</v>
      </c>
      <c r="B1421" s="150" t="s">
        <v>2960</v>
      </c>
      <c r="C1421" s="110">
        <v>46122</v>
      </c>
      <c r="D1421" s="150">
        <v>1682826</v>
      </c>
      <c r="E1421" s="111">
        <f t="shared" si="22"/>
        <v>16.82826</v>
      </c>
      <c r="F1421" s="150">
        <v>8.43</v>
      </c>
      <c r="G1421" s="150">
        <v>6.98</v>
      </c>
      <c r="H1421" s="150">
        <v>80.400000000000006</v>
      </c>
      <c r="I1421" s="150">
        <v>-0.62</v>
      </c>
      <c r="J1421" s="150">
        <v>-2.0699999999999998</v>
      </c>
      <c r="K1421" s="150">
        <v>-0.74</v>
      </c>
      <c r="L1421" s="150">
        <v>1.32</v>
      </c>
      <c r="M1421" s="150">
        <v>1.07</v>
      </c>
      <c r="N1421" s="150">
        <v>1.07</v>
      </c>
      <c r="O1421" s="150">
        <v>0.88</v>
      </c>
      <c r="P1421" s="150">
        <v>17.899999999999999</v>
      </c>
    </row>
    <row r="1422" spans="1:16" x14ac:dyDescent="0.25">
      <c r="A1422" s="80" t="s">
        <v>2897</v>
      </c>
      <c r="B1422" s="150" t="s">
        <v>2903</v>
      </c>
      <c r="C1422" s="110">
        <v>46122</v>
      </c>
      <c r="D1422" s="150">
        <v>82560</v>
      </c>
      <c r="E1422" s="111">
        <f t="shared" si="22"/>
        <v>0.8256</v>
      </c>
      <c r="F1422" s="150">
        <v>-9.5399999999999991</v>
      </c>
      <c r="G1422" s="150">
        <v>-56.8</v>
      </c>
      <c r="H1422" s="150">
        <v>47.6</v>
      </c>
      <c r="I1422" s="150">
        <v>0.11</v>
      </c>
      <c r="J1422" s="150">
        <v>-0.42</v>
      </c>
      <c r="K1422" s="150">
        <v>-3.35</v>
      </c>
      <c r="L1422" s="150">
        <v>1.61</v>
      </c>
      <c r="M1422" s="150">
        <v>1.65</v>
      </c>
      <c r="N1422" s="150">
        <v>-1.52</v>
      </c>
      <c r="O1422" s="150">
        <v>2.14</v>
      </c>
      <c r="P1422" s="150">
        <v>10.6</v>
      </c>
    </row>
    <row r="1423" spans="1:16" x14ac:dyDescent="0.25">
      <c r="A1423" s="80" t="s">
        <v>3151</v>
      </c>
      <c r="B1423" s="150" t="s">
        <v>3157</v>
      </c>
      <c r="C1423" s="110">
        <v>46121</v>
      </c>
      <c r="D1423" s="150">
        <v>1527969</v>
      </c>
      <c r="E1423" s="111">
        <f t="shared" si="22"/>
        <v>15.27969</v>
      </c>
      <c r="F1423" s="150">
        <v>15.22</v>
      </c>
      <c r="G1423" s="150">
        <v>6.28</v>
      </c>
      <c r="H1423" s="150">
        <v>411.5</v>
      </c>
      <c r="I1423" s="150">
        <v>2.2400000000000002</v>
      </c>
      <c r="J1423" s="150">
        <v>-10.35</v>
      </c>
      <c r="K1423" s="150">
        <v>-10.74</v>
      </c>
      <c r="L1423" s="150">
        <v>3.34</v>
      </c>
      <c r="M1423" s="150">
        <v>10.99</v>
      </c>
      <c r="N1423" s="150">
        <v>4.84</v>
      </c>
      <c r="O1423" s="150">
        <v>4.9800000000000004</v>
      </c>
      <c r="P1423" s="150">
        <v>11.8</v>
      </c>
    </row>
    <row r="1424" spans="1:16" x14ac:dyDescent="0.25">
      <c r="A1424" s="80" t="s">
        <v>4096</v>
      </c>
      <c r="B1424" s="150" t="s">
        <v>4105</v>
      </c>
      <c r="C1424" s="110">
        <v>46121</v>
      </c>
      <c r="D1424" s="150">
        <v>418880</v>
      </c>
      <c r="E1424" s="111">
        <f t="shared" si="22"/>
        <v>4.1887999999999996</v>
      </c>
      <c r="F1424" s="150">
        <v>105.85</v>
      </c>
      <c r="G1424" s="150">
        <v>17.55</v>
      </c>
      <c r="H1424" s="150">
        <v>36.5</v>
      </c>
      <c r="I1424" s="150">
        <v>1.39</v>
      </c>
      <c r="J1424" s="150">
        <v>1.39</v>
      </c>
      <c r="K1424" s="150">
        <v>0.83</v>
      </c>
      <c r="L1424" s="150">
        <v>0.5</v>
      </c>
      <c r="M1424" s="150">
        <v>1.02</v>
      </c>
      <c r="N1424" s="150">
        <v>0.77</v>
      </c>
      <c r="O1424" s="150">
        <v>0.74</v>
      </c>
      <c r="P1424" s="150">
        <v>11</v>
      </c>
    </row>
    <row r="1425" spans="1:16" x14ac:dyDescent="0.25">
      <c r="A1425" s="80" t="s">
        <v>2974</v>
      </c>
      <c r="B1425" s="150" t="s">
        <v>3030</v>
      </c>
      <c r="C1425" s="110">
        <v>46120</v>
      </c>
      <c r="D1425" s="150">
        <v>106559</v>
      </c>
      <c r="E1425" s="111">
        <f t="shared" si="22"/>
        <v>1.06559</v>
      </c>
      <c r="F1425" s="150">
        <v>38.4</v>
      </c>
      <c r="G1425" s="150">
        <v>64.63</v>
      </c>
      <c r="H1425" s="150">
        <v>33.299999999999997</v>
      </c>
      <c r="I1425" s="150">
        <v>-0.45</v>
      </c>
      <c r="J1425" s="150">
        <v>-0.89</v>
      </c>
      <c r="K1425" s="150">
        <v>-5.67</v>
      </c>
      <c r="L1425" s="150">
        <v>-0.66</v>
      </c>
      <c r="M1425" s="150">
        <v>-0.09</v>
      </c>
      <c r="N1425" s="150">
        <v>0.22</v>
      </c>
      <c r="O1425" s="150">
        <v>-0.01</v>
      </c>
      <c r="P1425" s="150"/>
    </row>
    <row r="1426" spans="1:16" x14ac:dyDescent="0.25">
      <c r="A1426" s="80" t="s">
        <v>2972</v>
      </c>
      <c r="B1426" s="150" t="s">
        <v>2973</v>
      </c>
      <c r="C1426" s="110">
        <v>46122</v>
      </c>
      <c r="D1426" s="150">
        <v>29117</v>
      </c>
      <c r="E1426" s="111">
        <f t="shared" si="22"/>
        <v>0.29116999999999998</v>
      </c>
      <c r="F1426" s="150">
        <v>36.11</v>
      </c>
      <c r="G1426" s="150">
        <v>-44.07</v>
      </c>
      <c r="H1426" s="150">
        <v>31.7</v>
      </c>
      <c r="I1426" s="150">
        <v>0</v>
      </c>
      <c r="J1426" s="150">
        <v>1.1200000000000001</v>
      </c>
      <c r="K1426" s="150">
        <v>-3.06</v>
      </c>
      <c r="L1426" s="150">
        <v>1.51</v>
      </c>
      <c r="M1426" s="150">
        <v>0.83</v>
      </c>
      <c r="N1426" s="150">
        <v>0.13</v>
      </c>
      <c r="O1426" s="150">
        <v>0.63</v>
      </c>
      <c r="P1426" s="150">
        <v>10.1</v>
      </c>
    </row>
    <row r="1427" spans="1:16" x14ac:dyDescent="0.25">
      <c r="A1427" s="80" t="s">
        <v>2910</v>
      </c>
      <c r="B1427" s="150" t="s">
        <v>2915</v>
      </c>
      <c r="C1427" s="110">
        <v>46119</v>
      </c>
      <c r="D1427" s="150">
        <v>119280</v>
      </c>
      <c r="E1427" s="111">
        <f t="shared" si="22"/>
        <v>1.1928000000000001</v>
      </c>
      <c r="F1427" s="150">
        <v>45.15</v>
      </c>
      <c r="G1427" s="150">
        <v>-13.12</v>
      </c>
      <c r="H1427" s="150">
        <v>78.7</v>
      </c>
      <c r="I1427" s="150">
        <v>2.08</v>
      </c>
      <c r="J1427" s="150">
        <v>-2.6</v>
      </c>
      <c r="K1427" s="150">
        <v>-11.27</v>
      </c>
      <c r="L1427" s="150">
        <v>-0.27</v>
      </c>
      <c r="M1427" s="150">
        <v>0.56000000000000005</v>
      </c>
      <c r="N1427" s="150">
        <v>-0.25</v>
      </c>
      <c r="O1427" s="150">
        <v>-0.63</v>
      </c>
      <c r="P1427" s="150">
        <v>20.5</v>
      </c>
    </row>
    <row r="1428" spans="1:16" x14ac:dyDescent="0.25">
      <c r="A1428" s="80" t="s">
        <v>3080</v>
      </c>
      <c r="B1428" s="150" t="s">
        <v>3087</v>
      </c>
      <c r="C1428" s="110">
        <v>46113</v>
      </c>
      <c r="D1428" s="150">
        <v>198402</v>
      </c>
      <c r="E1428" s="111">
        <f t="shared" si="22"/>
        <v>1.9840199999999999</v>
      </c>
      <c r="F1428" s="112">
        <v>52.75</v>
      </c>
      <c r="G1428" s="112">
        <v>77.84</v>
      </c>
      <c r="H1428" s="150">
        <v>87.5</v>
      </c>
      <c r="I1428" s="150">
        <v>1.04</v>
      </c>
      <c r="J1428" s="150">
        <v>1.63</v>
      </c>
      <c r="K1428" s="150">
        <v>4.54</v>
      </c>
      <c r="L1428" s="150">
        <v>2.23</v>
      </c>
      <c r="M1428" s="150">
        <v>1.04</v>
      </c>
      <c r="N1428" s="150">
        <v>0.98</v>
      </c>
      <c r="O1428" s="150">
        <v>0.81</v>
      </c>
      <c r="P1428" s="150">
        <v>13.7</v>
      </c>
    </row>
    <row r="1429" spans="1:16" x14ac:dyDescent="0.25">
      <c r="A1429" s="80" t="s">
        <v>2886</v>
      </c>
      <c r="B1429" s="150" t="s">
        <v>2890</v>
      </c>
      <c r="C1429" s="110">
        <v>46121</v>
      </c>
      <c r="D1429" s="150">
        <v>5445917</v>
      </c>
      <c r="E1429" s="111">
        <f t="shared" si="22"/>
        <v>54.45917</v>
      </c>
      <c r="F1429" s="150">
        <v>23.78</v>
      </c>
      <c r="G1429" s="150">
        <v>0.09</v>
      </c>
      <c r="H1429" s="150">
        <v>490.5</v>
      </c>
      <c r="I1429" s="150">
        <v>9.61</v>
      </c>
      <c r="J1429" s="150">
        <v>18.62</v>
      </c>
      <c r="K1429" s="150">
        <v>9</v>
      </c>
      <c r="L1429" s="150">
        <v>1</v>
      </c>
      <c r="M1429" s="150">
        <v>3.05</v>
      </c>
      <c r="N1429" s="150">
        <v>3.52</v>
      </c>
      <c r="O1429" s="150">
        <v>4.12</v>
      </c>
      <c r="P1429" s="150">
        <v>22.3</v>
      </c>
    </row>
    <row r="1430" spans="1:16" x14ac:dyDescent="0.25">
      <c r="A1430" s="80" t="s">
        <v>3411</v>
      </c>
      <c r="B1430" s="150" t="s">
        <v>3418</v>
      </c>
      <c r="C1430" s="110">
        <v>46114</v>
      </c>
      <c r="D1430" s="150">
        <v>669212</v>
      </c>
      <c r="E1430" s="111">
        <f t="shared" si="22"/>
        <v>6.6921200000000001</v>
      </c>
      <c r="F1430" s="150">
        <v>20.16</v>
      </c>
      <c r="G1430" s="150">
        <v>18.190000000000001</v>
      </c>
      <c r="H1430" s="150">
        <v>287</v>
      </c>
      <c r="I1430" s="150">
        <v>-2.0499999999999998</v>
      </c>
      <c r="J1430" s="150">
        <v>1.95</v>
      </c>
      <c r="K1430" s="150">
        <v>3.05</v>
      </c>
      <c r="L1430" s="150">
        <v>5.24</v>
      </c>
      <c r="M1430" s="150">
        <v>6.27</v>
      </c>
      <c r="N1430" s="150">
        <v>4.0199999999999996</v>
      </c>
      <c r="O1430" s="150">
        <v>5.09</v>
      </c>
      <c r="P1430" s="150">
        <v>12</v>
      </c>
    </row>
    <row r="1431" spans="1:16" x14ac:dyDescent="0.25">
      <c r="A1431" s="80" t="s">
        <v>3152</v>
      </c>
      <c r="B1431" s="150" t="s">
        <v>3158</v>
      </c>
      <c r="C1431" s="110">
        <v>46114</v>
      </c>
      <c r="D1431" s="150">
        <v>80</v>
      </c>
      <c r="E1431" s="111">
        <f t="shared" si="22"/>
        <v>8.0000000000000004E-4</v>
      </c>
      <c r="F1431" s="150">
        <v>0</v>
      </c>
      <c r="G1431" s="150">
        <v>-3.61</v>
      </c>
      <c r="H1431" s="150">
        <v>51.7</v>
      </c>
      <c r="I1431" s="150">
        <v>-2.08</v>
      </c>
      <c r="J1431" s="150">
        <v>2.78</v>
      </c>
      <c r="K1431" s="150">
        <v>-4.08</v>
      </c>
      <c r="L1431" s="150">
        <v>-0.89</v>
      </c>
      <c r="M1431" s="150">
        <v>-0.68</v>
      </c>
      <c r="N1431" s="150">
        <v>-0.62</v>
      </c>
      <c r="O1431" s="150">
        <v>-0.74</v>
      </c>
      <c r="P1431" s="150"/>
    </row>
    <row r="1432" spans="1:16" x14ac:dyDescent="0.25">
      <c r="A1432" s="80" t="s">
        <v>2966</v>
      </c>
      <c r="B1432" s="150" t="s">
        <v>2968</v>
      </c>
      <c r="C1432" s="110">
        <v>46119</v>
      </c>
      <c r="D1432" s="150">
        <v>170826</v>
      </c>
      <c r="E1432" s="111">
        <f t="shared" si="22"/>
        <v>1.7082599999999999</v>
      </c>
      <c r="F1432" s="150">
        <v>106.31</v>
      </c>
      <c r="G1432" s="150">
        <v>39.380000000000003</v>
      </c>
      <c r="H1432" s="150">
        <v>49.2</v>
      </c>
      <c r="I1432" s="150">
        <v>3.69</v>
      </c>
      <c r="J1432" s="150">
        <v>10.56</v>
      </c>
      <c r="K1432" s="150">
        <v>3.58</v>
      </c>
      <c r="L1432" s="150">
        <v>0.2</v>
      </c>
      <c r="M1432" s="150">
        <v>-0.3</v>
      </c>
      <c r="N1432" s="150">
        <v>-1.63</v>
      </c>
      <c r="O1432" s="150">
        <v>0.13</v>
      </c>
      <c r="P1432" s="150">
        <v>70.7</v>
      </c>
    </row>
    <row r="1433" spans="1:16" x14ac:dyDescent="0.25">
      <c r="A1433" s="80" t="s">
        <v>2936</v>
      </c>
      <c r="B1433" s="150" t="s">
        <v>2938</v>
      </c>
      <c r="C1433" s="110">
        <v>46119</v>
      </c>
      <c r="D1433" s="150">
        <v>66000</v>
      </c>
      <c r="E1433" s="111">
        <f t="shared" si="22"/>
        <v>0.66</v>
      </c>
      <c r="F1433" s="150">
        <v>16.93</v>
      </c>
      <c r="G1433" s="150">
        <v>-16.170000000000002</v>
      </c>
      <c r="H1433" s="150">
        <v>26.5</v>
      </c>
      <c r="I1433" s="150">
        <v>0</v>
      </c>
      <c r="J1433" s="150">
        <v>-1.85</v>
      </c>
      <c r="K1433" s="150">
        <v>-3.28</v>
      </c>
      <c r="L1433" s="150">
        <v>-0.46</v>
      </c>
      <c r="M1433" s="150">
        <v>-0.86</v>
      </c>
      <c r="N1433" s="150">
        <v>-1.01</v>
      </c>
      <c r="O1433" s="150">
        <v>-1.1599999999999999</v>
      </c>
      <c r="P1433" s="150"/>
    </row>
    <row r="1434" spans="1:16" x14ac:dyDescent="0.25">
      <c r="A1434" s="80" t="s">
        <v>4023</v>
      </c>
      <c r="B1434" s="150" t="s">
        <v>4030</v>
      </c>
      <c r="C1434" s="110">
        <v>46122</v>
      </c>
      <c r="D1434" s="150">
        <v>125260</v>
      </c>
      <c r="E1434" s="111">
        <f t="shared" si="22"/>
        <v>1.2525999999999999</v>
      </c>
      <c r="F1434" s="150">
        <v>29.52</v>
      </c>
      <c r="G1434" s="150">
        <v>44.53</v>
      </c>
      <c r="H1434" s="150">
        <v>88</v>
      </c>
      <c r="I1434" s="150">
        <v>0.56999999999999995</v>
      </c>
      <c r="J1434" s="150">
        <v>2.21</v>
      </c>
      <c r="K1434" s="150">
        <v>-2.5499999999999998</v>
      </c>
      <c r="L1434" s="150">
        <v>2.09</v>
      </c>
      <c r="M1434" s="150">
        <v>1.31</v>
      </c>
      <c r="N1434" s="150">
        <v>0.91</v>
      </c>
      <c r="O1434" s="150">
        <v>2.09</v>
      </c>
      <c r="P1434" s="150">
        <v>12.6</v>
      </c>
    </row>
    <row r="1435" spans="1:16" x14ac:dyDescent="0.25">
      <c r="A1435" s="80" t="s">
        <v>3058</v>
      </c>
      <c r="B1435" s="150" t="s">
        <v>3066</v>
      </c>
      <c r="C1435" s="110">
        <v>46122</v>
      </c>
      <c r="D1435" s="150">
        <v>36113</v>
      </c>
      <c r="E1435" s="111">
        <f t="shared" si="22"/>
        <v>0.36113000000000001</v>
      </c>
      <c r="F1435" s="150">
        <v>-24.62</v>
      </c>
      <c r="G1435" s="150">
        <v>-6.71</v>
      </c>
      <c r="H1435" s="150">
        <v>87.1</v>
      </c>
      <c r="I1435" s="150">
        <v>0.57999999999999996</v>
      </c>
      <c r="J1435" s="150">
        <v>-4.5999999999999996</v>
      </c>
      <c r="K1435" s="150">
        <v>-10.210000000000001</v>
      </c>
      <c r="L1435" s="150">
        <v>-2.27</v>
      </c>
      <c r="M1435" s="150">
        <v>-1.84</v>
      </c>
      <c r="N1435" s="150">
        <v>-1.84</v>
      </c>
      <c r="O1435" s="150">
        <v>-1.8</v>
      </c>
      <c r="P1435" s="150"/>
    </row>
    <row r="1436" spans="1:16" x14ac:dyDescent="0.25">
      <c r="A1436" s="80" t="s">
        <v>1413</v>
      </c>
      <c r="B1436" s="150" t="s">
        <v>1423</v>
      </c>
      <c r="C1436" s="110">
        <v>46122</v>
      </c>
      <c r="D1436" s="150">
        <v>638835</v>
      </c>
      <c r="E1436" s="111">
        <f t="shared" si="22"/>
        <v>6.38835</v>
      </c>
      <c r="F1436" s="150">
        <v>65.010000000000005</v>
      </c>
      <c r="G1436" s="150">
        <v>9.39</v>
      </c>
      <c r="H1436" s="150">
        <v>41.55</v>
      </c>
      <c r="I1436" s="150">
        <v>-3.37</v>
      </c>
      <c r="J1436" s="150">
        <v>-0.48</v>
      </c>
      <c r="K1436" s="150">
        <v>3.75</v>
      </c>
      <c r="L1436" s="150">
        <v>1.1299999999999999</v>
      </c>
      <c r="M1436" s="150">
        <v>0.59</v>
      </c>
      <c r="N1436" s="150">
        <v>-3.23</v>
      </c>
      <c r="O1436" s="150">
        <v>0.49</v>
      </c>
      <c r="P1436" s="150">
        <v>13.7</v>
      </c>
    </row>
    <row r="1437" spans="1:16" x14ac:dyDescent="0.25">
      <c r="A1437" s="80" t="s">
        <v>589</v>
      </c>
      <c r="B1437" s="150" t="s">
        <v>590</v>
      </c>
      <c r="C1437" s="110">
        <v>46122</v>
      </c>
      <c r="D1437" s="150">
        <v>63321091</v>
      </c>
      <c r="E1437" s="111">
        <f t="shared" si="22"/>
        <v>633.21091000000001</v>
      </c>
      <c r="F1437" s="150">
        <v>39.18</v>
      </c>
      <c r="G1437" s="150">
        <v>7.8</v>
      </c>
      <c r="H1437" s="150">
        <v>52</v>
      </c>
      <c r="I1437" s="150">
        <v>-1.33</v>
      </c>
      <c r="J1437" s="150">
        <v>-6.64</v>
      </c>
      <c r="K1437" s="150">
        <v>-4.59</v>
      </c>
      <c r="L1437" s="150">
        <v>0.14000000000000001</v>
      </c>
      <c r="M1437" s="150">
        <v>0.39</v>
      </c>
      <c r="N1437" s="150">
        <v>-0.79</v>
      </c>
      <c r="O1437" s="150">
        <v>0.9</v>
      </c>
      <c r="P1437" s="150">
        <v>22.6</v>
      </c>
    </row>
    <row r="1438" spans="1:16" x14ac:dyDescent="0.25">
      <c r="A1438" s="80" t="s">
        <v>1182</v>
      </c>
      <c r="B1438" s="150" t="s">
        <v>1244</v>
      </c>
      <c r="C1438" s="110">
        <v>46120</v>
      </c>
      <c r="D1438" s="150">
        <v>232491</v>
      </c>
      <c r="E1438" s="111">
        <f t="shared" si="22"/>
        <v>2.32491</v>
      </c>
      <c r="F1438" s="150">
        <v>77.62</v>
      </c>
      <c r="G1438" s="150">
        <v>14.78</v>
      </c>
      <c r="H1438" s="150">
        <v>16.8</v>
      </c>
      <c r="I1438" s="150">
        <v>0.9</v>
      </c>
      <c r="J1438" s="150">
        <v>1.2</v>
      </c>
      <c r="K1438" s="150">
        <v>2.13</v>
      </c>
      <c r="L1438" s="150">
        <v>0.2</v>
      </c>
      <c r="M1438" s="150">
        <v>0.41</v>
      </c>
      <c r="N1438" s="150">
        <v>0.09</v>
      </c>
      <c r="O1438" s="150">
        <v>0.23</v>
      </c>
      <c r="P1438" s="150">
        <v>15.4</v>
      </c>
    </row>
    <row r="1439" spans="1:16" x14ac:dyDescent="0.25">
      <c r="A1439" s="80" t="s">
        <v>591</v>
      </c>
      <c r="B1439" s="150" t="s">
        <v>592</v>
      </c>
      <c r="C1439" s="110">
        <v>46120</v>
      </c>
      <c r="D1439" s="150">
        <v>231179</v>
      </c>
      <c r="E1439" s="111">
        <f t="shared" si="22"/>
        <v>2.3117899999999998</v>
      </c>
      <c r="F1439" s="150">
        <v>150.30000000000001</v>
      </c>
      <c r="G1439" s="150">
        <v>15.04</v>
      </c>
      <c r="H1439" s="150">
        <v>26.9</v>
      </c>
      <c r="I1439" s="150">
        <v>-0.92</v>
      </c>
      <c r="J1439" s="150">
        <v>-3.76</v>
      </c>
      <c r="K1439" s="150">
        <v>-0.19</v>
      </c>
      <c r="L1439" s="150">
        <v>0.04</v>
      </c>
      <c r="M1439" s="150">
        <v>0.41</v>
      </c>
      <c r="N1439" s="150">
        <v>-0.28000000000000003</v>
      </c>
      <c r="O1439" s="150">
        <v>0.14000000000000001</v>
      </c>
      <c r="P1439" s="150">
        <v>77.599999999999994</v>
      </c>
    </row>
    <row r="1440" spans="1:16" x14ac:dyDescent="0.25">
      <c r="A1440" s="80" t="s">
        <v>593</v>
      </c>
      <c r="B1440" s="150" t="s">
        <v>594</v>
      </c>
      <c r="C1440" s="110">
        <v>46122</v>
      </c>
      <c r="D1440" s="150">
        <v>472234</v>
      </c>
      <c r="E1440" s="111">
        <f t="shared" si="22"/>
        <v>4.72234</v>
      </c>
      <c r="F1440" s="150">
        <v>38.82</v>
      </c>
      <c r="G1440" s="150">
        <v>7.15</v>
      </c>
      <c r="H1440" s="150">
        <v>47.25</v>
      </c>
      <c r="I1440" s="150">
        <v>6.42</v>
      </c>
      <c r="J1440" s="150">
        <v>2.61</v>
      </c>
      <c r="K1440" s="150">
        <v>4.3</v>
      </c>
      <c r="L1440" s="150">
        <v>0.28000000000000003</v>
      </c>
      <c r="M1440" s="150">
        <v>0.82</v>
      </c>
      <c r="N1440" s="150">
        <v>0.61</v>
      </c>
      <c r="O1440" s="150">
        <v>0.94</v>
      </c>
      <c r="P1440" s="150">
        <v>15.7</v>
      </c>
    </row>
    <row r="1441" spans="1:16" x14ac:dyDescent="0.25">
      <c r="A1441" s="80" t="s">
        <v>2953</v>
      </c>
      <c r="B1441" s="150" t="s">
        <v>2961</v>
      </c>
      <c r="C1441" s="110">
        <v>46115</v>
      </c>
      <c r="D1441" s="150">
        <v>487462</v>
      </c>
      <c r="E1441" s="111">
        <f t="shared" si="22"/>
        <v>4.8746200000000002</v>
      </c>
      <c r="F1441" s="150">
        <v>17.239999999999998</v>
      </c>
      <c r="G1441" s="150">
        <v>25.51</v>
      </c>
      <c r="H1441" s="150">
        <v>3485</v>
      </c>
      <c r="I1441" s="150">
        <v>2.35</v>
      </c>
      <c r="J1441" s="150">
        <v>3.87</v>
      </c>
      <c r="K1441" s="150">
        <v>9.08</v>
      </c>
      <c r="L1441" s="150">
        <v>9.82</v>
      </c>
      <c r="M1441" s="150">
        <v>6.74</v>
      </c>
      <c r="N1441" s="150">
        <v>6.57</v>
      </c>
      <c r="O1441" s="150">
        <v>8.4</v>
      </c>
      <c r="P1441" s="150">
        <v>54.9</v>
      </c>
    </row>
    <row r="1442" spans="1:16" x14ac:dyDescent="0.25">
      <c r="A1442" s="80" t="s">
        <v>2954</v>
      </c>
      <c r="B1442" s="150" t="s">
        <v>2962</v>
      </c>
      <c r="C1442" s="110">
        <v>46121</v>
      </c>
      <c r="D1442" s="150">
        <v>17758</v>
      </c>
      <c r="E1442" s="111">
        <f t="shared" si="22"/>
        <v>0.17757999999999999</v>
      </c>
      <c r="F1442" s="150">
        <v>107.43</v>
      </c>
      <c r="G1442" s="150">
        <v>5.31</v>
      </c>
      <c r="H1442" s="150">
        <v>19.7</v>
      </c>
      <c r="I1442" s="150">
        <v>-2.72</v>
      </c>
      <c r="J1442" s="150">
        <v>-1.5</v>
      </c>
      <c r="K1442" s="150">
        <v>-0.76</v>
      </c>
      <c r="L1442" s="150">
        <v>-0.51</v>
      </c>
      <c r="M1442" s="150">
        <v>-0.04</v>
      </c>
      <c r="N1442" s="150">
        <v>-0.34</v>
      </c>
      <c r="O1442" s="150">
        <v>0.05</v>
      </c>
      <c r="P1442" s="150"/>
    </row>
    <row r="1443" spans="1:16" x14ac:dyDescent="0.25">
      <c r="A1443" s="80" t="s">
        <v>3474</v>
      </c>
      <c r="B1443" s="150" t="s">
        <v>3516</v>
      </c>
      <c r="C1443" s="110">
        <v>46119</v>
      </c>
      <c r="D1443" s="150">
        <v>1221786</v>
      </c>
      <c r="E1443" s="111">
        <f t="shared" si="22"/>
        <v>12.21786</v>
      </c>
      <c r="F1443" s="150">
        <v>40.01</v>
      </c>
      <c r="G1443" s="150">
        <v>69.25</v>
      </c>
      <c r="H1443" s="150">
        <v>7930</v>
      </c>
      <c r="I1443" s="150">
        <v>-0.81</v>
      </c>
      <c r="J1443" s="150">
        <v>8.7799999999999994</v>
      </c>
      <c r="K1443" s="150">
        <v>-6.15</v>
      </c>
      <c r="L1443" s="150">
        <v>9.9700000000000006</v>
      </c>
      <c r="M1443" s="150">
        <v>17.02</v>
      </c>
      <c r="N1443" s="150">
        <v>5.69</v>
      </c>
      <c r="O1443" s="150">
        <v>10.33</v>
      </c>
      <c r="P1443" s="150">
        <v>98.8</v>
      </c>
    </row>
    <row r="1444" spans="1:16" x14ac:dyDescent="0.25">
      <c r="A1444" s="80" t="s">
        <v>3385</v>
      </c>
      <c r="B1444" s="150" t="s">
        <v>3389</v>
      </c>
      <c r="C1444" s="110">
        <v>46114</v>
      </c>
      <c r="D1444" s="150">
        <v>60780</v>
      </c>
      <c r="E1444" s="111">
        <f t="shared" si="22"/>
        <v>0.60780000000000001</v>
      </c>
      <c r="F1444" s="150">
        <v>-2.14</v>
      </c>
      <c r="G1444" s="150">
        <v>75.91</v>
      </c>
      <c r="H1444" s="150">
        <v>62.1</v>
      </c>
      <c r="I1444" s="150">
        <v>0.32</v>
      </c>
      <c r="J1444" s="150">
        <v>2.99</v>
      </c>
      <c r="K1444" s="150">
        <v>0.49</v>
      </c>
      <c r="L1444" s="150">
        <v>0.41</v>
      </c>
      <c r="M1444" s="150">
        <v>0.36</v>
      </c>
      <c r="N1444" s="150">
        <v>0.31</v>
      </c>
      <c r="O1444" s="150">
        <v>0.22</v>
      </c>
      <c r="P1444" s="150">
        <v>38.799999999999997</v>
      </c>
    </row>
    <row r="1445" spans="1:16" x14ac:dyDescent="0.25">
      <c r="A1445" s="80" t="s">
        <v>3676</v>
      </c>
      <c r="B1445" s="150" t="s">
        <v>3681</v>
      </c>
      <c r="C1445" s="110">
        <v>46122</v>
      </c>
      <c r="D1445" s="150">
        <v>45561</v>
      </c>
      <c r="E1445" s="111">
        <f t="shared" si="22"/>
        <v>0.45561000000000001</v>
      </c>
      <c r="F1445" s="150">
        <v>37.9</v>
      </c>
      <c r="G1445" s="150">
        <v>19.350000000000001</v>
      </c>
      <c r="H1445" s="150">
        <v>57.3</v>
      </c>
      <c r="I1445" s="150">
        <v>1.78</v>
      </c>
      <c r="J1445" s="150">
        <v>1.42</v>
      </c>
      <c r="K1445" s="150">
        <v>-0.17</v>
      </c>
      <c r="L1445" s="150">
        <v>1.01</v>
      </c>
      <c r="M1445" s="150">
        <v>0.8</v>
      </c>
      <c r="N1445" s="150">
        <v>-0.57999999999999996</v>
      </c>
      <c r="O1445" s="150">
        <v>0.42</v>
      </c>
      <c r="P1445" s="150">
        <v>19.5</v>
      </c>
    </row>
    <row r="1446" spans="1:16" x14ac:dyDescent="0.25">
      <c r="A1446" s="80" t="s">
        <v>2975</v>
      </c>
      <c r="B1446" s="150" t="s">
        <v>3031</v>
      </c>
      <c r="C1446" s="110">
        <v>46122</v>
      </c>
      <c r="D1446" s="150">
        <v>79781</v>
      </c>
      <c r="E1446" s="111">
        <f t="shared" si="22"/>
        <v>0.79781000000000002</v>
      </c>
      <c r="F1446" s="150">
        <v>-25.22</v>
      </c>
      <c r="G1446" s="150">
        <v>-45.62</v>
      </c>
      <c r="H1446" s="150">
        <v>116</v>
      </c>
      <c r="I1446" s="150">
        <v>0</v>
      </c>
      <c r="J1446" s="150">
        <v>0</v>
      </c>
      <c r="K1446" s="150">
        <v>-0.43</v>
      </c>
      <c r="L1446" s="150">
        <v>3.13</v>
      </c>
      <c r="M1446" s="150">
        <v>3.44</v>
      </c>
      <c r="N1446" s="150">
        <v>-7.0000000000000007E-2</v>
      </c>
      <c r="O1446" s="150">
        <v>2.4700000000000002</v>
      </c>
      <c r="P1446" s="150">
        <v>14.5</v>
      </c>
    </row>
    <row r="1447" spans="1:16" x14ac:dyDescent="0.25">
      <c r="A1447" s="80" t="s">
        <v>2955</v>
      </c>
      <c r="B1447" s="150" t="s">
        <v>3032</v>
      </c>
      <c r="C1447" s="110">
        <v>46119</v>
      </c>
      <c r="D1447" s="150">
        <v>494891</v>
      </c>
      <c r="E1447" s="111">
        <f t="shared" si="22"/>
        <v>4.9489099999999997</v>
      </c>
      <c r="F1447" s="150">
        <v>23.55</v>
      </c>
      <c r="G1447" s="150">
        <v>11.93</v>
      </c>
      <c r="H1447" s="150">
        <v>84.6</v>
      </c>
      <c r="I1447" s="150">
        <v>0.59</v>
      </c>
      <c r="J1447" s="150">
        <v>5.09</v>
      </c>
      <c r="K1447" s="150">
        <v>2.42</v>
      </c>
      <c r="L1447" s="150">
        <v>1.54</v>
      </c>
      <c r="M1447" s="150">
        <v>1.43</v>
      </c>
      <c r="N1447" s="150">
        <v>1.1000000000000001</v>
      </c>
      <c r="O1447" s="150">
        <v>1.85</v>
      </c>
      <c r="P1447" s="150">
        <v>14.2</v>
      </c>
    </row>
    <row r="1448" spans="1:16" x14ac:dyDescent="0.25">
      <c r="A1448" s="80" t="s">
        <v>3765</v>
      </c>
      <c r="B1448" s="150" t="s">
        <v>3772</v>
      </c>
      <c r="C1448" s="110">
        <v>46122</v>
      </c>
      <c r="D1448" s="150">
        <v>1814958</v>
      </c>
      <c r="E1448" s="111">
        <f t="shared" si="22"/>
        <v>18.14958</v>
      </c>
      <c r="F1448" s="150">
        <v>0.62</v>
      </c>
      <c r="G1448" s="150">
        <v>5.7</v>
      </c>
      <c r="H1448" s="150">
        <v>474.5</v>
      </c>
      <c r="I1448" s="150">
        <v>-0.73</v>
      </c>
      <c r="J1448" s="150">
        <v>-1.86</v>
      </c>
      <c r="K1448" s="150">
        <v>-5.29</v>
      </c>
      <c r="L1448" s="150">
        <v>3.76</v>
      </c>
      <c r="M1448" s="150">
        <v>4.3600000000000003</v>
      </c>
      <c r="N1448" s="150">
        <v>4.6500000000000004</v>
      </c>
      <c r="O1448" s="150">
        <v>5</v>
      </c>
      <c r="P1448" s="150">
        <v>23.6</v>
      </c>
    </row>
    <row r="1449" spans="1:16" x14ac:dyDescent="0.25">
      <c r="A1449" s="80" t="s">
        <v>3432</v>
      </c>
      <c r="B1449" s="150" t="s">
        <v>3437</v>
      </c>
      <c r="C1449" s="110">
        <v>46120</v>
      </c>
      <c r="D1449" s="150">
        <v>69305</v>
      </c>
      <c r="E1449" s="111">
        <f t="shared" si="22"/>
        <v>0.69305000000000005</v>
      </c>
      <c r="F1449" s="150">
        <v>55.78</v>
      </c>
      <c r="G1449" s="150">
        <v>-17.59</v>
      </c>
      <c r="H1449" s="150">
        <v>72.400000000000006</v>
      </c>
      <c r="I1449" s="150">
        <v>3.28</v>
      </c>
      <c r="J1449" s="150">
        <v>3.28</v>
      </c>
      <c r="K1449" s="150">
        <v>-0.82</v>
      </c>
      <c r="L1449" s="150">
        <v>1.18</v>
      </c>
      <c r="M1449" s="150">
        <v>1.45</v>
      </c>
      <c r="N1449" s="150">
        <v>1.48</v>
      </c>
      <c r="O1449" s="150">
        <v>1.36</v>
      </c>
      <c r="P1449" s="150">
        <v>12.3</v>
      </c>
    </row>
    <row r="1450" spans="1:16" x14ac:dyDescent="0.25">
      <c r="A1450" s="80" t="s">
        <v>3238</v>
      </c>
      <c r="B1450" s="150" t="s">
        <v>3245</v>
      </c>
      <c r="C1450" s="110">
        <v>46122</v>
      </c>
      <c r="D1450" s="150">
        <v>32280</v>
      </c>
      <c r="E1450" s="111">
        <f t="shared" si="22"/>
        <v>0.32279999999999998</v>
      </c>
      <c r="F1450" s="150">
        <v>10.94</v>
      </c>
      <c r="G1450" s="150">
        <v>10.57</v>
      </c>
      <c r="H1450" s="150">
        <v>101.5</v>
      </c>
      <c r="I1450" s="150">
        <v>3.68</v>
      </c>
      <c r="J1450" s="150">
        <v>16.670000000000002</v>
      </c>
      <c r="K1450" s="150">
        <v>6.06</v>
      </c>
      <c r="L1450" s="150">
        <v>0.48</v>
      </c>
      <c r="M1450" s="150">
        <v>0.46</v>
      </c>
      <c r="N1450" s="150">
        <v>0.36</v>
      </c>
      <c r="O1450" s="150">
        <v>0.57999999999999996</v>
      </c>
      <c r="P1450" s="150">
        <v>36.9</v>
      </c>
    </row>
    <row r="1451" spans="1:16" x14ac:dyDescent="0.25">
      <c r="A1451" s="80" t="s">
        <v>2970</v>
      </c>
      <c r="B1451" s="150" t="s">
        <v>3562</v>
      </c>
      <c r="C1451" s="110">
        <v>46117</v>
      </c>
      <c r="D1451" s="150">
        <v>814908</v>
      </c>
      <c r="E1451" s="111">
        <f t="shared" si="22"/>
        <v>8.1490799999999997</v>
      </c>
      <c r="F1451" s="150">
        <v>21.2</v>
      </c>
      <c r="G1451" s="150">
        <v>112.62</v>
      </c>
      <c r="H1451" s="150">
        <v>516</v>
      </c>
      <c r="I1451" s="150">
        <v>7.39</v>
      </c>
      <c r="J1451" s="150">
        <v>12.17</v>
      </c>
      <c r="K1451" s="150">
        <v>0.98</v>
      </c>
      <c r="L1451" s="150">
        <v>3.09</v>
      </c>
      <c r="M1451" s="150">
        <v>2.04</v>
      </c>
      <c r="N1451" s="150">
        <v>-3.35</v>
      </c>
      <c r="O1451" s="150">
        <v>4.34</v>
      </c>
      <c r="P1451" s="150">
        <v>40.4</v>
      </c>
    </row>
    <row r="1452" spans="1:16" x14ac:dyDescent="0.25">
      <c r="A1452" s="80" t="s">
        <v>3081</v>
      </c>
      <c r="B1452" s="150" t="s">
        <v>3088</v>
      </c>
      <c r="C1452" s="110">
        <v>46119</v>
      </c>
      <c r="D1452" s="150">
        <v>63819</v>
      </c>
      <c r="E1452" s="111">
        <f t="shared" si="22"/>
        <v>0.63819000000000004</v>
      </c>
      <c r="F1452" s="150">
        <v>52.76</v>
      </c>
      <c r="G1452" s="150">
        <v>-4.13</v>
      </c>
      <c r="H1452" s="150">
        <v>82.1</v>
      </c>
      <c r="I1452" s="150">
        <v>5.26</v>
      </c>
      <c r="J1452" s="150">
        <v>9.32</v>
      </c>
      <c r="K1452" s="150">
        <v>6.07</v>
      </c>
      <c r="L1452" s="150">
        <v>1.32</v>
      </c>
      <c r="M1452" s="150">
        <v>1.29</v>
      </c>
      <c r="N1452" s="150">
        <v>-0.01</v>
      </c>
      <c r="O1452" s="150">
        <v>0.97</v>
      </c>
      <c r="P1452" s="150">
        <v>23.6</v>
      </c>
    </row>
    <row r="1453" spans="1:16" x14ac:dyDescent="0.25">
      <c r="A1453" s="80" t="s">
        <v>3143</v>
      </c>
      <c r="B1453" s="150" t="s">
        <v>3146</v>
      </c>
      <c r="C1453" s="110">
        <v>46122</v>
      </c>
      <c r="D1453" s="150">
        <v>133545</v>
      </c>
      <c r="E1453" s="111">
        <f t="shared" si="22"/>
        <v>1.33545</v>
      </c>
      <c r="F1453" s="150">
        <v>48.62</v>
      </c>
      <c r="G1453" s="150">
        <v>39.51</v>
      </c>
      <c r="H1453" s="150">
        <v>175</v>
      </c>
      <c r="I1453" s="150">
        <v>-1.96</v>
      </c>
      <c r="J1453" s="150">
        <v>-2.23</v>
      </c>
      <c r="K1453" s="150">
        <v>-7.16</v>
      </c>
      <c r="L1453" s="150">
        <v>2.61</v>
      </c>
      <c r="M1453" s="150">
        <v>-2.2599999999999998</v>
      </c>
      <c r="N1453" s="150">
        <v>-5.58</v>
      </c>
      <c r="O1453" s="150">
        <v>0.17</v>
      </c>
      <c r="P1453" s="150"/>
    </row>
    <row r="1454" spans="1:16" x14ac:dyDescent="0.25">
      <c r="A1454" s="80" t="s">
        <v>3795</v>
      </c>
      <c r="B1454" s="150" t="s">
        <v>3800</v>
      </c>
      <c r="C1454" s="110">
        <v>46119</v>
      </c>
      <c r="D1454" s="150">
        <v>377331</v>
      </c>
      <c r="E1454" s="111">
        <f t="shared" si="22"/>
        <v>3.7733099999999999</v>
      </c>
      <c r="F1454" s="150">
        <v>38.28</v>
      </c>
      <c r="G1454" s="150">
        <v>2.46</v>
      </c>
      <c r="H1454" s="150">
        <v>93.5</v>
      </c>
      <c r="I1454" s="150">
        <v>-3.51</v>
      </c>
      <c r="J1454" s="150">
        <v>1.63</v>
      </c>
      <c r="K1454" s="150">
        <v>4.9400000000000004</v>
      </c>
      <c r="L1454" s="150">
        <v>0.19</v>
      </c>
      <c r="M1454" s="150">
        <v>3.89</v>
      </c>
      <c r="N1454" s="150">
        <v>0.37</v>
      </c>
      <c r="O1454" s="150">
        <v>-0.16</v>
      </c>
      <c r="P1454" s="150">
        <v>20.5</v>
      </c>
    </row>
    <row r="1455" spans="1:16" x14ac:dyDescent="0.25">
      <c r="A1455" s="80" t="s">
        <v>3082</v>
      </c>
      <c r="B1455" s="150" t="s">
        <v>3089</v>
      </c>
      <c r="C1455" s="110">
        <v>46121</v>
      </c>
      <c r="D1455" s="150">
        <v>503</v>
      </c>
      <c r="E1455" s="111">
        <f t="shared" si="22"/>
        <v>5.0299999999999997E-3</v>
      </c>
      <c r="F1455" s="150">
        <v>1576.67</v>
      </c>
      <c r="G1455" s="150">
        <v>-94.29</v>
      </c>
      <c r="H1455" s="150">
        <v>139</v>
      </c>
      <c r="I1455" s="150">
        <v>0.72</v>
      </c>
      <c r="J1455" s="150">
        <v>-6.4</v>
      </c>
      <c r="K1455" s="150">
        <v>-5.12</v>
      </c>
      <c r="L1455" s="150">
        <v>-0.88</v>
      </c>
      <c r="M1455" s="150">
        <v>-0.62</v>
      </c>
      <c r="N1455" s="150">
        <v>-0.88</v>
      </c>
      <c r="O1455" s="150">
        <v>-0.19</v>
      </c>
      <c r="P1455" s="150"/>
    </row>
    <row r="1456" spans="1:16" x14ac:dyDescent="0.25">
      <c r="A1456" s="80" t="s">
        <v>3097</v>
      </c>
      <c r="B1456" s="150" t="s">
        <v>3105</v>
      </c>
      <c r="C1456" s="110">
        <v>46114</v>
      </c>
      <c r="D1456" s="150">
        <v>124129</v>
      </c>
      <c r="E1456" s="111">
        <f t="shared" si="22"/>
        <v>1.24129</v>
      </c>
      <c r="F1456" s="150">
        <v>28.89</v>
      </c>
      <c r="G1456" s="150">
        <v>-23.94</v>
      </c>
      <c r="H1456" s="150">
        <v>70.8</v>
      </c>
      <c r="I1456" s="150">
        <v>-0.98</v>
      </c>
      <c r="J1456" s="150">
        <v>-2.21</v>
      </c>
      <c r="K1456" s="150">
        <v>4.42</v>
      </c>
      <c r="L1456" s="150">
        <v>1.08</v>
      </c>
      <c r="M1456" s="150">
        <v>1.01</v>
      </c>
      <c r="N1456" s="150">
        <v>0.42</v>
      </c>
      <c r="O1456" s="150">
        <v>0.01</v>
      </c>
      <c r="P1456" s="150">
        <v>42.1</v>
      </c>
    </row>
    <row r="1457" spans="1:16" x14ac:dyDescent="0.25">
      <c r="A1457" s="80" t="s">
        <v>3201</v>
      </c>
      <c r="B1457" s="150" t="s">
        <v>3208</v>
      </c>
      <c r="C1457" s="110">
        <v>46121</v>
      </c>
      <c r="D1457" s="150">
        <v>92457</v>
      </c>
      <c r="E1457" s="111">
        <f t="shared" si="22"/>
        <v>0.92457</v>
      </c>
      <c r="F1457" s="112">
        <v>306.92</v>
      </c>
      <c r="G1457" s="112">
        <v>134.69</v>
      </c>
      <c r="H1457" s="150">
        <v>40.799999999999997</v>
      </c>
      <c r="I1457" s="150">
        <v>-0.49</v>
      </c>
      <c r="J1457" s="150">
        <v>-1.21</v>
      </c>
      <c r="K1457" s="150">
        <v>-2.74</v>
      </c>
      <c r="L1457" s="150">
        <v>-1.7</v>
      </c>
      <c r="M1457" s="150">
        <v>-1.76</v>
      </c>
      <c r="N1457" s="150">
        <v>-1.28</v>
      </c>
      <c r="O1457" s="150">
        <v>-1.03</v>
      </c>
      <c r="P1457" s="150"/>
    </row>
    <row r="1458" spans="1:16" x14ac:dyDescent="0.25">
      <c r="A1458" s="80" t="s">
        <v>3073</v>
      </c>
      <c r="B1458" s="150" t="s">
        <v>3075</v>
      </c>
      <c r="C1458" s="110">
        <v>46121</v>
      </c>
      <c r="D1458" s="150">
        <v>90343</v>
      </c>
      <c r="E1458" s="111">
        <f t="shared" si="22"/>
        <v>0.90342999999999996</v>
      </c>
      <c r="F1458" s="150">
        <v>-1.1200000000000001</v>
      </c>
      <c r="G1458" s="150">
        <v>23.28</v>
      </c>
      <c r="H1458" s="150">
        <v>53.3</v>
      </c>
      <c r="I1458" s="150">
        <v>-1.84</v>
      </c>
      <c r="J1458" s="150">
        <v>-4.82</v>
      </c>
      <c r="K1458" s="150">
        <v>-6.16</v>
      </c>
      <c r="L1458" s="150">
        <v>-0.25</v>
      </c>
      <c r="M1458" s="150">
        <v>0.03</v>
      </c>
      <c r="N1458" s="150">
        <v>-0.17</v>
      </c>
      <c r="O1458" s="150">
        <v>-0.32</v>
      </c>
      <c r="P1458" s="150">
        <v>2422.6999999999998</v>
      </c>
    </row>
    <row r="1459" spans="1:16" x14ac:dyDescent="0.25">
      <c r="A1459" s="80" t="s">
        <v>3596</v>
      </c>
      <c r="B1459" s="150" t="s">
        <v>3621</v>
      </c>
      <c r="C1459" s="110">
        <v>46121</v>
      </c>
      <c r="D1459" s="150">
        <v>200821</v>
      </c>
      <c r="E1459" s="111">
        <f t="shared" si="22"/>
        <v>2.0082100000000001</v>
      </c>
      <c r="F1459" s="150">
        <v>78.53</v>
      </c>
      <c r="G1459" s="150">
        <v>-2.78</v>
      </c>
      <c r="H1459" s="150">
        <v>69.7</v>
      </c>
      <c r="I1459" s="150">
        <v>0.57999999999999996</v>
      </c>
      <c r="J1459" s="150">
        <v>3.26</v>
      </c>
      <c r="K1459" s="150">
        <v>-4.5199999999999996</v>
      </c>
      <c r="L1459" s="150">
        <v>1.04</v>
      </c>
      <c r="M1459" s="150">
        <v>0.97</v>
      </c>
      <c r="N1459" s="150">
        <v>-0.26</v>
      </c>
      <c r="O1459" s="150">
        <v>1.01</v>
      </c>
      <c r="P1459" s="150">
        <v>14.7</v>
      </c>
    </row>
    <row r="1460" spans="1:16" x14ac:dyDescent="0.25">
      <c r="A1460" s="80" t="s">
        <v>3265</v>
      </c>
      <c r="B1460" s="150" t="s">
        <v>3271</v>
      </c>
      <c r="C1460" s="110">
        <v>46122</v>
      </c>
      <c r="D1460" s="150">
        <v>43527</v>
      </c>
      <c r="E1460" s="111">
        <f t="shared" si="22"/>
        <v>0.43526999999999999</v>
      </c>
      <c r="F1460" s="150">
        <v>72</v>
      </c>
      <c r="G1460" s="150">
        <v>-4.6399999999999997</v>
      </c>
      <c r="H1460" s="150">
        <v>55.5</v>
      </c>
      <c r="I1460" s="150">
        <v>-9.02</v>
      </c>
      <c r="J1460" s="150">
        <v>-5.45</v>
      </c>
      <c r="K1460" s="150">
        <v>-1.77</v>
      </c>
      <c r="L1460" s="150">
        <v>-7.0000000000000007E-2</v>
      </c>
      <c r="M1460" s="150">
        <v>-0.06</v>
      </c>
      <c r="N1460" s="150">
        <v>-0.3</v>
      </c>
      <c r="O1460" s="150">
        <v>-7.0000000000000007E-2</v>
      </c>
      <c r="P1460" s="150">
        <v>240</v>
      </c>
    </row>
    <row r="1461" spans="1:16" x14ac:dyDescent="0.25">
      <c r="A1461" s="80" t="s">
        <v>3083</v>
      </c>
      <c r="B1461" s="150" t="s">
        <v>3405</v>
      </c>
      <c r="C1461" s="110">
        <v>46120</v>
      </c>
      <c r="D1461" s="150">
        <v>1327268</v>
      </c>
      <c r="E1461" s="111">
        <f t="shared" si="22"/>
        <v>13.272679999999999</v>
      </c>
      <c r="F1461" s="150">
        <v>16.04</v>
      </c>
      <c r="G1461" s="150">
        <v>20.12</v>
      </c>
      <c r="H1461" s="150">
        <v>51.7</v>
      </c>
      <c r="I1461" s="150">
        <v>1.57</v>
      </c>
      <c r="J1461" s="150">
        <v>8.61</v>
      </c>
      <c r="K1461" s="150">
        <v>4.66</v>
      </c>
      <c r="L1461" s="150">
        <v>0.55000000000000004</v>
      </c>
      <c r="M1461" s="150">
        <v>0.44</v>
      </c>
      <c r="N1461" s="150">
        <v>0.11</v>
      </c>
      <c r="O1461" s="150">
        <v>0.54</v>
      </c>
      <c r="P1461" s="150">
        <v>613.9</v>
      </c>
    </row>
    <row r="1462" spans="1:16" x14ac:dyDescent="0.25">
      <c r="A1462" s="80" t="s">
        <v>3597</v>
      </c>
      <c r="B1462" s="150" t="s">
        <v>3622</v>
      </c>
      <c r="C1462" s="110">
        <v>46121</v>
      </c>
      <c r="D1462" s="150">
        <v>1578</v>
      </c>
      <c r="E1462" s="111">
        <f t="shared" si="22"/>
        <v>1.5779999999999999E-2</v>
      </c>
      <c r="F1462" s="112">
        <v>-90.69</v>
      </c>
      <c r="G1462" s="112">
        <v>-59.74</v>
      </c>
      <c r="H1462" s="150">
        <v>18.55</v>
      </c>
      <c r="I1462" s="150">
        <v>-2.88</v>
      </c>
      <c r="J1462" s="150">
        <v>-8.6199999999999992</v>
      </c>
      <c r="K1462" s="150">
        <v>-9.51</v>
      </c>
      <c r="L1462" s="150">
        <v>-0.99</v>
      </c>
      <c r="M1462" s="150">
        <v>-0.77</v>
      </c>
      <c r="N1462" s="150">
        <v>-1.04</v>
      </c>
      <c r="O1462" s="150">
        <v>-0.8</v>
      </c>
      <c r="P1462" s="150"/>
    </row>
    <row r="1463" spans="1:16" x14ac:dyDescent="0.25">
      <c r="A1463" s="80" t="s">
        <v>3135</v>
      </c>
      <c r="B1463" s="150" t="s">
        <v>3136</v>
      </c>
      <c r="C1463" s="110">
        <v>46120</v>
      </c>
      <c r="D1463" s="150">
        <v>104645</v>
      </c>
      <c r="E1463" s="111">
        <f t="shared" si="22"/>
        <v>1.0464500000000001</v>
      </c>
      <c r="F1463" s="150">
        <v>28.99</v>
      </c>
      <c r="G1463" s="150">
        <v>-25.28</v>
      </c>
      <c r="H1463" s="150">
        <v>26</v>
      </c>
      <c r="I1463" s="150">
        <v>-0.76</v>
      </c>
      <c r="J1463" s="150">
        <v>0.57999999999999996</v>
      </c>
      <c r="K1463" s="150">
        <v>-5.8</v>
      </c>
      <c r="L1463" s="150">
        <v>-0.2</v>
      </c>
      <c r="M1463" s="150">
        <v>-0.69</v>
      </c>
      <c r="N1463" s="150">
        <v>-1.47</v>
      </c>
      <c r="O1463" s="150">
        <v>-1.34</v>
      </c>
      <c r="P1463" s="150"/>
    </row>
    <row r="1464" spans="1:16" x14ac:dyDescent="0.25">
      <c r="A1464" s="80" t="s">
        <v>3202</v>
      </c>
      <c r="B1464" s="150" t="s">
        <v>3209</v>
      </c>
      <c r="C1464" s="110">
        <v>46121</v>
      </c>
      <c r="D1464" s="150">
        <v>138340</v>
      </c>
      <c r="E1464" s="111">
        <f t="shared" si="22"/>
        <v>1.3834</v>
      </c>
      <c r="F1464" s="150">
        <v>43.15</v>
      </c>
      <c r="G1464" s="150">
        <v>21.7</v>
      </c>
      <c r="H1464" s="150">
        <v>68.900000000000006</v>
      </c>
      <c r="I1464" s="150">
        <v>3.92</v>
      </c>
      <c r="J1464" s="150">
        <v>4.3899999999999997</v>
      </c>
      <c r="K1464" s="150">
        <v>4.24</v>
      </c>
      <c r="L1464" s="150">
        <v>1.27</v>
      </c>
      <c r="M1464" s="150">
        <v>1.99</v>
      </c>
      <c r="N1464" s="150">
        <v>1.0900000000000001</v>
      </c>
      <c r="O1464" s="150">
        <v>1.83</v>
      </c>
      <c r="P1464" s="150">
        <v>9.9</v>
      </c>
    </row>
    <row r="1465" spans="1:16" x14ac:dyDescent="0.25">
      <c r="A1465" s="80" t="s">
        <v>3337</v>
      </c>
      <c r="B1465" s="150" t="s">
        <v>3345</v>
      </c>
      <c r="C1465" s="110">
        <v>46122</v>
      </c>
      <c r="D1465" s="150">
        <v>116227</v>
      </c>
      <c r="E1465" s="111">
        <f t="shared" si="22"/>
        <v>1.1622699999999999</v>
      </c>
      <c r="F1465" s="150">
        <v>174.89</v>
      </c>
      <c r="G1465" s="150">
        <v>19.809999999999999</v>
      </c>
      <c r="H1465" s="150">
        <v>27</v>
      </c>
      <c r="I1465" s="150">
        <v>-0.92</v>
      </c>
      <c r="J1465" s="150">
        <v>-4.42</v>
      </c>
      <c r="K1465" s="150">
        <v>-9.4</v>
      </c>
      <c r="L1465" s="150">
        <v>0.03</v>
      </c>
      <c r="M1465" s="150">
        <v>-7.0000000000000007E-2</v>
      </c>
      <c r="N1465" s="150">
        <v>-0.49</v>
      </c>
      <c r="O1465" s="150">
        <v>0.11</v>
      </c>
      <c r="P1465" s="150"/>
    </row>
    <row r="1466" spans="1:16" x14ac:dyDescent="0.25">
      <c r="A1466" s="80" t="s">
        <v>3137</v>
      </c>
      <c r="B1466" s="150" t="s">
        <v>3138</v>
      </c>
      <c r="C1466" s="110">
        <v>46119</v>
      </c>
      <c r="D1466" s="150">
        <v>24708</v>
      </c>
      <c r="E1466" s="111">
        <f t="shared" si="22"/>
        <v>0.24707999999999999</v>
      </c>
      <c r="F1466" s="150">
        <v>39.979999999999997</v>
      </c>
      <c r="G1466" s="150">
        <v>-1.8</v>
      </c>
      <c r="H1466" s="150">
        <v>38</v>
      </c>
      <c r="I1466" s="150">
        <v>1.06</v>
      </c>
      <c r="J1466" s="150">
        <v>-5.71</v>
      </c>
      <c r="K1466" s="150">
        <v>-6.98</v>
      </c>
      <c r="L1466" s="150">
        <v>0.36</v>
      </c>
      <c r="M1466" s="150">
        <v>0.16</v>
      </c>
      <c r="N1466" s="150">
        <v>-1.1399999999999999</v>
      </c>
      <c r="O1466" s="150">
        <v>0.28000000000000003</v>
      </c>
      <c r="P1466" s="150">
        <v>61.8</v>
      </c>
    </row>
    <row r="1467" spans="1:16" x14ac:dyDescent="0.25">
      <c r="A1467" s="80" t="s">
        <v>3273</v>
      </c>
      <c r="B1467" s="150" t="s">
        <v>3275</v>
      </c>
      <c r="C1467" s="110">
        <v>46119</v>
      </c>
      <c r="D1467" s="150">
        <v>347580</v>
      </c>
      <c r="E1467" s="111">
        <f t="shared" si="22"/>
        <v>3.4758</v>
      </c>
      <c r="F1467" s="150">
        <v>9.0399999999999991</v>
      </c>
      <c r="G1467" s="150">
        <v>2.57</v>
      </c>
      <c r="H1467" s="150">
        <v>359</v>
      </c>
      <c r="I1467" s="150">
        <v>-0.97</v>
      </c>
      <c r="J1467" s="150">
        <v>1.41</v>
      </c>
      <c r="K1467" s="150">
        <v>-1.1000000000000001</v>
      </c>
      <c r="L1467" s="150">
        <v>4.09</v>
      </c>
      <c r="M1467" s="150">
        <v>3.57</v>
      </c>
      <c r="N1467" s="150">
        <v>4.66</v>
      </c>
      <c r="O1467" s="150">
        <v>3.47</v>
      </c>
      <c r="P1467" s="150">
        <v>20.6</v>
      </c>
    </row>
    <row r="1468" spans="1:16" x14ac:dyDescent="0.25">
      <c r="A1468" s="80" t="s">
        <v>3126</v>
      </c>
      <c r="B1468" s="150" t="s">
        <v>3132</v>
      </c>
      <c r="C1468" s="110">
        <v>46119</v>
      </c>
      <c r="D1468" s="150">
        <v>148300</v>
      </c>
      <c r="E1468" s="111">
        <f t="shared" si="22"/>
        <v>1.4830000000000001</v>
      </c>
      <c r="F1468" s="150">
        <v>103.24</v>
      </c>
      <c r="G1468" s="150">
        <v>65.87</v>
      </c>
      <c r="H1468" s="150">
        <v>216.5</v>
      </c>
      <c r="I1468" s="150">
        <v>-3.13</v>
      </c>
      <c r="J1468" s="150">
        <v>-0.23</v>
      </c>
      <c r="K1468" s="150">
        <v>-0.46</v>
      </c>
      <c r="L1468" s="150">
        <v>0.72</v>
      </c>
      <c r="M1468" s="150">
        <v>1.26</v>
      </c>
      <c r="N1468" s="150">
        <v>0.15</v>
      </c>
      <c r="O1468" s="150">
        <v>0.94</v>
      </c>
      <c r="P1468" s="150">
        <v>39.200000000000003</v>
      </c>
    </row>
    <row r="1469" spans="1:16" x14ac:dyDescent="0.25">
      <c r="A1469" s="80" t="s">
        <v>3127</v>
      </c>
      <c r="B1469" s="150" t="s">
        <v>3133</v>
      </c>
      <c r="C1469" s="110">
        <v>46120</v>
      </c>
      <c r="D1469" s="150">
        <v>194288</v>
      </c>
      <c r="E1469" s="111">
        <f t="shared" si="22"/>
        <v>1.9428799999999999</v>
      </c>
      <c r="F1469" s="150">
        <v>84.94</v>
      </c>
      <c r="G1469" s="150">
        <v>49.18</v>
      </c>
      <c r="H1469" s="150">
        <v>100.5</v>
      </c>
      <c r="I1469" s="150">
        <v>-4.29</v>
      </c>
      <c r="J1469" s="150">
        <v>5.46</v>
      </c>
      <c r="K1469" s="150">
        <v>6.01</v>
      </c>
      <c r="L1469" s="150">
        <v>1.68</v>
      </c>
      <c r="M1469" s="150">
        <v>0.19</v>
      </c>
      <c r="N1469" s="150">
        <v>0.62</v>
      </c>
      <c r="O1469" s="150">
        <v>0.87</v>
      </c>
      <c r="P1469" s="150">
        <v>28.1</v>
      </c>
    </row>
    <row r="1470" spans="1:16" x14ac:dyDescent="0.25">
      <c r="A1470" s="80" t="s">
        <v>3217</v>
      </c>
      <c r="B1470" s="150" t="s">
        <v>3219</v>
      </c>
      <c r="C1470" s="110">
        <v>46121</v>
      </c>
      <c r="D1470" s="150">
        <v>101470</v>
      </c>
      <c r="E1470" s="111">
        <f t="shared" si="22"/>
        <v>1.0146999999999999</v>
      </c>
      <c r="F1470" s="150">
        <v>102.62</v>
      </c>
      <c r="G1470" s="150">
        <v>30.74</v>
      </c>
      <c r="H1470" s="150">
        <v>39.549999999999997</v>
      </c>
      <c r="I1470" s="150">
        <v>2.06</v>
      </c>
      <c r="J1470" s="150">
        <v>4.22</v>
      </c>
      <c r="K1470" s="150">
        <v>1.1499999999999999</v>
      </c>
      <c r="L1470" s="150">
        <v>0.36</v>
      </c>
      <c r="M1470" s="150">
        <v>0.22</v>
      </c>
      <c r="N1470" s="150">
        <v>0.27</v>
      </c>
      <c r="O1470" s="150">
        <v>0.25</v>
      </c>
      <c r="P1470" s="150">
        <v>24.5</v>
      </c>
    </row>
    <row r="1471" spans="1:16" x14ac:dyDescent="0.25">
      <c r="A1471" s="80" t="s">
        <v>3187</v>
      </c>
      <c r="B1471" s="150" t="s">
        <v>3195</v>
      </c>
      <c r="C1471" s="110">
        <v>46122</v>
      </c>
      <c r="D1471" s="150">
        <v>68707</v>
      </c>
      <c r="E1471" s="111">
        <f t="shared" si="22"/>
        <v>0.68706999999999996</v>
      </c>
      <c r="F1471" s="150">
        <v>69.09</v>
      </c>
      <c r="G1471" s="150">
        <v>-21.76</v>
      </c>
      <c r="H1471" s="150">
        <v>12.3</v>
      </c>
      <c r="I1471" s="150">
        <v>1.23</v>
      </c>
      <c r="J1471" s="150">
        <v>-1.6</v>
      </c>
      <c r="K1471" s="150">
        <v>-9.89</v>
      </c>
      <c r="L1471" s="150">
        <v>-0.69</v>
      </c>
      <c r="M1471" s="150">
        <v>-0.48</v>
      </c>
      <c r="N1471" s="150">
        <v>-0.5</v>
      </c>
      <c r="O1471" s="150">
        <v>2.59</v>
      </c>
      <c r="P1471" s="150"/>
    </row>
    <row r="1472" spans="1:16" x14ac:dyDescent="0.25">
      <c r="A1472" s="80" t="s">
        <v>3173</v>
      </c>
      <c r="B1472" s="150" t="s">
        <v>3179</v>
      </c>
      <c r="C1472" s="110">
        <v>46122</v>
      </c>
      <c r="D1472" s="150">
        <v>67580</v>
      </c>
      <c r="E1472" s="111">
        <f t="shared" si="22"/>
        <v>0.67579999999999996</v>
      </c>
      <c r="F1472" s="150">
        <v>10.01</v>
      </c>
      <c r="G1472" s="150">
        <v>6.8</v>
      </c>
      <c r="H1472" s="150">
        <v>99.9</v>
      </c>
      <c r="I1472" s="150">
        <v>0.1</v>
      </c>
      <c r="J1472" s="150">
        <v>-8.77</v>
      </c>
      <c r="K1472" s="150">
        <v>-21.03</v>
      </c>
      <c r="L1472" s="150">
        <v>1.46</v>
      </c>
      <c r="M1472" s="150">
        <v>1.33</v>
      </c>
      <c r="N1472" s="150">
        <v>1.32</v>
      </c>
      <c r="O1472" s="150">
        <v>1.43</v>
      </c>
      <c r="P1472" s="150">
        <v>10</v>
      </c>
    </row>
    <row r="1473" spans="1:16" x14ac:dyDescent="0.25">
      <c r="A1473" s="80" t="s">
        <v>3280</v>
      </c>
      <c r="B1473" s="150" t="s">
        <v>3283</v>
      </c>
      <c r="C1473" s="110">
        <v>46121</v>
      </c>
      <c r="D1473" s="150">
        <v>40441</v>
      </c>
      <c r="E1473" s="111">
        <f t="shared" si="22"/>
        <v>0.40440999999999999</v>
      </c>
      <c r="F1473" s="150">
        <v>49.34</v>
      </c>
      <c r="G1473" s="150">
        <v>42.51</v>
      </c>
      <c r="H1473" s="150">
        <v>77.2</v>
      </c>
      <c r="I1473" s="150">
        <v>0</v>
      </c>
      <c r="J1473" s="150">
        <v>-0.13</v>
      </c>
      <c r="K1473" s="150">
        <v>-1.1499999999999999</v>
      </c>
      <c r="L1473" s="150">
        <v>-3.16</v>
      </c>
      <c r="M1473" s="150">
        <v>-1.86</v>
      </c>
      <c r="N1473" s="150">
        <v>-2.09</v>
      </c>
      <c r="O1473" s="150">
        <v>-0.73</v>
      </c>
      <c r="P1473" s="150"/>
    </row>
    <row r="1474" spans="1:16" x14ac:dyDescent="0.25">
      <c r="A1474" s="80" t="s">
        <v>3144</v>
      </c>
      <c r="B1474" s="150" t="s">
        <v>3147</v>
      </c>
      <c r="C1474" s="110">
        <v>46122</v>
      </c>
      <c r="D1474" s="150">
        <v>198933</v>
      </c>
      <c r="E1474" s="111">
        <f t="shared" si="22"/>
        <v>1.98933</v>
      </c>
      <c r="F1474" s="150">
        <v>26.55</v>
      </c>
      <c r="G1474" s="150">
        <v>11.51</v>
      </c>
      <c r="H1474" s="150">
        <v>76.599999999999994</v>
      </c>
      <c r="I1474" s="150">
        <v>0.52</v>
      </c>
      <c r="J1474" s="150">
        <v>-0.26</v>
      </c>
      <c r="K1474" s="150">
        <v>-0.13</v>
      </c>
      <c r="L1474" s="150">
        <v>1.62</v>
      </c>
      <c r="M1474" s="150">
        <v>1.42</v>
      </c>
      <c r="N1474" s="150">
        <v>0.5</v>
      </c>
      <c r="O1474" s="150">
        <v>1.67</v>
      </c>
      <c r="P1474" s="150">
        <v>10</v>
      </c>
    </row>
    <row r="1475" spans="1:16" x14ac:dyDescent="0.25">
      <c r="A1475" s="80" t="s">
        <v>3308</v>
      </c>
      <c r="B1475" s="150" t="s">
        <v>3315</v>
      </c>
      <c r="C1475" s="110">
        <v>46120</v>
      </c>
      <c r="D1475" s="150">
        <v>33976</v>
      </c>
      <c r="E1475" s="111">
        <f t="shared" si="22"/>
        <v>0.33976000000000001</v>
      </c>
      <c r="F1475" s="112">
        <v>52.18</v>
      </c>
      <c r="G1475" s="112">
        <v>24</v>
      </c>
      <c r="H1475" s="112">
        <v>17.899999999999999</v>
      </c>
      <c r="I1475" s="112">
        <v>-0.28000000000000003</v>
      </c>
      <c r="J1475" s="112">
        <v>1.1299999999999999</v>
      </c>
      <c r="K1475" s="112">
        <v>0.56000000000000005</v>
      </c>
      <c r="L1475" s="150">
        <v>0.01</v>
      </c>
      <c r="M1475" s="150">
        <v>0.03</v>
      </c>
      <c r="N1475" s="150">
        <v>-0.21</v>
      </c>
      <c r="O1475" s="150">
        <v>-0.17</v>
      </c>
      <c r="P1475" s="150"/>
    </row>
    <row r="1476" spans="1:16" x14ac:dyDescent="0.25">
      <c r="A1476" s="80" t="s">
        <v>3174</v>
      </c>
      <c r="B1476" s="150" t="s">
        <v>3180</v>
      </c>
      <c r="C1476" s="110">
        <v>46119</v>
      </c>
      <c r="D1476" s="150">
        <v>953089</v>
      </c>
      <c r="E1476" s="111">
        <f t="shared" si="22"/>
        <v>9.5308899999999994</v>
      </c>
      <c r="F1476" s="150">
        <v>35.93</v>
      </c>
      <c r="G1476" s="150">
        <v>16.170000000000002</v>
      </c>
      <c r="H1476" s="150">
        <v>116.5</v>
      </c>
      <c r="I1476" s="150">
        <v>0</v>
      </c>
      <c r="J1476" s="150">
        <v>1.3</v>
      </c>
      <c r="K1476" s="150">
        <v>0.87</v>
      </c>
      <c r="L1476" s="150">
        <v>1.74</v>
      </c>
      <c r="M1476" s="150">
        <v>1.53</v>
      </c>
      <c r="N1476" s="150">
        <v>-0.12</v>
      </c>
      <c r="O1476" s="150">
        <v>1.1399999999999999</v>
      </c>
      <c r="P1476" s="150">
        <v>16.600000000000001</v>
      </c>
    </row>
    <row r="1477" spans="1:16" x14ac:dyDescent="0.25">
      <c r="A1477" s="80" t="s">
        <v>3239</v>
      </c>
      <c r="B1477" s="150" t="s">
        <v>3246</v>
      </c>
      <c r="C1477" s="110">
        <v>46120</v>
      </c>
      <c r="D1477" s="150">
        <v>130063</v>
      </c>
      <c r="E1477" s="111">
        <f t="shared" si="22"/>
        <v>1.30063</v>
      </c>
      <c r="F1477" s="150">
        <v>-34.44</v>
      </c>
      <c r="G1477" s="150">
        <v>-29.9</v>
      </c>
      <c r="H1477" s="150">
        <v>106.5</v>
      </c>
      <c r="I1477" s="150">
        <v>0.95</v>
      </c>
      <c r="J1477" s="150">
        <v>-0.47</v>
      </c>
      <c r="K1477" s="150">
        <v>0.74</v>
      </c>
      <c r="L1477" s="150">
        <v>2.34</v>
      </c>
      <c r="M1477" s="150">
        <v>1.28</v>
      </c>
      <c r="N1477" s="150">
        <v>1.88</v>
      </c>
      <c r="O1477" s="150">
        <v>1.29</v>
      </c>
      <c r="P1477" s="150">
        <v>16.2</v>
      </c>
    </row>
    <row r="1478" spans="1:16" x14ac:dyDescent="0.25">
      <c r="A1478" s="80" t="s">
        <v>3167</v>
      </c>
      <c r="B1478" s="150" t="s">
        <v>3170</v>
      </c>
      <c r="C1478" s="110">
        <v>46121</v>
      </c>
      <c r="D1478" s="150">
        <v>33324</v>
      </c>
      <c r="E1478" s="111">
        <f t="shared" ref="E1478:E1541" si="23">D1478/100000</f>
        <v>0.33323999999999998</v>
      </c>
      <c r="F1478" s="150">
        <v>-0.05</v>
      </c>
      <c r="G1478" s="150">
        <v>-68.55</v>
      </c>
      <c r="H1478" s="150">
        <v>32.700000000000003</v>
      </c>
      <c r="I1478" s="150">
        <v>0.46</v>
      </c>
      <c r="J1478" s="150">
        <v>-2.82</v>
      </c>
      <c r="K1478" s="150">
        <v>2.5099999999999998</v>
      </c>
      <c r="L1478" s="150">
        <v>-0.1</v>
      </c>
      <c r="M1478" s="150">
        <v>-0.15</v>
      </c>
      <c r="N1478" s="150">
        <v>-0.64</v>
      </c>
      <c r="O1478" s="150">
        <v>0.61</v>
      </c>
      <c r="P1478" s="150"/>
    </row>
    <row r="1479" spans="1:16" x14ac:dyDescent="0.25">
      <c r="A1479" s="80" t="s">
        <v>3733</v>
      </c>
      <c r="B1479" s="150" t="s">
        <v>3737</v>
      </c>
      <c r="C1479" s="110">
        <v>46114</v>
      </c>
      <c r="D1479" s="150">
        <v>312165</v>
      </c>
      <c r="E1479" s="111">
        <f t="shared" si="23"/>
        <v>3.1216499999999998</v>
      </c>
      <c r="F1479" s="150">
        <v>23.89</v>
      </c>
      <c r="G1479" s="150">
        <v>52.72</v>
      </c>
      <c r="H1479" s="150">
        <v>629</v>
      </c>
      <c r="I1479" s="150">
        <v>6.79</v>
      </c>
      <c r="J1479" s="150">
        <v>3.11</v>
      </c>
      <c r="K1479" s="150">
        <v>10.74</v>
      </c>
      <c r="L1479" s="150">
        <v>0.78</v>
      </c>
      <c r="M1479" s="150">
        <v>0.94</v>
      </c>
      <c r="N1479" s="150">
        <v>0.12</v>
      </c>
      <c r="O1479" s="150">
        <v>1.87</v>
      </c>
      <c r="P1479" s="150">
        <v>40.700000000000003</v>
      </c>
    </row>
    <row r="1480" spans="1:16" x14ac:dyDescent="0.25">
      <c r="A1480" s="80" t="s">
        <v>3598</v>
      </c>
      <c r="B1480" s="150" t="s">
        <v>3623</v>
      </c>
      <c r="C1480" s="110">
        <v>46121</v>
      </c>
      <c r="D1480" s="150">
        <v>260663</v>
      </c>
      <c r="E1480" s="111">
        <f t="shared" si="23"/>
        <v>2.60663</v>
      </c>
      <c r="F1480" s="150">
        <v>40.96</v>
      </c>
      <c r="G1480" s="150">
        <v>-12.74</v>
      </c>
      <c r="H1480" s="150">
        <v>92.8</v>
      </c>
      <c r="I1480" s="150">
        <v>-1.38</v>
      </c>
      <c r="J1480" s="150">
        <v>-2.3199999999999998</v>
      </c>
      <c r="K1480" s="150">
        <v>-0.43</v>
      </c>
      <c r="L1480" s="150">
        <v>2.27</v>
      </c>
      <c r="M1480" s="150">
        <v>2.6</v>
      </c>
      <c r="N1480" s="150">
        <v>0.08</v>
      </c>
      <c r="O1480" s="150">
        <v>1.1200000000000001</v>
      </c>
      <c r="P1480" s="150">
        <v>14.6</v>
      </c>
    </row>
    <row r="1481" spans="1:16" x14ac:dyDescent="0.25">
      <c r="A1481" s="80" t="s">
        <v>3461</v>
      </c>
      <c r="B1481" s="150" t="s">
        <v>3462</v>
      </c>
      <c r="C1481" s="110">
        <v>46120</v>
      </c>
      <c r="D1481" s="150">
        <v>28798</v>
      </c>
      <c r="E1481" s="111">
        <f t="shared" si="23"/>
        <v>0.28798000000000001</v>
      </c>
      <c r="F1481" s="150">
        <v>54.46</v>
      </c>
      <c r="G1481" s="150">
        <v>146.24</v>
      </c>
      <c r="H1481" s="150">
        <v>141.5</v>
      </c>
      <c r="I1481" s="150">
        <v>9.69</v>
      </c>
      <c r="J1481" s="150">
        <v>6.79</v>
      </c>
      <c r="K1481" s="150">
        <v>34.119999999999997</v>
      </c>
      <c r="L1481" s="150">
        <v>-2.11</v>
      </c>
      <c r="M1481" s="150">
        <v>-0.7</v>
      </c>
      <c r="N1481" s="150">
        <v>-0.98</v>
      </c>
      <c r="O1481" s="150">
        <v>-0.44</v>
      </c>
      <c r="P1481" s="150">
        <v>98.2</v>
      </c>
    </row>
    <row r="1482" spans="1:16" x14ac:dyDescent="0.25">
      <c r="A1482" s="80" t="s">
        <v>3401</v>
      </c>
      <c r="B1482" s="150" t="s">
        <v>3402</v>
      </c>
      <c r="C1482" s="110">
        <v>46121</v>
      </c>
      <c r="D1482" s="150">
        <v>114712</v>
      </c>
      <c r="E1482" s="111">
        <f t="shared" si="23"/>
        <v>1.1471199999999999</v>
      </c>
      <c r="F1482" s="150">
        <v>35.020000000000003</v>
      </c>
      <c r="G1482" s="150">
        <v>28.22</v>
      </c>
      <c r="H1482" s="150">
        <v>52.9</v>
      </c>
      <c r="I1482" s="150">
        <v>-2.76</v>
      </c>
      <c r="J1482" s="150">
        <v>-7.19</v>
      </c>
      <c r="K1482" s="150">
        <v>-9.42</v>
      </c>
      <c r="L1482" s="150">
        <v>-0.38</v>
      </c>
      <c r="M1482" s="150">
        <v>-0.51</v>
      </c>
      <c r="N1482" s="150">
        <v>-1.21</v>
      </c>
      <c r="O1482" s="150">
        <v>-0.2</v>
      </c>
      <c r="P1482" s="150"/>
    </row>
    <row r="1483" spans="1:16" x14ac:dyDescent="0.25">
      <c r="A1483" s="80" t="s">
        <v>3351</v>
      </c>
      <c r="B1483" s="150" t="s">
        <v>3358</v>
      </c>
      <c r="C1483" s="110">
        <v>46119</v>
      </c>
      <c r="D1483" s="150">
        <v>60749</v>
      </c>
      <c r="E1483" s="111">
        <f t="shared" si="23"/>
        <v>0.60748999999999997</v>
      </c>
      <c r="F1483" s="150">
        <v>25</v>
      </c>
      <c r="G1483" s="150">
        <v>0.78</v>
      </c>
      <c r="H1483" s="150">
        <v>70</v>
      </c>
      <c r="I1483" s="150">
        <v>0</v>
      </c>
      <c r="J1483" s="150">
        <v>0</v>
      </c>
      <c r="K1483" s="150">
        <v>-0.64</v>
      </c>
      <c r="L1483" s="150">
        <v>1.66</v>
      </c>
      <c r="M1483" s="150">
        <v>0.79</v>
      </c>
      <c r="N1483" s="150">
        <v>1.52</v>
      </c>
      <c r="O1483" s="150">
        <v>1.45</v>
      </c>
      <c r="P1483" s="150">
        <v>13.4</v>
      </c>
    </row>
    <row r="1484" spans="1:16" x14ac:dyDescent="0.25">
      <c r="A1484" s="80" t="s">
        <v>3223</v>
      </c>
      <c r="B1484" s="150" t="s">
        <v>3228</v>
      </c>
      <c r="C1484" s="110">
        <v>46121</v>
      </c>
      <c r="D1484" s="150">
        <v>107416</v>
      </c>
      <c r="E1484" s="111">
        <f t="shared" si="23"/>
        <v>1.07416</v>
      </c>
      <c r="F1484" s="150">
        <v>50.75</v>
      </c>
      <c r="G1484" s="150">
        <v>-44.33</v>
      </c>
      <c r="H1484" s="150">
        <v>56.6</v>
      </c>
      <c r="I1484" s="150">
        <v>-5.35</v>
      </c>
      <c r="J1484" s="150">
        <v>-5.67</v>
      </c>
      <c r="K1484" s="150">
        <v>-10.3</v>
      </c>
      <c r="L1484" s="150">
        <v>0.68</v>
      </c>
      <c r="M1484" s="150">
        <v>1.57</v>
      </c>
      <c r="N1484" s="150">
        <v>1.06</v>
      </c>
      <c r="O1484" s="150">
        <v>1.71</v>
      </c>
      <c r="P1484" s="150">
        <v>12.9</v>
      </c>
    </row>
    <row r="1485" spans="1:16" x14ac:dyDescent="0.25">
      <c r="A1485" s="80" t="s">
        <v>3424</v>
      </c>
      <c r="B1485" s="150" t="s">
        <v>3428</v>
      </c>
      <c r="C1485" s="110">
        <v>46121</v>
      </c>
      <c r="D1485" s="150">
        <v>1945536</v>
      </c>
      <c r="E1485" s="111">
        <f t="shared" si="23"/>
        <v>19.455359999999999</v>
      </c>
      <c r="F1485" s="150">
        <v>5.72</v>
      </c>
      <c r="G1485" s="150">
        <v>-4.66</v>
      </c>
      <c r="H1485" s="150">
        <v>62.5</v>
      </c>
      <c r="I1485" s="150">
        <v>-0.48</v>
      </c>
      <c r="J1485" s="150">
        <v>-0.95</v>
      </c>
      <c r="K1485" s="150">
        <v>-3.4</v>
      </c>
      <c r="L1485" s="150">
        <v>0.64</v>
      </c>
      <c r="M1485" s="150">
        <v>1.01</v>
      </c>
      <c r="N1485" s="150">
        <v>1.25</v>
      </c>
      <c r="O1485" s="150">
        <v>1.07</v>
      </c>
      <c r="P1485" s="150">
        <v>11.9</v>
      </c>
    </row>
    <row r="1486" spans="1:16" x14ac:dyDescent="0.25">
      <c r="A1486" s="80" t="s">
        <v>3203</v>
      </c>
      <c r="B1486" s="150" t="s">
        <v>3210</v>
      </c>
      <c r="C1486" s="110">
        <v>46121</v>
      </c>
      <c r="D1486" s="150">
        <v>46807</v>
      </c>
      <c r="E1486" s="111">
        <f t="shared" si="23"/>
        <v>0.46806999999999999</v>
      </c>
      <c r="F1486" s="150">
        <v>59.98</v>
      </c>
      <c r="G1486" s="150">
        <v>-5.65</v>
      </c>
      <c r="H1486" s="150">
        <v>37.75</v>
      </c>
      <c r="I1486" s="150">
        <v>-0.26</v>
      </c>
      <c r="J1486" s="150">
        <v>2.58</v>
      </c>
      <c r="K1486" s="150">
        <v>-0.66</v>
      </c>
      <c r="L1486" s="150">
        <v>0.22</v>
      </c>
      <c r="M1486" s="150">
        <v>0.19</v>
      </c>
      <c r="N1486" s="150">
        <v>-0.74</v>
      </c>
      <c r="O1486" s="150">
        <v>-0.85</v>
      </c>
      <c r="P1486" s="150"/>
    </row>
    <row r="1487" spans="1:16" x14ac:dyDescent="0.25">
      <c r="A1487" s="80" t="s">
        <v>3224</v>
      </c>
      <c r="B1487" s="150" t="s">
        <v>3229</v>
      </c>
      <c r="C1487" s="110">
        <v>46122</v>
      </c>
      <c r="D1487" s="150">
        <v>143311</v>
      </c>
      <c r="E1487" s="111">
        <f t="shared" si="23"/>
        <v>1.4331100000000001</v>
      </c>
      <c r="F1487" s="150">
        <v>-45.99</v>
      </c>
      <c r="G1487" s="150">
        <v>52.64</v>
      </c>
      <c r="H1487" s="150">
        <v>101.5</v>
      </c>
      <c r="I1487" s="150">
        <v>5.73</v>
      </c>
      <c r="J1487" s="150">
        <v>1.91</v>
      </c>
      <c r="K1487" s="150">
        <v>-18.989999999999998</v>
      </c>
      <c r="L1487" s="150">
        <v>1.06</v>
      </c>
      <c r="M1487" s="150">
        <v>3.81</v>
      </c>
      <c r="N1487" s="150">
        <v>2.4</v>
      </c>
      <c r="O1487" s="150">
        <v>11.2</v>
      </c>
      <c r="P1487" s="150">
        <v>16.8</v>
      </c>
    </row>
    <row r="1488" spans="1:16" x14ac:dyDescent="0.25">
      <c r="A1488" s="80" t="s">
        <v>3994</v>
      </c>
      <c r="B1488" s="150" t="s">
        <v>3997</v>
      </c>
      <c r="C1488" s="110">
        <v>46120</v>
      </c>
      <c r="D1488" s="150">
        <v>64152</v>
      </c>
      <c r="E1488" s="111">
        <f t="shared" si="23"/>
        <v>0.64151999999999998</v>
      </c>
      <c r="F1488" s="150">
        <v>54.92</v>
      </c>
      <c r="G1488" s="150">
        <v>-6.92</v>
      </c>
      <c r="H1488" s="150">
        <v>60.1</v>
      </c>
      <c r="I1488" s="150">
        <v>0.84</v>
      </c>
      <c r="J1488" s="150">
        <v>-0.5</v>
      </c>
      <c r="K1488" s="150">
        <v>-6.97</v>
      </c>
      <c r="L1488" s="150">
        <v>1.05</v>
      </c>
      <c r="M1488" s="150">
        <v>1.07</v>
      </c>
      <c r="N1488" s="150">
        <v>-0.75</v>
      </c>
      <c r="O1488" s="150">
        <v>1.19</v>
      </c>
      <c r="P1488" s="150">
        <v>13.7</v>
      </c>
    </row>
    <row r="1489" spans="1:16" x14ac:dyDescent="0.25">
      <c r="A1489" s="80" t="s">
        <v>3454</v>
      </c>
      <c r="B1489" s="150" t="s">
        <v>3458</v>
      </c>
      <c r="C1489" s="110">
        <v>46122</v>
      </c>
      <c r="D1489" s="150">
        <v>66022</v>
      </c>
      <c r="E1489" s="111">
        <f t="shared" si="23"/>
        <v>0.66022000000000003</v>
      </c>
      <c r="F1489" s="150">
        <v>-8.16</v>
      </c>
      <c r="G1489" s="150">
        <v>72.55</v>
      </c>
      <c r="H1489" s="150">
        <v>22</v>
      </c>
      <c r="I1489" s="150">
        <v>0.92</v>
      </c>
      <c r="J1489" s="150">
        <v>-5.98</v>
      </c>
      <c r="K1489" s="150">
        <v>-8.9</v>
      </c>
      <c r="L1489" s="150">
        <v>-0.69</v>
      </c>
      <c r="M1489" s="150">
        <v>-0.35</v>
      </c>
      <c r="N1489" s="150">
        <v>-0.66</v>
      </c>
      <c r="O1489" s="150">
        <v>-0.33</v>
      </c>
      <c r="P1489" s="150"/>
    </row>
    <row r="1490" spans="1:16" x14ac:dyDescent="0.25">
      <c r="A1490" s="80" t="s">
        <v>595</v>
      </c>
      <c r="B1490" s="150" t="s">
        <v>596</v>
      </c>
      <c r="C1490" s="110">
        <v>46120</v>
      </c>
      <c r="D1490" s="150">
        <v>409245</v>
      </c>
      <c r="E1490" s="111">
        <f t="shared" si="23"/>
        <v>4.0924500000000004</v>
      </c>
      <c r="F1490" s="150">
        <v>52.07</v>
      </c>
      <c r="G1490" s="150">
        <v>0.95</v>
      </c>
      <c r="H1490" s="150">
        <v>22.15</v>
      </c>
      <c r="I1490" s="150">
        <v>4.9800000000000004</v>
      </c>
      <c r="J1490" s="150">
        <v>4.4800000000000004</v>
      </c>
      <c r="K1490" s="150">
        <v>1.61</v>
      </c>
      <c r="L1490" s="150">
        <v>0.05</v>
      </c>
      <c r="M1490" s="150">
        <v>0.02</v>
      </c>
      <c r="N1490" s="150">
        <v>-0.05</v>
      </c>
      <c r="O1490" s="150">
        <v>0.3</v>
      </c>
      <c r="P1490" s="150">
        <v>13.8</v>
      </c>
    </row>
    <row r="1491" spans="1:16" x14ac:dyDescent="0.25">
      <c r="A1491" s="80" t="s">
        <v>597</v>
      </c>
      <c r="B1491" s="150" t="s">
        <v>1385</v>
      </c>
      <c r="C1491" s="110">
        <v>46122</v>
      </c>
      <c r="D1491" s="150">
        <v>1573713</v>
      </c>
      <c r="E1491" s="111">
        <f t="shared" si="23"/>
        <v>15.737130000000001</v>
      </c>
      <c r="F1491" s="150">
        <v>2.85</v>
      </c>
      <c r="G1491" s="150">
        <v>-14.31</v>
      </c>
      <c r="H1491" s="150">
        <v>136.5</v>
      </c>
      <c r="I1491" s="150">
        <v>0.74</v>
      </c>
      <c r="J1491" s="150">
        <v>0.74</v>
      </c>
      <c r="K1491" s="150">
        <v>-2.15</v>
      </c>
      <c r="L1491" s="150">
        <v>4.8899999999999997</v>
      </c>
      <c r="M1491" s="150">
        <v>5.05</v>
      </c>
      <c r="N1491" s="150">
        <v>0.44</v>
      </c>
      <c r="O1491" s="150">
        <v>3.36</v>
      </c>
      <c r="P1491" s="150">
        <v>8.8000000000000007</v>
      </c>
    </row>
    <row r="1492" spans="1:16" x14ac:dyDescent="0.25">
      <c r="A1492" s="80" t="s">
        <v>3696</v>
      </c>
      <c r="B1492" s="150" t="s">
        <v>3703</v>
      </c>
      <c r="C1492" s="110">
        <v>46120</v>
      </c>
      <c r="D1492" s="150">
        <v>89892</v>
      </c>
      <c r="E1492" s="111">
        <f t="shared" si="23"/>
        <v>0.89892000000000005</v>
      </c>
      <c r="F1492" s="150">
        <v>173.89</v>
      </c>
      <c r="G1492" s="150">
        <v>23.08</v>
      </c>
      <c r="H1492" s="150">
        <v>24.2</v>
      </c>
      <c r="I1492" s="150">
        <v>0</v>
      </c>
      <c r="J1492" s="150">
        <v>-0.41</v>
      </c>
      <c r="K1492" s="150">
        <v>0.62</v>
      </c>
      <c r="L1492" s="150">
        <v>0.19</v>
      </c>
      <c r="M1492" s="150">
        <v>0.26</v>
      </c>
      <c r="N1492" s="150">
        <v>0.2</v>
      </c>
      <c r="O1492" s="150">
        <v>0.3</v>
      </c>
      <c r="P1492" s="150">
        <v>22.2</v>
      </c>
    </row>
    <row r="1493" spans="1:16" x14ac:dyDescent="0.25">
      <c r="A1493" s="80" t="s">
        <v>598</v>
      </c>
      <c r="B1493" s="150" t="s">
        <v>599</v>
      </c>
      <c r="C1493" s="110">
        <v>46122</v>
      </c>
      <c r="D1493" s="150">
        <v>183708</v>
      </c>
      <c r="E1493" s="111">
        <f t="shared" si="23"/>
        <v>1.83708</v>
      </c>
      <c r="F1493" s="150">
        <v>19.46</v>
      </c>
      <c r="G1493" s="150">
        <v>-11.85</v>
      </c>
      <c r="H1493" s="150">
        <v>38</v>
      </c>
      <c r="I1493" s="150">
        <v>0.4</v>
      </c>
      <c r="J1493" s="150">
        <v>-4.88</v>
      </c>
      <c r="K1493" s="150">
        <v>10.14</v>
      </c>
      <c r="L1493" s="150">
        <v>0.19</v>
      </c>
      <c r="M1493" s="150">
        <v>0.25</v>
      </c>
      <c r="N1493" s="150">
        <v>-0.99</v>
      </c>
      <c r="O1493" s="150">
        <v>0.06</v>
      </c>
      <c r="P1493" s="150"/>
    </row>
    <row r="1494" spans="1:16" x14ac:dyDescent="0.25">
      <c r="A1494" s="80" t="s">
        <v>3289</v>
      </c>
      <c r="B1494" s="150" t="s">
        <v>3295</v>
      </c>
      <c r="C1494" s="110">
        <v>46122</v>
      </c>
      <c r="D1494" s="150">
        <v>110145</v>
      </c>
      <c r="E1494" s="111">
        <f t="shared" si="23"/>
        <v>1.10145</v>
      </c>
      <c r="F1494" s="150">
        <v>-2.6</v>
      </c>
      <c r="G1494" s="150">
        <v>7.25</v>
      </c>
      <c r="H1494" s="150">
        <v>68.400000000000006</v>
      </c>
      <c r="I1494" s="150">
        <v>-0.87</v>
      </c>
      <c r="J1494" s="150">
        <v>-2.7</v>
      </c>
      <c r="K1494" s="150">
        <v>-2.7</v>
      </c>
      <c r="L1494" s="150">
        <v>0.71</v>
      </c>
      <c r="M1494" s="150">
        <v>1</v>
      </c>
      <c r="N1494" s="150">
        <v>-0.36</v>
      </c>
      <c r="O1494" s="150">
        <v>0.05</v>
      </c>
      <c r="P1494" s="150">
        <v>46.4</v>
      </c>
    </row>
    <row r="1495" spans="1:16" x14ac:dyDescent="0.25">
      <c r="A1495" s="80" t="s">
        <v>3225</v>
      </c>
      <c r="B1495" s="150" t="s">
        <v>3646</v>
      </c>
      <c r="C1495" s="110">
        <v>46122</v>
      </c>
      <c r="D1495" s="150">
        <v>1069777</v>
      </c>
      <c r="E1495" s="111">
        <f t="shared" si="23"/>
        <v>10.69777</v>
      </c>
      <c r="F1495" s="150">
        <v>69.62</v>
      </c>
      <c r="G1495" s="150">
        <v>65.16</v>
      </c>
      <c r="H1495" s="150">
        <v>215.5</v>
      </c>
      <c r="I1495" s="150">
        <v>0.7</v>
      </c>
      <c r="J1495" s="150">
        <v>3.61</v>
      </c>
      <c r="K1495" s="150">
        <v>-0.46</v>
      </c>
      <c r="L1495" s="150">
        <v>5.59</v>
      </c>
      <c r="M1495" s="150">
        <v>2.98</v>
      </c>
      <c r="N1495" s="150">
        <v>1.99</v>
      </c>
      <c r="O1495" s="150">
        <v>5.16</v>
      </c>
      <c r="P1495" s="150">
        <v>18.5</v>
      </c>
    </row>
    <row r="1496" spans="1:16" x14ac:dyDescent="0.25">
      <c r="A1496" s="80" t="s">
        <v>4097</v>
      </c>
      <c r="B1496" s="150" t="s">
        <v>4106</v>
      </c>
      <c r="C1496" s="110">
        <v>46122</v>
      </c>
      <c r="D1496" s="150">
        <v>370352</v>
      </c>
      <c r="E1496" s="111">
        <f t="shared" si="23"/>
        <v>3.7035200000000001</v>
      </c>
      <c r="F1496" s="150">
        <v>2.72</v>
      </c>
      <c r="G1496" s="150">
        <v>15.51</v>
      </c>
      <c r="H1496" s="150">
        <v>40.65</v>
      </c>
      <c r="I1496" s="150">
        <v>0.25</v>
      </c>
      <c r="J1496" s="150">
        <v>-1.45</v>
      </c>
      <c r="K1496" s="150">
        <v>-5.36</v>
      </c>
      <c r="L1496" s="150">
        <v>1.36</v>
      </c>
      <c r="M1496" s="150">
        <v>-0.43</v>
      </c>
      <c r="N1496" s="150">
        <v>0.84</v>
      </c>
      <c r="O1496" s="150">
        <v>0.37</v>
      </c>
      <c r="P1496" s="150">
        <v>15.6</v>
      </c>
    </row>
    <row r="1497" spans="1:16" x14ac:dyDescent="0.25">
      <c r="A1497" s="80" t="s">
        <v>3240</v>
      </c>
      <c r="B1497" s="150" t="s">
        <v>3247</v>
      </c>
      <c r="C1497" s="110">
        <v>46122</v>
      </c>
      <c r="D1497" s="150">
        <v>34368</v>
      </c>
      <c r="E1497" s="111">
        <f t="shared" si="23"/>
        <v>0.34367999999999999</v>
      </c>
      <c r="F1497" s="150">
        <v>30.03</v>
      </c>
      <c r="G1497" s="150">
        <v>2.76</v>
      </c>
      <c r="H1497" s="150">
        <v>33.549999999999997</v>
      </c>
      <c r="I1497" s="150">
        <v>-1.47</v>
      </c>
      <c r="J1497" s="150">
        <v>-1.47</v>
      </c>
      <c r="K1497" s="150">
        <v>-3.03</v>
      </c>
      <c r="L1497" s="150">
        <v>-0.25</v>
      </c>
      <c r="M1497" s="150">
        <v>-0.15</v>
      </c>
      <c r="N1497" s="150">
        <v>-0.02</v>
      </c>
      <c r="O1497" s="150">
        <v>-0.05</v>
      </c>
      <c r="P1497" s="150"/>
    </row>
    <row r="1498" spans="1:16" x14ac:dyDescent="0.25">
      <c r="A1498" s="80" t="s">
        <v>3231</v>
      </c>
      <c r="B1498" s="150" t="s">
        <v>3232</v>
      </c>
      <c r="C1498" s="110">
        <v>46122</v>
      </c>
      <c r="D1498" s="150">
        <v>63746</v>
      </c>
      <c r="E1498" s="111">
        <f t="shared" si="23"/>
        <v>0.63746000000000003</v>
      </c>
      <c r="F1498" s="150">
        <v>-15</v>
      </c>
      <c r="G1498" s="150">
        <v>-41.38</v>
      </c>
      <c r="H1498" s="150">
        <v>10.1</v>
      </c>
      <c r="I1498" s="150">
        <v>-0.98</v>
      </c>
      <c r="J1498" s="150">
        <v>1.81</v>
      </c>
      <c r="K1498" s="150">
        <v>0.5</v>
      </c>
      <c r="L1498" s="150">
        <v>0.1</v>
      </c>
      <c r="M1498" s="150">
        <v>0.28000000000000003</v>
      </c>
      <c r="N1498" s="150">
        <v>-0.49</v>
      </c>
      <c r="O1498" s="150">
        <v>-0.03</v>
      </c>
      <c r="P1498" s="150"/>
    </row>
    <row r="1499" spans="1:16" x14ac:dyDescent="0.25">
      <c r="A1499" s="80" t="s">
        <v>3854</v>
      </c>
      <c r="B1499" s="150" t="s">
        <v>3863</v>
      </c>
      <c r="C1499" s="110">
        <v>46121</v>
      </c>
      <c r="D1499" s="150">
        <v>3094</v>
      </c>
      <c r="E1499" s="111">
        <f t="shared" si="23"/>
        <v>3.0939999999999999E-2</v>
      </c>
      <c r="F1499" s="150">
        <v>11.46</v>
      </c>
      <c r="G1499" s="150">
        <v>11.14</v>
      </c>
      <c r="H1499" s="150">
        <v>67.3</v>
      </c>
      <c r="I1499" s="150">
        <v>-1.75</v>
      </c>
      <c r="J1499" s="150">
        <v>-0.3</v>
      </c>
      <c r="K1499" s="150">
        <v>-0.44</v>
      </c>
      <c r="L1499" s="150">
        <v>-0.17</v>
      </c>
      <c r="M1499" s="150">
        <v>-0.09</v>
      </c>
      <c r="N1499" s="150">
        <v>-0.16</v>
      </c>
      <c r="O1499" s="150">
        <v>-0.27</v>
      </c>
      <c r="P1499" s="150"/>
    </row>
    <row r="1500" spans="1:16" x14ac:dyDescent="0.25">
      <c r="A1500" s="80" t="s">
        <v>4121</v>
      </c>
      <c r="B1500" s="150" t="s">
        <v>4131</v>
      </c>
      <c r="C1500" s="110">
        <v>46122</v>
      </c>
      <c r="D1500" s="150">
        <v>78718</v>
      </c>
      <c r="E1500" s="111">
        <f t="shared" si="23"/>
        <v>0.78717999999999999</v>
      </c>
      <c r="F1500" s="150">
        <v>43.19</v>
      </c>
      <c r="G1500" s="150">
        <v>11</v>
      </c>
      <c r="H1500" s="150">
        <v>72.8</v>
      </c>
      <c r="I1500" s="150">
        <v>5.81</v>
      </c>
      <c r="J1500" s="150">
        <v>6.28</v>
      </c>
      <c r="K1500" s="150">
        <v>4.3</v>
      </c>
      <c r="L1500" s="150">
        <v>0.75</v>
      </c>
      <c r="M1500" s="150"/>
      <c r="N1500" s="150"/>
      <c r="O1500" s="150">
        <v>1.23</v>
      </c>
      <c r="P1500" s="150">
        <v>14.9</v>
      </c>
    </row>
    <row r="1501" spans="1:16" x14ac:dyDescent="0.25">
      <c r="A1501" s="80" t="s">
        <v>3394</v>
      </c>
      <c r="B1501" s="150" t="s">
        <v>3398</v>
      </c>
      <c r="C1501" s="110">
        <v>46120</v>
      </c>
      <c r="D1501" s="150">
        <v>13305</v>
      </c>
      <c r="E1501" s="111">
        <f t="shared" si="23"/>
        <v>0.13305</v>
      </c>
      <c r="F1501" s="150">
        <v>-46.23</v>
      </c>
      <c r="G1501" s="150">
        <v>-70.45</v>
      </c>
      <c r="H1501" s="150">
        <v>57.9</v>
      </c>
      <c r="I1501" s="150">
        <v>-1.03</v>
      </c>
      <c r="J1501" s="150">
        <v>-0.86</v>
      </c>
      <c r="K1501" s="150">
        <v>-4.3</v>
      </c>
      <c r="L1501" s="150">
        <v>1.28</v>
      </c>
      <c r="M1501" s="150">
        <v>-7.0000000000000007E-2</v>
      </c>
      <c r="N1501" s="150">
        <v>-0.13</v>
      </c>
      <c r="O1501" s="150">
        <v>0.17</v>
      </c>
      <c r="P1501" s="150">
        <v>43.6</v>
      </c>
    </row>
    <row r="1502" spans="1:16" x14ac:dyDescent="0.25">
      <c r="A1502" s="80" t="s">
        <v>3248</v>
      </c>
      <c r="B1502" s="150" t="s">
        <v>3249</v>
      </c>
      <c r="C1502" s="110">
        <v>46122</v>
      </c>
      <c r="D1502" s="150">
        <v>413574</v>
      </c>
      <c r="E1502" s="111">
        <f t="shared" si="23"/>
        <v>4.1357400000000002</v>
      </c>
      <c r="F1502" s="150">
        <v>304.43</v>
      </c>
      <c r="G1502" s="150">
        <v>133.6</v>
      </c>
      <c r="H1502" s="150">
        <v>79.3</v>
      </c>
      <c r="I1502" s="150">
        <v>3.26</v>
      </c>
      <c r="J1502" s="150">
        <v>2.72</v>
      </c>
      <c r="K1502" s="150">
        <v>2.85</v>
      </c>
      <c r="L1502" s="150">
        <v>2.14</v>
      </c>
      <c r="M1502" s="150">
        <v>0.2</v>
      </c>
      <c r="N1502" s="150">
        <v>2.91</v>
      </c>
      <c r="O1502" s="150">
        <v>3.09</v>
      </c>
      <c r="P1502" s="150">
        <v>9.6</v>
      </c>
    </row>
    <row r="1503" spans="1:16" x14ac:dyDescent="0.25">
      <c r="A1503" s="80" t="s">
        <v>3395</v>
      </c>
      <c r="B1503" s="150" t="s">
        <v>3399</v>
      </c>
      <c r="C1503" s="110">
        <v>46119</v>
      </c>
      <c r="D1503" s="150">
        <v>264718</v>
      </c>
      <c r="E1503" s="111">
        <f t="shared" si="23"/>
        <v>2.6471800000000001</v>
      </c>
      <c r="F1503" s="150">
        <v>38.979999999999997</v>
      </c>
      <c r="G1503" s="150">
        <v>99.68</v>
      </c>
      <c r="H1503" s="150">
        <v>117.5</v>
      </c>
      <c r="I1503" s="150">
        <v>0.43</v>
      </c>
      <c r="J1503" s="150">
        <v>10.85</v>
      </c>
      <c r="K1503" s="150">
        <v>10.33</v>
      </c>
      <c r="L1503" s="150">
        <v>3.16</v>
      </c>
      <c r="M1503" s="150">
        <v>2.69</v>
      </c>
      <c r="N1503" s="150">
        <v>-1.21</v>
      </c>
      <c r="O1503" s="150">
        <v>2.8</v>
      </c>
      <c r="P1503" s="150">
        <v>10.5</v>
      </c>
    </row>
    <row r="1504" spans="1:16" x14ac:dyDescent="0.25">
      <c r="A1504" s="80" t="s">
        <v>3855</v>
      </c>
      <c r="B1504" s="150" t="s">
        <v>3864</v>
      </c>
      <c r="C1504" s="110">
        <v>46120</v>
      </c>
      <c r="D1504" s="150">
        <v>52738</v>
      </c>
      <c r="E1504" s="111">
        <f t="shared" si="23"/>
        <v>0.52737999999999996</v>
      </c>
      <c r="F1504" s="150">
        <v>-43.72</v>
      </c>
      <c r="G1504" s="150">
        <v>19.149999999999999</v>
      </c>
      <c r="H1504" s="150">
        <v>71.3</v>
      </c>
      <c r="I1504" s="150">
        <v>-0.97</v>
      </c>
      <c r="J1504" s="150">
        <v>-0.7</v>
      </c>
      <c r="K1504" s="150">
        <v>-2.73</v>
      </c>
      <c r="L1504" s="150">
        <v>1.72</v>
      </c>
      <c r="M1504" s="150">
        <v>1.19</v>
      </c>
      <c r="N1504" s="150">
        <v>2.82</v>
      </c>
      <c r="O1504" s="150">
        <v>1.52</v>
      </c>
      <c r="P1504" s="150">
        <v>10.1</v>
      </c>
    </row>
    <row r="1505" spans="1:16" x14ac:dyDescent="0.25">
      <c r="A1505" s="80" t="s">
        <v>3323</v>
      </c>
      <c r="B1505" s="150" t="s">
        <v>3330</v>
      </c>
      <c r="C1505" s="110">
        <v>46120</v>
      </c>
      <c r="D1505" s="150">
        <v>299570</v>
      </c>
      <c r="E1505" s="111">
        <f t="shared" si="23"/>
        <v>2.9956999999999998</v>
      </c>
      <c r="F1505" s="150">
        <v>-0.16</v>
      </c>
      <c r="G1505" s="150">
        <v>250.1</v>
      </c>
      <c r="H1505" s="150">
        <v>1600</v>
      </c>
      <c r="I1505" s="150">
        <v>4.92</v>
      </c>
      <c r="J1505" s="150">
        <v>15.11</v>
      </c>
      <c r="K1505" s="150">
        <v>35.590000000000003</v>
      </c>
      <c r="L1505" s="150">
        <v>5.36</v>
      </c>
      <c r="M1505" s="150">
        <v>1.61</v>
      </c>
      <c r="N1505" s="150">
        <v>3.44</v>
      </c>
      <c r="O1505" s="150">
        <v>4.1900000000000004</v>
      </c>
      <c r="P1505" s="150">
        <v>66.7</v>
      </c>
    </row>
    <row r="1506" spans="1:16" x14ac:dyDescent="0.25">
      <c r="A1506" s="80" t="s">
        <v>3309</v>
      </c>
      <c r="B1506" s="150" t="s">
        <v>3316</v>
      </c>
      <c r="C1506" s="110">
        <v>46119</v>
      </c>
      <c r="D1506" s="150">
        <v>146249</v>
      </c>
      <c r="E1506" s="111">
        <f t="shared" si="23"/>
        <v>1.4624900000000001</v>
      </c>
      <c r="F1506" s="150">
        <v>112.64</v>
      </c>
      <c r="G1506" s="150">
        <v>-11.62</v>
      </c>
      <c r="H1506" s="150">
        <v>18.25</v>
      </c>
      <c r="I1506" s="150">
        <v>-0.27</v>
      </c>
      <c r="J1506" s="150">
        <v>-1.62</v>
      </c>
      <c r="K1506" s="150">
        <v>-4.7</v>
      </c>
      <c r="L1506" s="150">
        <v>0.02</v>
      </c>
      <c r="M1506" s="150">
        <v>0</v>
      </c>
      <c r="N1506" s="150">
        <v>-0.16</v>
      </c>
      <c r="O1506" s="150">
        <v>0.26</v>
      </c>
      <c r="P1506" s="150">
        <v>16.7</v>
      </c>
    </row>
    <row r="1507" spans="1:16" x14ac:dyDescent="0.25">
      <c r="A1507" s="80" t="s">
        <v>3412</v>
      </c>
      <c r="B1507" s="150" t="s">
        <v>3419</v>
      </c>
      <c r="C1507" s="110">
        <v>46121</v>
      </c>
      <c r="D1507" s="150">
        <v>56110</v>
      </c>
      <c r="E1507" s="111">
        <f t="shared" si="23"/>
        <v>0.56110000000000004</v>
      </c>
      <c r="F1507" s="150">
        <v>71.47</v>
      </c>
      <c r="G1507" s="150">
        <v>16.38</v>
      </c>
      <c r="H1507" s="150">
        <v>55</v>
      </c>
      <c r="I1507" s="150">
        <v>1.29</v>
      </c>
      <c r="J1507" s="150">
        <v>2.23</v>
      </c>
      <c r="K1507" s="150">
        <v>3</v>
      </c>
      <c r="L1507" s="150">
        <v>0.85</v>
      </c>
      <c r="M1507" s="150">
        <v>0.84</v>
      </c>
      <c r="N1507" s="150">
        <v>0.25</v>
      </c>
      <c r="O1507" s="150">
        <v>0.69</v>
      </c>
      <c r="P1507" s="150">
        <v>17.100000000000001</v>
      </c>
    </row>
    <row r="1508" spans="1:16" x14ac:dyDescent="0.25">
      <c r="A1508" s="80" t="s">
        <v>3365</v>
      </c>
      <c r="B1508" s="150" t="s">
        <v>3371</v>
      </c>
      <c r="C1508" s="110">
        <v>46121</v>
      </c>
      <c r="D1508" s="150">
        <v>120108</v>
      </c>
      <c r="E1508" s="111">
        <f t="shared" si="23"/>
        <v>1.2010799999999999</v>
      </c>
      <c r="F1508" s="150">
        <v>-27.1</v>
      </c>
      <c r="G1508" s="150">
        <v>-24.92</v>
      </c>
      <c r="H1508" s="150">
        <v>454</v>
      </c>
      <c r="I1508" s="150">
        <v>-4.12</v>
      </c>
      <c r="J1508" s="150">
        <v>-6.58</v>
      </c>
      <c r="K1508" s="150">
        <v>-3.09</v>
      </c>
      <c r="L1508" s="150">
        <v>-1.27</v>
      </c>
      <c r="M1508" s="150">
        <v>0.47</v>
      </c>
      <c r="N1508" s="150">
        <v>-0.98</v>
      </c>
      <c r="O1508" s="150">
        <v>-0.18</v>
      </c>
      <c r="P1508" s="150">
        <v>54.2</v>
      </c>
    </row>
    <row r="1509" spans="1:16" x14ac:dyDescent="0.25">
      <c r="A1509" s="80" t="s">
        <v>3796</v>
      </c>
      <c r="B1509" s="150" t="s">
        <v>3801</v>
      </c>
      <c r="C1509" s="110">
        <v>46122</v>
      </c>
      <c r="D1509" s="150">
        <v>42611</v>
      </c>
      <c r="E1509" s="111">
        <f t="shared" si="23"/>
        <v>0.42610999999999999</v>
      </c>
      <c r="F1509" s="150">
        <v>18.82</v>
      </c>
      <c r="G1509" s="150">
        <v>14.88</v>
      </c>
      <c r="H1509" s="150">
        <v>13.5</v>
      </c>
      <c r="I1509" s="150">
        <v>1.1200000000000001</v>
      </c>
      <c r="J1509" s="150">
        <v>-1.1000000000000001</v>
      </c>
      <c r="K1509" s="150">
        <v>-2.17</v>
      </c>
      <c r="L1509" s="150">
        <v>-0.73</v>
      </c>
      <c r="M1509" s="150">
        <v>-0.82</v>
      </c>
      <c r="N1509" s="150">
        <v>-0.61</v>
      </c>
      <c r="O1509" s="150">
        <v>-0.52</v>
      </c>
      <c r="P1509" s="150"/>
    </row>
    <row r="1510" spans="1:16" x14ac:dyDescent="0.25">
      <c r="A1510" s="80" t="s">
        <v>3396</v>
      </c>
      <c r="B1510" s="150" t="s">
        <v>3400</v>
      </c>
      <c r="C1510" s="110">
        <v>46119</v>
      </c>
      <c r="D1510" s="150">
        <v>11530</v>
      </c>
      <c r="E1510" s="111">
        <f t="shared" si="23"/>
        <v>0.1153</v>
      </c>
      <c r="F1510" s="112">
        <v>59.98</v>
      </c>
      <c r="G1510" s="112">
        <v>-38.24</v>
      </c>
      <c r="H1510" s="150">
        <v>40.5</v>
      </c>
      <c r="I1510" s="150">
        <v>-5.04</v>
      </c>
      <c r="J1510" s="150">
        <v>-10.36</v>
      </c>
      <c r="K1510" s="150">
        <v>-4.1399999999999997</v>
      </c>
      <c r="L1510" s="150">
        <v>0.04</v>
      </c>
      <c r="M1510" s="150">
        <v>0.79</v>
      </c>
      <c r="N1510" s="150">
        <v>-0.16</v>
      </c>
      <c r="O1510" s="150">
        <v>0.68</v>
      </c>
      <c r="P1510" s="150">
        <v>34</v>
      </c>
    </row>
    <row r="1511" spans="1:16" x14ac:dyDescent="0.25">
      <c r="A1511" s="80" t="s">
        <v>3475</v>
      </c>
      <c r="B1511" s="150" t="s">
        <v>3517</v>
      </c>
      <c r="C1511" s="110">
        <v>46119</v>
      </c>
      <c r="D1511" s="150">
        <v>152040</v>
      </c>
      <c r="E1511" s="111">
        <f t="shared" si="23"/>
        <v>1.5204</v>
      </c>
      <c r="F1511" s="150">
        <v>56.17</v>
      </c>
      <c r="G1511" s="150">
        <v>13.36</v>
      </c>
      <c r="H1511" s="150">
        <v>91.9</v>
      </c>
      <c r="I1511" s="150">
        <v>0.99</v>
      </c>
      <c r="J1511" s="150">
        <v>8.1199999999999992</v>
      </c>
      <c r="K1511" s="150">
        <v>4.37</v>
      </c>
      <c r="L1511" s="150">
        <v>2.2000000000000002</v>
      </c>
      <c r="M1511" s="150">
        <v>2.0099999999999998</v>
      </c>
      <c r="N1511" s="150">
        <v>0.45</v>
      </c>
      <c r="O1511" s="150">
        <v>1.88</v>
      </c>
      <c r="P1511" s="150">
        <v>13.4</v>
      </c>
    </row>
    <row r="1512" spans="1:16" x14ac:dyDescent="0.25">
      <c r="A1512" s="80" t="s">
        <v>3324</v>
      </c>
      <c r="B1512" s="150" t="s">
        <v>3331</v>
      </c>
      <c r="C1512" s="110">
        <v>46122</v>
      </c>
      <c r="D1512" s="150">
        <v>41103</v>
      </c>
      <c r="E1512" s="111">
        <f t="shared" si="23"/>
        <v>0.41103000000000001</v>
      </c>
      <c r="F1512" s="150">
        <v>36.36</v>
      </c>
      <c r="G1512" s="150">
        <v>12.9</v>
      </c>
      <c r="H1512" s="150">
        <v>89.2</v>
      </c>
      <c r="I1512" s="150">
        <v>-0.89</v>
      </c>
      <c r="J1512" s="150">
        <v>-2.19</v>
      </c>
      <c r="K1512" s="150">
        <v>-1.98</v>
      </c>
      <c r="L1512" s="150">
        <v>-0.66</v>
      </c>
      <c r="M1512" s="150">
        <v>-0.56999999999999995</v>
      </c>
      <c r="N1512" s="150">
        <v>-0.99</v>
      </c>
      <c r="O1512" s="150">
        <v>1.25</v>
      </c>
      <c r="P1512" s="150">
        <v>91.4</v>
      </c>
    </row>
    <row r="1513" spans="1:16" x14ac:dyDescent="0.25">
      <c r="A1513" s="80" t="s">
        <v>3338</v>
      </c>
      <c r="B1513" s="150" t="s">
        <v>3346</v>
      </c>
      <c r="C1513" s="110">
        <v>46122</v>
      </c>
      <c r="D1513" s="150">
        <v>273435</v>
      </c>
      <c r="E1513" s="111">
        <f t="shared" si="23"/>
        <v>2.7343500000000001</v>
      </c>
      <c r="F1513" s="150">
        <v>88.46</v>
      </c>
      <c r="G1513" s="150">
        <v>30.73</v>
      </c>
      <c r="H1513" s="150">
        <v>130</v>
      </c>
      <c r="I1513" s="150">
        <v>0.78</v>
      </c>
      <c r="J1513" s="150">
        <v>1.56</v>
      </c>
      <c r="K1513" s="150">
        <v>1.56</v>
      </c>
      <c r="L1513" s="150">
        <v>1.04</v>
      </c>
      <c r="M1513" s="150">
        <v>0.79</v>
      </c>
      <c r="N1513" s="150">
        <v>0.86</v>
      </c>
      <c r="O1513" s="150">
        <v>0.77</v>
      </c>
      <c r="P1513" s="150">
        <v>26.2</v>
      </c>
    </row>
    <row r="1514" spans="1:16" x14ac:dyDescent="0.25">
      <c r="A1514" s="80" t="s">
        <v>3740</v>
      </c>
      <c r="B1514" s="150" t="s">
        <v>3741</v>
      </c>
      <c r="C1514" s="110">
        <v>46119</v>
      </c>
      <c r="D1514" s="150">
        <v>730</v>
      </c>
      <c r="E1514" s="111">
        <f t="shared" si="23"/>
        <v>7.3000000000000001E-3</v>
      </c>
      <c r="F1514" s="150">
        <v>170.37</v>
      </c>
      <c r="G1514" s="150">
        <v>50.21</v>
      </c>
      <c r="H1514" s="150">
        <v>41.65</v>
      </c>
      <c r="I1514" s="150">
        <v>-0.36</v>
      </c>
      <c r="J1514" s="150">
        <v>0.36</v>
      </c>
      <c r="K1514" s="150">
        <v>-6.3</v>
      </c>
      <c r="L1514" s="150">
        <v>-0.56000000000000005</v>
      </c>
      <c r="M1514" s="150">
        <v>-1.0900000000000001</v>
      </c>
      <c r="N1514" s="150">
        <v>-0.54</v>
      </c>
      <c r="O1514" s="150">
        <v>-0.55000000000000004</v>
      </c>
      <c r="P1514" s="150"/>
    </row>
    <row r="1515" spans="1:16" x14ac:dyDescent="0.25">
      <c r="A1515" s="80" t="s">
        <v>3766</v>
      </c>
      <c r="B1515" s="150" t="s">
        <v>3773</v>
      </c>
      <c r="C1515" s="110">
        <v>46120</v>
      </c>
      <c r="D1515" s="150">
        <v>216986</v>
      </c>
      <c r="E1515" s="111">
        <f t="shared" si="23"/>
        <v>2.1698599999999999</v>
      </c>
      <c r="F1515" s="150">
        <v>8.24</v>
      </c>
      <c r="G1515" s="150">
        <v>60.87</v>
      </c>
      <c r="H1515" s="150">
        <v>81.7</v>
      </c>
      <c r="I1515" s="150">
        <v>8.7899999999999991</v>
      </c>
      <c r="J1515" s="150">
        <v>10.55</v>
      </c>
      <c r="K1515" s="150">
        <v>17.55</v>
      </c>
      <c r="L1515" s="150">
        <v>0.87</v>
      </c>
      <c r="M1515" s="150">
        <v>0.38</v>
      </c>
      <c r="N1515" s="150">
        <v>-0.09</v>
      </c>
      <c r="O1515" s="150">
        <v>0.06</v>
      </c>
      <c r="P1515" s="150">
        <v>27</v>
      </c>
    </row>
    <row r="1516" spans="1:16" x14ac:dyDescent="0.25">
      <c r="A1516" s="80" t="s">
        <v>3476</v>
      </c>
      <c r="B1516" s="150" t="s">
        <v>3518</v>
      </c>
      <c r="C1516" s="110">
        <v>46122</v>
      </c>
      <c r="D1516" s="150">
        <v>28767</v>
      </c>
      <c r="E1516" s="111">
        <f t="shared" si="23"/>
        <v>0.28766999999999998</v>
      </c>
      <c r="F1516" s="150">
        <v>10.73</v>
      </c>
      <c r="G1516" s="150">
        <v>0.92</v>
      </c>
      <c r="H1516" s="150">
        <v>18.45</v>
      </c>
      <c r="I1516" s="150">
        <v>-0.27</v>
      </c>
      <c r="J1516" s="150">
        <v>-3.66</v>
      </c>
      <c r="K1516" s="150">
        <v>-2.89</v>
      </c>
      <c r="L1516" s="150">
        <v>-0.01</v>
      </c>
      <c r="M1516" s="150">
        <v>-0.2</v>
      </c>
      <c r="N1516" s="150">
        <v>-0.02</v>
      </c>
      <c r="O1516" s="150">
        <v>0.3</v>
      </c>
      <c r="P1516" s="150">
        <v>323.2</v>
      </c>
    </row>
    <row r="1517" spans="1:16" x14ac:dyDescent="0.25">
      <c r="A1517" s="80" t="s">
        <v>3380</v>
      </c>
      <c r="B1517" s="150" t="s">
        <v>3383</v>
      </c>
      <c r="C1517" s="110">
        <v>46122</v>
      </c>
      <c r="D1517" s="150">
        <v>26182</v>
      </c>
      <c r="E1517" s="111">
        <f t="shared" si="23"/>
        <v>0.26182</v>
      </c>
      <c r="F1517" s="150">
        <v>152.38</v>
      </c>
      <c r="G1517" s="150">
        <v>28.14</v>
      </c>
      <c r="H1517" s="150">
        <v>30.7</v>
      </c>
      <c r="I1517" s="150">
        <v>5.68</v>
      </c>
      <c r="J1517" s="150">
        <v>6.6</v>
      </c>
      <c r="K1517" s="150">
        <v>7.72</v>
      </c>
      <c r="L1517" s="150">
        <v>0.76</v>
      </c>
      <c r="M1517" s="150">
        <v>0.17</v>
      </c>
      <c r="N1517" s="150">
        <v>0.5</v>
      </c>
      <c r="O1517" s="150">
        <v>0.32</v>
      </c>
      <c r="P1517" s="150">
        <v>19.600000000000001</v>
      </c>
    </row>
    <row r="1518" spans="1:16" x14ac:dyDescent="0.25">
      <c r="A1518" s="80" t="s">
        <v>3310</v>
      </c>
      <c r="B1518" s="150" t="s">
        <v>3317</v>
      </c>
      <c r="C1518" s="110">
        <v>46121</v>
      </c>
      <c r="D1518" s="150">
        <v>236478</v>
      </c>
      <c r="E1518" s="111">
        <f t="shared" si="23"/>
        <v>2.3647800000000001</v>
      </c>
      <c r="F1518" s="112">
        <v>14.95</v>
      </c>
      <c r="G1518" s="112">
        <v>22.91</v>
      </c>
      <c r="H1518" s="150">
        <v>385.5</v>
      </c>
      <c r="I1518" s="150">
        <v>-0.13</v>
      </c>
      <c r="J1518" s="150">
        <v>19.53</v>
      </c>
      <c r="K1518" s="150">
        <v>34.32</v>
      </c>
      <c r="L1518" s="150">
        <v>5.32</v>
      </c>
      <c r="M1518" s="150">
        <v>4.21</v>
      </c>
      <c r="N1518" s="150">
        <v>1.5</v>
      </c>
      <c r="O1518" s="150">
        <v>5.01</v>
      </c>
      <c r="P1518" s="150">
        <v>22.1</v>
      </c>
    </row>
    <row r="1519" spans="1:16" x14ac:dyDescent="0.25">
      <c r="A1519" s="80" t="s">
        <v>3339</v>
      </c>
      <c r="B1519" s="150" t="s">
        <v>3347</v>
      </c>
      <c r="C1519" s="110">
        <v>46122</v>
      </c>
      <c r="D1519" s="150">
        <v>101750</v>
      </c>
      <c r="E1519" s="111">
        <f t="shared" si="23"/>
        <v>1.0175000000000001</v>
      </c>
      <c r="F1519" s="150">
        <v>74.239999999999995</v>
      </c>
      <c r="G1519" s="150">
        <v>-14.83</v>
      </c>
      <c r="H1519" s="150">
        <v>41.7</v>
      </c>
      <c r="I1519" s="150">
        <v>0.48</v>
      </c>
      <c r="J1519" s="150">
        <v>3.47</v>
      </c>
      <c r="K1519" s="150">
        <v>0.48</v>
      </c>
      <c r="L1519" s="150">
        <v>-0.24</v>
      </c>
      <c r="M1519" s="150">
        <v>0.57999999999999996</v>
      </c>
      <c r="N1519" s="150">
        <v>1.38</v>
      </c>
      <c r="O1519" s="150">
        <v>0.67</v>
      </c>
      <c r="P1519" s="150">
        <v>16.5</v>
      </c>
    </row>
    <row r="1520" spans="1:16" x14ac:dyDescent="0.25">
      <c r="A1520" s="80" t="s">
        <v>3333</v>
      </c>
      <c r="B1520" s="150" t="s">
        <v>3334</v>
      </c>
      <c r="C1520" s="110">
        <v>46122</v>
      </c>
      <c r="D1520" s="150">
        <v>673921</v>
      </c>
      <c r="E1520" s="111">
        <f t="shared" si="23"/>
        <v>6.7392099999999999</v>
      </c>
      <c r="F1520" s="150">
        <v>67.11</v>
      </c>
      <c r="G1520" s="150">
        <v>41.3</v>
      </c>
      <c r="H1520" s="150">
        <v>257</v>
      </c>
      <c r="I1520" s="150">
        <v>3.21</v>
      </c>
      <c r="J1520" s="150">
        <v>7.31</v>
      </c>
      <c r="K1520" s="150">
        <v>1.38</v>
      </c>
      <c r="L1520" s="150">
        <v>2.95</v>
      </c>
      <c r="M1520" s="150">
        <v>3.13</v>
      </c>
      <c r="N1520" s="150">
        <v>3.2</v>
      </c>
      <c r="O1520" s="150">
        <v>3.14</v>
      </c>
      <c r="P1520" s="150">
        <v>17.100000000000001</v>
      </c>
    </row>
    <row r="1521" spans="1:16" x14ac:dyDescent="0.25">
      <c r="A1521" s="80" t="s">
        <v>3352</v>
      </c>
      <c r="B1521" s="150" t="s">
        <v>3359</v>
      </c>
      <c r="C1521" s="110">
        <v>46122</v>
      </c>
      <c r="D1521" s="150">
        <v>78596</v>
      </c>
      <c r="E1521" s="111">
        <f t="shared" si="23"/>
        <v>0.78595999999999999</v>
      </c>
      <c r="F1521" s="150">
        <v>17.02</v>
      </c>
      <c r="G1521" s="150">
        <v>8.49</v>
      </c>
      <c r="H1521" s="150">
        <v>33.85</v>
      </c>
      <c r="I1521" s="150">
        <v>0.74</v>
      </c>
      <c r="J1521" s="150">
        <v>-1.6</v>
      </c>
      <c r="K1521" s="150">
        <v>0.59</v>
      </c>
      <c r="L1521" s="150">
        <v>-0.62</v>
      </c>
      <c r="M1521" s="150">
        <v>-0.45</v>
      </c>
      <c r="N1521" s="150">
        <v>-7.0000000000000007E-2</v>
      </c>
      <c r="O1521" s="150">
        <v>-0.54</v>
      </c>
      <c r="P1521" s="150"/>
    </row>
    <row r="1522" spans="1:16" x14ac:dyDescent="0.25">
      <c r="A1522" s="80" t="s">
        <v>3381</v>
      </c>
      <c r="B1522" s="150" t="s">
        <v>3384</v>
      </c>
      <c r="C1522" s="110">
        <v>46120</v>
      </c>
      <c r="D1522" s="150">
        <v>98649307</v>
      </c>
      <c r="E1522" s="111">
        <f t="shared" si="23"/>
        <v>986.49306999999999</v>
      </c>
      <c r="F1522" s="150">
        <v>4.24</v>
      </c>
      <c r="G1522" s="150">
        <v>13.87</v>
      </c>
      <c r="H1522" s="150">
        <v>3630</v>
      </c>
      <c r="I1522" s="150">
        <v>1.4</v>
      </c>
      <c r="J1522" s="150">
        <v>6.14</v>
      </c>
      <c r="K1522" s="150">
        <v>-3.46</v>
      </c>
      <c r="L1522" s="150">
        <v>37.93</v>
      </c>
      <c r="M1522" s="150">
        <v>52.71</v>
      </c>
      <c r="N1522" s="150">
        <v>65.239999999999995</v>
      </c>
      <c r="O1522" s="150">
        <v>82.94</v>
      </c>
      <c r="P1522" s="150">
        <v>10.9</v>
      </c>
    </row>
    <row r="1523" spans="1:16" x14ac:dyDescent="0.25">
      <c r="A1523" s="80" t="s">
        <v>3353</v>
      </c>
      <c r="B1523" s="150" t="s">
        <v>3360</v>
      </c>
      <c r="C1523" s="110">
        <v>46120</v>
      </c>
      <c r="D1523" s="150">
        <v>2889729</v>
      </c>
      <c r="E1523" s="111">
        <f t="shared" si="23"/>
        <v>28.897290000000002</v>
      </c>
      <c r="F1523" s="150">
        <v>19.64</v>
      </c>
      <c r="G1523" s="150">
        <v>-1.75</v>
      </c>
      <c r="H1523" s="150">
        <v>265.5</v>
      </c>
      <c r="I1523" s="150">
        <v>0.76</v>
      </c>
      <c r="J1523" s="150">
        <v>0.19</v>
      </c>
      <c r="K1523" s="150">
        <v>-4.32</v>
      </c>
      <c r="L1523" s="150">
        <v>9.41</v>
      </c>
      <c r="M1523" s="150">
        <v>8.75</v>
      </c>
      <c r="N1523" s="150">
        <v>2.27</v>
      </c>
      <c r="O1523" s="150">
        <v>3.48</v>
      </c>
      <c r="P1523" s="150">
        <v>9.8000000000000007</v>
      </c>
    </row>
    <row r="1524" spans="1:16" x14ac:dyDescent="0.25">
      <c r="A1524" s="80" t="s">
        <v>3354</v>
      </c>
      <c r="B1524" s="150" t="s">
        <v>3361</v>
      </c>
      <c r="C1524" s="110">
        <v>46122</v>
      </c>
      <c r="D1524" s="150">
        <v>133836</v>
      </c>
      <c r="E1524" s="111">
        <f t="shared" si="23"/>
        <v>1.33836</v>
      </c>
      <c r="F1524" s="150">
        <v>88.02</v>
      </c>
      <c r="G1524" s="150">
        <v>-31.71</v>
      </c>
      <c r="H1524" s="150">
        <v>30.55</v>
      </c>
      <c r="I1524" s="150">
        <v>1.33</v>
      </c>
      <c r="J1524" s="150">
        <v>0.99</v>
      </c>
      <c r="K1524" s="150">
        <v>-0.81</v>
      </c>
      <c r="L1524" s="150">
        <v>0.99</v>
      </c>
      <c r="M1524" s="150">
        <v>0.37</v>
      </c>
      <c r="N1524" s="150">
        <v>0.48</v>
      </c>
      <c r="O1524" s="150">
        <v>0.81</v>
      </c>
      <c r="P1524" s="150">
        <v>11.6</v>
      </c>
    </row>
    <row r="1525" spans="1:16" x14ac:dyDescent="0.25">
      <c r="A1525" s="80" t="s">
        <v>3386</v>
      </c>
      <c r="B1525" s="150" t="s">
        <v>3390</v>
      </c>
      <c r="C1525" s="110">
        <v>46119</v>
      </c>
      <c r="D1525" s="150">
        <v>480659</v>
      </c>
      <c r="E1525" s="111">
        <f t="shared" si="23"/>
        <v>4.8065899999999999</v>
      </c>
      <c r="F1525" s="150">
        <v>35.24</v>
      </c>
      <c r="G1525" s="150">
        <v>32.729999999999997</v>
      </c>
      <c r="H1525" s="150">
        <v>150</v>
      </c>
      <c r="I1525" s="150">
        <v>-2.6</v>
      </c>
      <c r="J1525" s="150">
        <v>15.38</v>
      </c>
      <c r="K1525" s="150">
        <v>17.190000000000001</v>
      </c>
      <c r="L1525" s="150">
        <v>1.1599999999999999</v>
      </c>
      <c r="M1525" s="150">
        <v>1.05</v>
      </c>
      <c r="N1525" s="150">
        <v>1.24</v>
      </c>
      <c r="O1525" s="150">
        <v>1.18</v>
      </c>
      <c r="P1525" s="150">
        <v>23.6</v>
      </c>
    </row>
    <row r="1526" spans="1:16" x14ac:dyDescent="0.25">
      <c r="A1526" s="80" t="s">
        <v>3340</v>
      </c>
      <c r="B1526" s="150" t="s">
        <v>3348</v>
      </c>
      <c r="C1526" s="110">
        <v>46120</v>
      </c>
      <c r="D1526" s="150">
        <v>72482</v>
      </c>
      <c r="E1526" s="111">
        <f t="shared" si="23"/>
        <v>0.72482000000000002</v>
      </c>
      <c r="F1526" s="150">
        <v>211.44</v>
      </c>
      <c r="G1526" s="150">
        <v>55.41</v>
      </c>
      <c r="H1526" s="150">
        <v>18.7</v>
      </c>
      <c r="I1526" s="150">
        <v>1.36</v>
      </c>
      <c r="J1526" s="150">
        <v>5.0599999999999996</v>
      </c>
      <c r="K1526" s="150">
        <v>3.31</v>
      </c>
      <c r="L1526" s="150">
        <v>-1.01</v>
      </c>
      <c r="M1526" s="150">
        <v>-0.34</v>
      </c>
      <c r="N1526" s="150">
        <v>-0.43</v>
      </c>
      <c r="O1526" s="150">
        <v>-0.19</v>
      </c>
      <c r="P1526" s="150"/>
    </row>
    <row r="1527" spans="1:16" x14ac:dyDescent="0.25">
      <c r="A1527" s="80" t="s">
        <v>3387</v>
      </c>
      <c r="B1527" s="150" t="s">
        <v>3391</v>
      </c>
      <c r="C1527" s="110">
        <v>46119</v>
      </c>
      <c r="D1527" s="150">
        <v>187338</v>
      </c>
      <c r="E1527" s="111">
        <f t="shared" si="23"/>
        <v>1.87338</v>
      </c>
      <c r="F1527" s="150">
        <v>9.56</v>
      </c>
      <c r="G1527" s="150">
        <v>7.23</v>
      </c>
      <c r="H1527" s="150">
        <v>249</v>
      </c>
      <c r="I1527" s="150">
        <v>-0.8</v>
      </c>
      <c r="J1527" s="150">
        <v>0</v>
      </c>
      <c r="K1527" s="150">
        <v>-0.4</v>
      </c>
      <c r="L1527" s="150">
        <v>2.0299999999999998</v>
      </c>
      <c r="M1527" s="150">
        <v>2.0299999999999998</v>
      </c>
      <c r="N1527" s="150">
        <v>-1.58</v>
      </c>
      <c r="O1527" s="150">
        <v>3.31</v>
      </c>
      <c r="P1527" s="150">
        <v>25.1</v>
      </c>
    </row>
    <row r="1528" spans="1:16" x14ac:dyDescent="0.25">
      <c r="A1528" s="80" t="s">
        <v>3413</v>
      </c>
      <c r="B1528" s="150" t="s">
        <v>3420</v>
      </c>
      <c r="C1528" s="110">
        <v>46120</v>
      </c>
      <c r="D1528" s="150">
        <v>54229</v>
      </c>
      <c r="E1528" s="111">
        <f t="shared" si="23"/>
        <v>0.54229000000000005</v>
      </c>
      <c r="F1528" s="150">
        <v>89.06</v>
      </c>
      <c r="G1528" s="150">
        <v>18.71</v>
      </c>
      <c r="H1528" s="150">
        <v>54.4</v>
      </c>
      <c r="I1528" s="150">
        <v>-1.45</v>
      </c>
      <c r="J1528" s="150">
        <v>-2.5099999999999998</v>
      </c>
      <c r="K1528" s="150">
        <v>-4.5599999999999996</v>
      </c>
      <c r="L1528" s="150">
        <v>2.06</v>
      </c>
      <c r="M1528" s="150">
        <v>0.04</v>
      </c>
      <c r="N1528" s="150">
        <v>-1.18</v>
      </c>
      <c r="O1528" s="150">
        <v>0.12</v>
      </c>
      <c r="P1528" s="150">
        <v>26</v>
      </c>
    </row>
    <row r="1529" spans="1:16" x14ac:dyDescent="0.25">
      <c r="A1529" s="80" t="s">
        <v>3388</v>
      </c>
      <c r="B1529" s="150" t="s">
        <v>3392</v>
      </c>
      <c r="C1529" s="110">
        <v>46119</v>
      </c>
      <c r="D1529" s="150">
        <v>220276</v>
      </c>
      <c r="E1529" s="111">
        <f t="shared" si="23"/>
        <v>2.2027600000000001</v>
      </c>
      <c r="F1529" s="150">
        <v>-1.75</v>
      </c>
      <c r="G1529" s="150">
        <v>45.34</v>
      </c>
      <c r="H1529" s="150">
        <v>1700</v>
      </c>
      <c r="I1529" s="150">
        <v>6.58</v>
      </c>
      <c r="J1529" s="150">
        <v>12.96</v>
      </c>
      <c r="K1529" s="150">
        <v>44.07</v>
      </c>
      <c r="L1529" s="150">
        <v>5.31</v>
      </c>
      <c r="M1529" s="150">
        <v>3.71</v>
      </c>
      <c r="N1529" s="150">
        <v>1.2</v>
      </c>
      <c r="O1529" s="150">
        <v>5.05</v>
      </c>
      <c r="P1529" s="150">
        <v>75</v>
      </c>
    </row>
    <row r="1530" spans="1:16" x14ac:dyDescent="0.25">
      <c r="A1530" s="80" t="s">
        <v>3540</v>
      </c>
      <c r="B1530" s="150" t="s">
        <v>3544</v>
      </c>
      <c r="C1530" s="110">
        <v>46119</v>
      </c>
      <c r="D1530" s="150">
        <v>33824</v>
      </c>
      <c r="E1530" s="111">
        <f t="shared" si="23"/>
        <v>0.33823999999999999</v>
      </c>
      <c r="F1530" s="150">
        <v>144.71</v>
      </c>
      <c r="G1530" s="150">
        <v>9</v>
      </c>
      <c r="H1530" s="150">
        <v>42.35</v>
      </c>
      <c r="I1530" s="150">
        <v>0.12</v>
      </c>
      <c r="J1530" s="150">
        <v>-1.51</v>
      </c>
      <c r="K1530" s="150">
        <v>-4.72</v>
      </c>
      <c r="L1530" s="150">
        <v>-1.1000000000000001</v>
      </c>
      <c r="M1530" s="150">
        <v>4.2</v>
      </c>
      <c r="N1530" s="150">
        <v>-0.57999999999999996</v>
      </c>
      <c r="O1530" s="150">
        <v>-0.39</v>
      </c>
      <c r="P1530" s="150"/>
    </row>
    <row r="1531" spans="1:16" x14ac:dyDescent="0.25">
      <c r="A1531" s="80" t="s">
        <v>3651</v>
      </c>
      <c r="B1531" s="150" t="s">
        <v>3657</v>
      </c>
      <c r="C1531" s="110">
        <v>46120</v>
      </c>
      <c r="D1531" s="150">
        <v>1033275</v>
      </c>
      <c r="E1531" s="111">
        <f t="shared" si="23"/>
        <v>10.332750000000001</v>
      </c>
      <c r="F1531" s="150">
        <v>13.12</v>
      </c>
      <c r="G1531" s="150">
        <v>-8.19</v>
      </c>
      <c r="H1531" s="150">
        <v>71.400000000000006</v>
      </c>
      <c r="I1531" s="150">
        <v>-1.52</v>
      </c>
      <c r="J1531" s="150">
        <v>-6.79</v>
      </c>
      <c r="K1531" s="150">
        <v>-16.100000000000001</v>
      </c>
      <c r="L1531" s="150">
        <v>0.51</v>
      </c>
      <c r="M1531" s="150">
        <v>0.56999999999999995</v>
      </c>
      <c r="N1531" s="150">
        <v>0.26</v>
      </c>
      <c r="O1531" s="150">
        <v>0.31</v>
      </c>
      <c r="P1531" s="150">
        <v>34.4</v>
      </c>
    </row>
    <row r="1532" spans="1:16" x14ac:dyDescent="0.25">
      <c r="A1532" s="80" t="s">
        <v>3421</v>
      </c>
      <c r="B1532" s="150" t="s">
        <v>3422</v>
      </c>
      <c r="C1532" s="110">
        <v>46119</v>
      </c>
      <c r="D1532" s="150">
        <v>257435</v>
      </c>
      <c r="E1532" s="111">
        <f t="shared" si="23"/>
        <v>2.5743499999999999</v>
      </c>
      <c r="F1532" s="150">
        <v>42.8</v>
      </c>
      <c r="G1532" s="150">
        <v>24.95</v>
      </c>
      <c r="H1532" s="150">
        <v>168.5</v>
      </c>
      <c r="I1532" s="150">
        <v>-0.3</v>
      </c>
      <c r="J1532" s="150">
        <v>3.06</v>
      </c>
      <c r="K1532" s="150">
        <v>0.6</v>
      </c>
      <c r="L1532" s="150">
        <v>2.15</v>
      </c>
      <c r="M1532" s="150">
        <v>1.87</v>
      </c>
      <c r="N1532" s="150">
        <v>2.5</v>
      </c>
      <c r="O1532" s="150">
        <v>2.7</v>
      </c>
      <c r="P1532" s="150">
        <v>15.2</v>
      </c>
    </row>
    <row r="1533" spans="1:16" x14ac:dyDescent="0.25">
      <c r="A1533" s="80" t="s">
        <v>3575</v>
      </c>
      <c r="B1533" s="150" t="s">
        <v>3581</v>
      </c>
      <c r="C1533" s="110">
        <v>46122</v>
      </c>
      <c r="D1533" s="150">
        <v>2808117</v>
      </c>
      <c r="E1533" s="111">
        <f t="shared" si="23"/>
        <v>28.08117</v>
      </c>
      <c r="F1533" s="150">
        <v>55.81</v>
      </c>
      <c r="G1533" s="150">
        <v>112.73</v>
      </c>
      <c r="H1533" s="150">
        <v>630</v>
      </c>
      <c r="I1533" s="150">
        <v>5</v>
      </c>
      <c r="J1533" s="150">
        <v>9.76</v>
      </c>
      <c r="K1533" s="150">
        <v>2.44</v>
      </c>
      <c r="L1533" s="150">
        <v>6.29</v>
      </c>
      <c r="M1533" s="150">
        <v>4.92</v>
      </c>
      <c r="N1533" s="150">
        <v>5.54</v>
      </c>
      <c r="O1533" s="150">
        <v>6.05</v>
      </c>
      <c r="P1533" s="150">
        <v>19</v>
      </c>
    </row>
    <row r="1534" spans="1:16" x14ac:dyDescent="0.25">
      <c r="A1534" s="80" t="s">
        <v>3805</v>
      </c>
      <c r="B1534" s="150" t="s">
        <v>3811</v>
      </c>
      <c r="C1534" s="110">
        <v>46121</v>
      </c>
      <c r="D1534" s="150">
        <v>59921</v>
      </c>
      <c r="E1534" s="111">
        <f t="shared" si="23"/>
        <v>0.59921000000000002</v>
      </c>
      <c r="F1534" s="150">
        <v>31.45</v>
      </c>
      <c r="G1534" s="150">
        <v>-72.67</v>
      </c>
      <c r="H1534" s="150">
        <v>32.5</v>
      </c>
      <c r="I1534" s="150">
        <v>0</v>
      </c>
      <c r="J1534" s="150">
        <v>6.21</v>
      </c>
      <c r="K1534" s="150">
        <v>7.26</v>
      </c>
      <c r="L1534" s="150">
        <v>1.66</v>
      </c>
      <c r="M1534" s="150">
        <v>0.67</v>
      </c>
      <c r="N1534" s="150">
        <v>0.11</v>
      </c>
      <c r="O1534" s="150">
        <v>-0.34</v>
      </c>
      <c r="P1534" s="150"/>
    </row>
    <row r="1535" spans="1:16" x14ac:dyDescent="0.25">
      <c r="A1535" s="80" t="s">
        <v>3599</v>
      </c>
      <c r="B1535" s="150" t="s">
        <v>3624</v>
      </c>
      <c r="C1535" s="110">
        <v>46114</v>
      </c>
      <c r="D1535" s="150">
        <v>193378</v>
      </c>
      <c r="E1535" s="111">
        <f t="shared" si="23"/>
        <v>1.9337800000000001</v>
      </c>
      <c r="F1535" s="112">
        <v>26.13</v>
      </c>
      <c r="G1535" s="112">
        <v>111.9</v>
      </c>
      <c r="H1535" s="150">
        <v>139.5</v>
      </c>
      <c r="I1535" s="150">
        <v>1.0900000000000001</v>
      </c>
      <c r="J1535" s="150">
        <v>31.6</v>
      </c>
      <c r="K1535" s="150">
        <v>32.229999999999997</v>
      </c>
      <c r="L1535" s="150">
        <v>1.1200000000000001</v>
      </c>
      <c r="M1535" s="150">
        <v>-0.28000000000000003</v>
      </c>
      <c r="N1535" s="150">
        <v>-1.47</v>
      </c>
      <c r="O1535" s="150">
        <v>0.62</v>
      </c>
      <c r="P1535" s="150">
        <v>35.4</v>
      </c>
    </row>
    <row r="1536" spans="1:16" x14ac:dyDescent="0.25">
      <c r="A1536" s="80" t="s">
        <v>3660</v>
      </c>
      <c r="B1536" s="150" t="s">
        <v>3664</v>
      </c>
      <c r="C1536" s="110">
        <v>46122</v>
      </c>
      <c r="D1536" s="150">
        <v>87264</v>
      </c>
      <c r="E1536" s="111">
        <f t="shared" si="23"/>
        <v>0.87263999999999997</v>
      </c>
      <c r="F1536" s="112">
        <v>15.88</v>
      </c>
      <c r="G1536" s="112">
        <v>-4.75</v>
      </c>
      <c r="H1536" s="150">
        <v>37.85</v>
      </c>
      <c r="I1536" s="150">
        <v>-1.56</v>
      </c>
      <c r="J1536" s="150">
        <v>-3.57</v>
      </c>
      <c r="K1536" s="150">
        <v>-6.31</v>
      </c>
      <c r="L1536" s="150">
        <v>0.51</v>
      </c>
      <c r="M1536" s="150">
        <v>-0.7</v>
      </c>
      <c r="N1536" s="150">
        <v>-0.78</v>
      </c>
      <c r="O1536" s="150">
        <v>-0.37</v>
      </c>
      <c r="P1536" s="150"/>
    </row>
    <row r="1537" spans="1:16" x14ac:dyDescent="0.25">
      <c r="A1537" s="80" t="s">
        <v>3433</v>
      </c>
      <c r="B1537" s="150" t="s">
        <v>3438</v>
      </c>
      <c r="C1537" s="110">
        <v>46122</v>
      </c>
      <c r="D1537" s="150">
        <v>103852</v>
      </c>
      <c r="E1537" s="111">
        <f t="shared" si="23"/>
        <v>1.0385200000000001</v>
      </c>
      <c r="F1537" s="150">
        <v>8.83</v>
      </c>
      <c r="G1537" s="150">
        <v>-9.42</v>
      </c>
      <c r="H1537" s="150">
        <v>42</v>
      </c>
      <c r="I1537" s="150">
        <v>-1.06</v>
      </c>
      <c r="J1537" s="150">
        <v>1.2</v>
      </c>
      <c r="K1537" s="150">
        <v>-1.62</v>
      </c>
      <c r="L1537" s="150">
        <v>0.62</v>
      </c>
      <c r="M1537" s="150">
        <v>0.86</v>
      </c>
      <c r="N1537" s="150">
        <v>0.98</v>
      </c>
      <c r="O1537" s="150">
        <v>0.7</v>
      </c>
      <c r="P1537" s="150">
        <v>14.3</v>
      </c>
    </row>
    <row r="1538" spans="1:16" x14ac:dyDescent="0.25">
      <c r="A1538" s="80" t="s">
        <v>3425</v>
      </c>
      <c r="B1538" s="150" t="s">
        <v>3429</v>
      </c>
      <c r="C1538" s="110">
        <v>46121</v>
      </c>
      <c r="D1538" s="150">
        <v>51042</v>
      </c>
      <c r="E1538" s="111">
        <f t="shared" si="23"/>
        <v>0.51041999999999998</v>
      </c>
      <c r="F1538" s="150">
        <v>10.35</v>
      </c>
      <c r="G1538" s="150">
        <v>-31.02</v>
      </c>
      <c r="H1538" s="150">
        <v>30.9</v>
      </c>
      <c r="I1538" s="150">
        <v>-0.16</v>
      </c>
      <c r="J1538" s="150">
        <v>3.69</v>
      </c>
      <c r="K1538" s="150">
        <v>-0.64</v>
      </c>
      <c r="L1538" s="150">
        <v>0</v>
      </c>
      <c r="M1538" s="150">
        <v>-0.27</v>
      </c>
      <c r="N1538" s="150">
        <v>-0.84</v>
      </c>
      <c r="O1538" s="150">
        <v>-0.33</v>
      </c>
      <c r="P1538" s="150"/>
    </row>
    <row r="1539" spans="1:16" x14ac:dyDescent="0.25">
      <c r="A1539" s="80" t="s">
        <v>3477</v>
      </c>
      <c r="B1539" s="150" t="s">
        <v>3519</v>
      </c>
      <c r="C1539" s="110">
        <v>46120</v>
      </c>
      <c r="D1539" s="150">
        <v>308356</v>
      </c>
      <c r="E1539" s="111">
        <f t="shared" si="23"/>
        <v>3.0835599999999999</v>
      </c>
      <c r="F1539" s="150">
        <v>55.96</v>
      </c>
      <c r="G1539" s="150">
        <v>11.31</v>
      </c>
      <c r="H1539" s="150">
        <v>118.5</v>
      </c>
      <c r="I1539" s="150">
        <v>0</v>
      </c>
      <c r="J1539" s="150">
        <v>4.87</v>
      </c>
      <c r="K1539" s="150">
        <v>2.42</v>
      </c>
      <c r="L1539" s="150">
        <v>2.5</v>
      </c>
      <c r="M1539" s="150">
        <v>1.5</v>
      </c>
      <c r="N1539" s="150">
        <v>2.5499999999999998</v>
      </c>
      <c r="O1539" s="150">
        <v>1.67</v>
      </c>
      <c r="P1539" s="150">
        <v>11.9</v>
      </c>
    </row>
    <row r="1540" spans="1:16" x14ac:dyDescent="0.25">
      <c r="A1540" s="80" t="s">
        <v>3434</v>
      </c>
      <c r="B1540" s="150" t="s">
        <v>3439</v>
      </c>
      <c r="C1540" s="110">
        <v>46122</v>
      </c>
      <c r="D1540" s="150">
        <v>55496</v>
      </c>
      <c r="E1540" s="111">
        <f t="shared" si="23"/>
        <v>0.55496000000000001</v>
      </c>
      <c r="F1540" s="150">
        <v>2.6</v>
      </c>
      <c r="G1540" s="150">
        <v>-59.57</v>
      </c>
      <c r="H1540" s="150">
        <v>140</v>
      </c>
      <c r="I1540" s="150">
        <v>9.8000000000000007</v>
      </c>
      <c r="J1540" s="150">
        <v>21.74</v>
      </c>
      <c r="K1540" s="150">
        <v>6.87</v>
      </c>
      <c r="L1540" s="150">
        <v>-0.28999999999999998</v>
      </c>
      <c r="M1540" s="150">
        <v>-0.21</v>
      </c>
      <c r="N1540" s="150">
        <v>-3.2</v>
      </c>
      <c r="O1540" s="150">
        <v>-0.28000000000000003</v>
      </c>
      <c r="P1540" s="150">
        <v>274.7</v>
      </c>
    </row>
    <row r="1541" spans="1:16" x14ac:dyDescent="0.25">
      <c r="A1541" s="80" t="s">
        <v>3677</v>
      </c>
      <c r="B1541" s="150" t="s">
        <v>3682</v>
      </c>
      <c r="C1541" s="110">
        <v>46120</v>
      </c>
      <c r="D1541" s="150">
        <v>20127</v>
      </c>
      <c r="E1541" s="111">
        <f t="shared" si="23"/>
        <v>0.20127</v>
      </c>
      <c r="F1541" s="150">
        <v>24.96</v>
      </c>
      <c r="G1541" s="150">
        <v>-20.079999999999998</v>
      </c>
      <c r="H1541" s="150">
        <v>39</v>
      </c>
      <c r="I1541" s="150">
        <v>0</v>
      </c>
      <c r="J1541" s="150">
        <v>-3.47</v>
      </c>
      <c r="K1541" s="150">
        <v>-2.62</v>
      </c>
      <c r="L1541" s="150">
        <v>-0.05</v>
      </c>
      <c r="M1541" s="150">
        <v>0.09</v>
      </c>
      <c r="N1541" s="150">
        <v>-0.05</v>
      </c>
      <c r="O1541" s="150">
        <v>0.01</v>
      </c>
      <c r="P1541" s="150">
        <v>113.1</v>
      </c>
    </row>
    <row r="1542" spans="1:16" x14ac:dyDescent="0.25">
      <c r="A1542" s="80" t="s">
        <v>3478</v>
      </c>
      <c r="B1542" s="150" t="s">
        <v>3520</v>
      </c>
      <c r="C1542" s="110">
        <v>46113</v>
      </c>
      <c r="D1542" s="150">
        <v>70103</v>
      </c>
      <c r="E1542" s="111">
        <f t="shared" ref="E1542:E1605" si="24">D1542/100000</f>
        <v>0.70103000000000004</v>
      </c>
      <c r="F1542" s="150">
        <v>12.72</v>
      </c>
      <c r="G1542" s="150">
        <v>15.12</v>
      </c>
      <c r="H1542" s="150">
        <v>141</v>
      </c>
      <c r="I1542" s="150">
        <v>-0.35</v>
      </c>
      <c r="J1542" s="150">
        <v>-0.7</v>
      </c>
      <c r="K1542" s="150">
        <v>-1.05</v>
      </c>
      <c r="L1542" s="150">
        <v>2.61</v>
      </c>
      <c r="M1542" s="150">
        <v>1.01</v>
      </c>
      <c r="N1542" s="150">
        <v>1.03</v>
      </c>
      <c r="O1542" s="150">
        <v>1.5</v>
      </c>
      <c r="P1542" s="150">
        <v>25.8</v>
      </c>
    </row>
    <row r="1543" spans="1:16" x14ac:dyDescent="0.25">
      <c r="A1543" s="80" t="s">
        <v>3435</v>
      </c>
      <c r="B1543" s="150" t="s">
        <v>3440</v>
      </c>
      <c r="C1543" s="110">
        <v>46120</v>
      </c>
      <c r="D1543" s="150">
        <v>193232</v>
      </c>
      <c r="E1543" s="111">
        <f t="shared" si="24"/>
        <v>1.93232</v>
      </c>
      <c r="F1543" s="150">
        <v>52.98</v>
      </c>
      <c r="G1543" s="150">
        <v>9.5500000000000007</v>
      </c>
      <c r="H1543" s="150">
        <v>439</v>
      </c>
      <c r="I1543" s="150">
        <v>5.91</v>
      </c>
      <c r="J1543" s="150">
        <v>33.229999999999997</v>
      </c>
      <c r="K1543" s="150">
        <v>44.17</v>
      </c>
      <c r="L1543" s="150">
        <v>0.77</v>
      </c>
      <c r="M1543" s="150">
        <v>0.69</v>
      </c>
      <c r="N1543" s="150">
        <v>0.45</v>
      </c>
      <c r="O1543" s="150">
        <v>0.03</v>
      </c>
      <c r="P1543" s="150">
        <v>173.5</v>
      </c>
    </row>
    <row r="1544" spans="1:16" x14ac:dyDescent="0.25">
      <c r="A1544" s="80" t="s">
        <v>3449</v>
      </c>
      <c r="B1544" s="150" t="s">
        <v>3450</v>
      </c>
      <c r="C1544" s="110">
        <v>46119</v>
      </c>
      <c r="D1544" s="150">
        <v>135851</v>
      </c>
      <c r="E1544" s="111">
        <f t="shared" si="24"/>
        <v>1.3585100000000001</v>
      </c>
      <c r="F1544" s="150">
        <v>81.84</v>
      </c>
      <c r="G1544" s="150">
        <v>46.69</v>
      </c>
      <c r="H1544" s="150">
        <v>71.900000000000006</v>
      </c>
      <c r="I1544" s="150">
        <v>1.84</v>
      </c>
      <c r="J1544" s="150">
        <v>7.8</v>
      </c>
      <c r="K1544" s="150">
        <v>1.99</v>
      </c>
      <c r="L1544" s="150">
        <v>0.4</v>
      </c>
      <c r="M1544" s="150">
        <v>0.19</v>
      </c>
      <c r="N1544" s="150">
        <v>0.27</v>
      </c>
      <c r="O1544" s="150">
        <v>0.7</v>
      </c>
      <c r="P1544" s="150">
        <v>18.2</v>
      </c>
    </row>
    <row r="1545" spans="1:16" x14ac:dyDescent="0.25">
      <c r="A1545" s="80" t="s">
        <v>3584</v>
      </c>
      <c r="B1545" s="150" t="s">
        <v>3588</v>
      </c>
      <c r="C1545" s="110">
        <v>46120</v>
      </c>
      <c r="D1545" s="150">
        <v>350530</v>
      </c>
      <c r="E1545" s="111">
        <f t="shared" si="24"/>
        <v>3.5053000000000001</v>
      </c>
      <c r="F1545" s="150">
        <v>43.08</v>
      </c>
      <c r="G1545" s="150">
        <v>-10.35</v>
      </c>
      <c r="H1545" s="150">
        <v>159.5</v>
      </c>
      <c r="I1545" s="150">
        <v>1.27</v>
      </c>
      <c r="J1545" s="150">
        <v>-2.15</v>
      </c>
      <c r="K1545" s="150">
        <v>-5.9</v>
      </c>
      <c r="L1545" s="150">
        <v>-0.03</v>
      </c>
      <c r="M1545" s="150">
        <v>1.48</v>
      </c>
      <c r="N1545" s="150">
        <v>0.41</v>
      </c>
      <c r="O1545" s="150">
        <v>2.36</v>
      </c>
      <c r="P1545" s="150">
        <v>20.399999999999999</v>
      </c>
    </row>
    <row r="1546" spans="1:16" x14ac:dyDescent="0.25">
      <c r="A1546" s="80" t="s">
        <v>3912</v>
      </c>
      <c r="B1546" s="150" t="s">
        <v>3926</v>
      </c>
      <c r="C1546" s="110">
        <v>46120</v>
      </c>
      <c r="D1546" s="150">
        <v>31628</v>
      </c>
      <c r="E1546" s="111">
        <f t="shared" si="24"/>
        <v>0.31628000000000001</v>
      </c>
      <c r="F1546" s="150">
        <v>32.32</v>
      </c>
      <c r="G1546" s="150">
        <v>-33.51</v>
      </c>
      <c r="H1546" s="150">
        <v>165</v>
      </c>
      <c r="I1546" s="150">
        <v>-0.6</v>
      </c>
      <c r="J1546" s="150">
        <v>-4.3499999999999996</v>
      </c>
      <c r="K1546" s="150">
        <v>0</v>
      </c>
      <c r="L1546" s="150">
        <v>1.71</v>
      </c>
      <c r="M1546" s="150">
        <v>1.64</v>
      </c>
      <c r="N1546" s="150">
        <v>0.2</v>
      </c>
      <c r="O1546" s="150">
        <v>1.1299999999999999</v>
      </c>
      <c r="P1546" s="150">
        <v>41.4</v>
      </c>
    </row>
    <row r="1547" spans="1:16" x14ac:dyDescent="0.25">
      <c r="A1547" s="80" t="s">
        <v>3600</v>
      </c>
      <c r="B1547" s="150" t="s">
        <v>3625</v>
      </c>
      <c r="C1547" s="110">
        <v>46121</v>
      </c>
      <c r="D1547" s="150">
        <v>306305</v>
      </c>
      <c r="E1547" s="111">
        <f t="shared" si="24"/>
        <v>3.0630500000000001</v>
      </c>
      <c r="F1547" s="150">
        <v>-2.2000000000000002</v>
      </c>
      <c r="G1547" s="150">
        <v>5.01</v>
      </c>
      <c r="H1547" s="150">
        <v>58.5</v>
      </c>
      <c r="I1547" s="150">
        <v>0</v>
      </c>
      <c r="J1547" s="150">
        <v>-1.18</v>
      </c>
      <c r="K1547" s="150">
        <v>-1.18</v>
      </c>
      <c r="L1547" s="150">
        <v>0.9</v>
      </c>
      <c r="M1547" s="150">
        <v>1.37</v>
      </c>
      <c r="N1547" s="150">
        <v>1.1200000000000001</v>
      </c>
      <c r="O1547" s="150">
        <v>1.43</v>
      </c>
      <c r="P1547" s="150">
        <v>12</v>
      </c>
    </row>
    <row r="1548" spans="1:16" x14ac:dyDescent="0.25">
      <c r="A1548" s="80" t="s">
        <v>4144</v>
      </c>
      <c r="B1548" s="150" t="s">
        <v>4156</v>
      </c>
      <c r="C1548" s="110">
        <v>46122</v>
      </c>
      <c r="D1548" s="150">
        <v>445549</v>
      </c>
      <c r="E1548" s="111">
        <f t="shared" si="24"/>
        <v>4.4554900000000002</v>
      </c>
      <c r="F1548" s="150">
        <v>17.399999999999999</v>
      </c>
      <c r="G1548" s="150">
        <v>3.52</v>
      </c>
      <c r="H1548" s="150">
        <v>40.200000000000003</v>
      </c>
      <c r="I1548" s="150">
        <v>1.52</v>
      </c>
      <c r="J1548" s="150">
        <v>0.88</v>
      </c>
      <c r="K1548" s="150">
        <v>-1.35</v>
      </c>
      <c r="L1548" s="150">
        <v>0.32</v>
      </c>
      <c r="M1548" s="150">
        <v>0.48</v>
      </c>
      <c r="N1548" s="150">
        <v>1.01</v>
      </c>
      <c r="O1548" s="150">
        <v>0.54</v>
      </c>
      <c r="P1548" s="150">
        <v>12.3</v>
      </c>
    </row>
    <row r="1549" spans="1:16" x14ac:dyDescent="0.25">
      <c r="A1549" s="80" t="s">
        <v>4122</v>
      </c>
      <c r="B1549" s="150" t="s">
        <v>4132</v>
      </c>
      <c r="C1549" s="110">
        <v>46122</v>
      </c>
      <c r="D1549" s="150">
        <v>333801</v>
      </c>
      <c r="E1549" s="111">
        <f t="shared" si="24"/>
        <v>3.3380100000000001</v>
      </c>
      <c r="F1549" s="150">
        <v>38.28</v>
      </c>
      <c r="G1549" s="150">
        <v>19.54</v>
      </c>
      <c r="H1549" s="150">
        <v>341</v>
      </c>
      <c r="I1549" s="150">
        <v>10</v>
      </c>
      <c r="J1549" s="150">
        <v>35.32</v>
      </c>
      <c r="K1549" s="150">
        <v>15.99</v>
      </c>
      <c r="L1549" s="150">
        <v>8.3000000000000007</v>
      </c>
      <c r="M1549" s="150">
        <v>2.25</v>
      </c>
      <c r="N1549" s="150">
        <v>0.98</v>
      </c>
      <c r="O1549" s="150">
        <v>3.96</v>
      </c>
      <c r="P1549" s="150">
        <v>20.3</v>
      </c>
    </row>
    <row r="1550" spans="1:16" x14ac:dyDescent="0.25">
      <c r="A1550" s="80" t="s">
        <v>3479</v>
      </c>
      <c r="B1550" s="150" t="s">
        <v>3521</v>
      </c>
      <c r="C1550" s="110">
        <v>46122</v>
      </c>
      <c r="D1550" s="150">
        <v>191326</v>
      </c>
      <c r="E1550" s="111">
        <f t="shared" si="24"/>
        <v>1.91326</v>
      </c>
      <c r="F1550" s="150">
        <v>-17.440000000000001</v>
      </c>
      <c r="G1550" s="150">
        <v>30.63</v>
      </c>
      <c r="H1550" s="150">
        <v>400</v>
      </c>
      <c r="I1550" s="150">
        <v>0.88</v>
      </c>
      <c r="J1550" s="150">
        <v>22.89</v>
      </c>
      <c r="K1550" s="150">
        <v>43.63</v>
      </c>
      <c r="L1550" s="150">
        <v>1.1100000000000001</v>
      </c>
      <c r="M1550" s="150">
        <v>1.25</v>
      </c>
      <c r="N1550" s="150">
        <v>0.92</v>
      </c>
      <c r="O1550" s="150">
        <v>1.97</v>
      </c>
      <c r="P1550" s="150">
        <v>26.7</v>
      </c>
    </row>
    <row r="1551" spans="1:16" x14ac:dyDescent="0.25">
      <c r="A1551" s="80" t="s">
        <v>3480</v>
      </c>
      <c r="B1551" s="150" t="s">
        <v>3522</v>
      </c>
      <c r="C1551" s="110">
        <v>46120</v>
      </c>
      <c r="D1551" s="150">
        <v>463403</v>
      </c>
      <c r="E1551" s="111">
        <f t="shared" si="24"/>
        <v>4.6340300000000001</v>
      </c>
      <c r="F1551" s="150">
        <v>97.12</v>
      </c>
      <c r="G1551" s="150">
        <v>8.26</v>
      </c>
      <c r="H1551" s="150">
        <v>118</v>
      </c>
      <c r="I1551" s="150">
        <v>-2.88</v>
      </c>
      <c r="J1551" s="150">
        <v>0.85</v>
      </c>
      <c r="K1551" s="150">
        <v>-0.42</v>
      </c>
      <c r="L1551" s="150">
        <v>3.31</v>
      </c>
      <c r="M1551" s="150">
        <v>2.69</v>
      </c>
      <c r="N1551" s="150">
        <v>3.11</v>
      </c>
      <c r="O1551" s="150">
        <v>2.02</v>
      </c>
      <c r="P1551" s="150">
        <v>13.2</v>
      </c>
    </row>
    <row r="1552" spans="1:16" x14ac:dyDescent="0.25">
      <c r="A1552" s="80" t="s">
        <v>4114</v>
      </c>
      <c r="B1552" s="150" t="s">
        <v>4117</v>
      </c>
      <c r="C1552" s="110">
        <v>46121</v>
      </c>
      <c r="D1552" s="150">
        <v>37541</v>
      </c>
      <c r="E1552" s="111">
        <f t="shared" si="24"/>
        <v>0.37541000000000002</v>
      </c>
      <c r="F1552" s="150">
        <v>9.4600000000000009</v>
      </c>
      <c r="G1552" s="150">
        <v>-9.66</v>
      </c>
      <c r="H1552" s="150">
        <v>37.15</v>
      </c>
      <c r="I1552" s="150">
        <v>0.41</v>
      </c>
      <c r="J1552" s="150">
        <v>3.19</v>
      </c>
      <c r="K1552" s="150">
        <v>1.78</v>
      </c>
      <c r="L1552" s="150">
        <v>0.49</v>
      </c>
      <c r="M1552" s="150">
        <v>0.48</v>
      </c>
      <c r="N1552" s="150">
        <v>0.43</v>
      </c>
      <c r="O1552" s="150">
        <v>0.56000000000000005</v>
      </c>
      <c r="P1552" s="150">
        <v>16.899999999999999</v>
      </c>
    </row>
    <row r="1553" spans="1:16" x14ac:dyDescent="0.25">
      <c r="A1553" s="80" t="s">
        <v>3455</v>
      </c>
      <c r="B1553" s="150" t="s">
        <v>3459</v>
      </c>
      <c r="C1553" s="110">
        <v>46119</v>
      </c>
      <c r="D1553" s="150">
        <v>363304</v>
      </c>
      <c r="E1553" s="111">
        <f t="shared" si="24"/>
        <v>3.6330399999999998</v>
      </c>
      <c r="F1553" s="150">
        <v>28.99</v>
      </c>
      <c r="G1553" s="150">
        <v>-8.07</v>
      </c>
      <c r="H1553" s="150">
        <v>151</v>
      </c>
      <c r="I1553" s="150">
        <v>0.67</v>
      </c>
      <c r="J1553" s="150">
        <v>1.34</v>
      </c>
      <c r="K1553" s="150">
        <v>-1.31</v>
      </c>
      <c r="L1553" s="150">
        <v>2.19</v>
      </c>
      <c r="M1553" s="150">
        <v>2.0699999999999998</v>
      </c>
      <c r="N1553" s="150">
        <v>1.29</v>
      </c>
      <c r="O1553" s="150">
        <v>0.99</v>
      </c>
      <c r="P1553" s="150">
        <v>22.2</v>
      </c>
    </row>
    <row r="1554" spans="1:16" x14ac:dyDescent="0.25">
      <c r="A1554" s="80" t="s">
        <v>3481</v>
      </c>
      <c r="B1554" s="150" t="s">
        <v>3523</v>
      </c>
      <c r="C1554" s="110">
        <v>46119</v>
      </c>
      <c r="D1554" s="150">
        <v>16608</v>
      </c>
      <c r="E1554" s="111">
        <f t="shared" si="24"/>
        <v>0.16608000000000001</v>
      </c>
      <c r="F1554" s="112">
        <v>8.49</v>
      </c>
      <c r="G1554" s="112">
        <v>10.39</v>
      </c>
      <c r="H1554" s="150">
        <v>31.65</v>
      </c>
      <c r="I1554" s="150">
        <v>-0.47</v>
      </c>
      <c r="J1554" s="150">
        <v>-3.65</v>
      </c>
      <c r="K1554" s="150">
        <v>-7.73</v>
      </c>
      <c r="L1554" s="150">
        <v>-0.32</v>
      </c>
      <c r="M1554" s="150">
        <v>-0.27</v>
      </c>
      <c r="N1554" s="150">
        <v>-0.19</v>
      </c>
      <c r="O1554" s="150">
        <v>-0.06</v>
      </c>
      <c r="P1554" s="150"/>
    </row>
    <row r="1555" spans="1:16" x14ac:dyDescent="0.25">
      <c r="A1555" s="80" t="s">
        <v>3601</v>
      </c>
      <c r="B1555" s="150" t="s">
        <v>3626</v>
      </c>
      <c r="C1555" s="110">
        <v>46119</v>
      </c>
      <c r="D1555" s="150">
        <v>43863</v>
      </c>
      <c r="E1555" s="111">
        <f t="shared" si="24"/>
        <v>0.43863000000000002</v>
      </c>
      <c r="F1555" s="150">
        <v>80.03</v>
      </c>
      <c r="G1555" s="150">
        <v>299.58999999999997</v>
      </c>
      <c r="H1555" s="150">
        <v>70.2</v>
      </c>
      <c r="I1555" s="150">
        <v>9.86</v>
      </c>
      <c r="J1555" s="150">
        <v>23.59</v>
      </c>
      <c r="K1555" s="150">
        <v>20.41</v>
      </c>
      <c r="L1555" s="150">
        <v>0.39</v>
      </c>
      <c r="M1555" s="150">
        <v>0.06</v>
      </c>
      <c r="N1555" s="150">
        <v>-0.62</v>
      </c>
      <c r="O1555" s="150">
        <v>0.02</v>
      </c>
      <c r="P1555" s="150">
        <v>64.900000000000006</v>
      </c>
    </row>
    <row r="1556" spans="1:16" x14ac:dyDescent="0.25">
      <c r="A1556" s="80" t="s">
        <v>3875</v>
      </c>
      <c r="B1556" s="150" t="s">
        <v>3882</v>
      </c>
      <c r="C1556" s="110">
        <v>46114</v>
      </c>
      <c r="D1556" s="150">
        <v>100094</v>
      </c>
      <c r="E1556" s="111">
        <f t="shared" si="24"/>
        <v>1.0009399999999999</v>
      </c>
      <c r="F1556" s="150">
        <v>7.46</v>
      </c>
      <c r="G1556" s="150">
        <v>87.84</v>
      </c>
      <c r="H1556" s="150">
        <v>1485</v>
      </c>
      <c r="I1556" s="150">
        <v>-0.34</v>
      </c>
      <c r="J1556" s="150">
        <v>22.22</v>
      </c>
      <c r="K1556" s="150">
        <v>23.75</v>
      </c>
      <c r="L1556" s="150">
        <v>1.73</v>
      </c>
      <c r="M1556" s="150">
        <v>2.68</v>
      </c>
      <c r="N1556" s="150">
        <v>3</v>
      </c>
      <c r="O1556" s="150">
        <v>4.3600000000000003</v>
      </c>
      <c r="P1556" s="150">
        <v>49.4</v>
      </c>
    </row>
    <row r="1557" spans="1:16" x14ac:dyDescent="0.25">
      <c r="A1557" s="80" t="s">
        <v>3482</v>
      </c>
      <c r="B1557" s="150" t="s">
        <v>3524</v>
      </c>
      <c r="C1557" s="110">
        <v>46122</v>
      </c>
      <c r="D1557" s="150">
        <v>188092</v>
      </c>
      <c r="E1557" s="111">
        <f t="shared" si="24"/>
        <v>1.8809199999999999</v>
      </c>
      <c r="F1557" s="150">
        <v>11.28</v>
      </c>
      <c r="G1557" s="150">
        <v>36.17</v>
      </c>
      <c r="H1557" s="150">
        <v>60.9</v>
      </c>
      <c r="I1557" s="150">
        <v>-0.98</v>
      </c>
      <c r="J1557" s="150">
        <v>-1.77</v>
      </c>
      <c r="K1557" s="150">
        <v>-2.4</v>
      </c>
      <c r="L1557" s="150">
        <v>1.29</v>
      </c>
      <c r="M1557" s="150">
        <v>1.1100000000000001</v>
      </c>
      <c r="N1557" s="150">
        <v>0.78</v>
      </c>
      <c r="O1557" s="150">
        <v>0.94</v>
      </c>
      <c r="P1557" s="150">
        <v>12.5</v>
      </c>
    </row>
    <row r="1558" spans="1:16" x14ac:dyDescent="0.25">
      <c r="A1558" s="80" t="s">
        <v>3781</v>
      </c>
      <c r="B1558" s="150" t="s">
        <v>3789</v>
      </c>
      <c r="C1558" s="110">
        <v>46122</v>
      </c>
      <c r="D1558" s="150">
        <v>28775</v>
      </c>
      <c r="E1558" s="111">
        <f t="shared" si="24"/>
        <v>0.28775000000000001</v>
      </c>
      <c r="F1558" s="150">
        <v>10.9</v>
      </c>
      <c r="G1558" s="150">
        <v>-53.51</v>
      </c>
      <c r="H1558" s="150">
        <v>39.9</v>
      </c>
      <c r="I1558" s="150">
        <v>-0.62</v>
      </c>
      <c r="J1558" s="150">
        <v>-0.37</v>
      </c>
      <c r="K1558" s="150">
        <v>-3.51</v>
      </c>
      <c r="L1558" s="150">
        <v>0.22</v>
      </c>
      <c r="M1558" s="150">
        <v>-0.09</v>
      </c>
      <c r="N1558" s="150">
        <v>-1.1100000000000001</v>
      </c>
      <c r="O1558" s="150">
        <v>-0.28999999999999998</v>
      </c>
      <c r="P1558" s="150"/>
    </row>
    <row r="1559" spans="1:16" x14ac:dyDescent="0.25">
      <c r="A1559" s="80" t="s">
        <v>3483</v>
      </c>
      <c r="B1559" s="150" t="s">
        <v>3525</v>
      </c>
      <c r="C1559" s="110">
        <v>46122</v>
      </c>
      <c r="D1559" s="150">
        <v>408129</v>
      </c>
      <c r="E1559" s="111">
        <f t="shared" si="24"/>
        <v>4.0812900000000001</v>
      </c>
      <c r="F1559" s="150">
        <v>92.11</v>
      </c>
      <c r="G1559" s="150">
        <v>-6.43</v>
      </c>
      <c r="H1559" s="150">
        <v>24.35</v>
      </c>
      <c r="I1559" s="150">
        <v>1.88</v>
      </c>
      <c r="J1559" s="150">
        <v>7.98</v>
      </c>
      <c r="K1559" s="150">
        <v>2.5299999999999998</v>
      </c>
      <c r="L1559" s="150">
        <v>-0.15</v>
      </c>
      <c r="M1559" s="150">
        <v>-0.28999999999999998</v>
      </c>
      <c r="N1559" s="150">
        <v>-0.1</v>
      </c>
      <c r="O1559" s="150">
        <v>0.78</v>
      </c>
      <c r="P1559" s="150">
        <v>15.2</v>
      </c>
    </row>
    <row r="1560" spans="1:16" x14ac:dyDescent="0.25">
      <c r="A1560" s="80" t="s">
        <v>3484</v>
      </c>
      <c r="B1560" s="150" t="s">
        <v>3526</v>
      </c>
      <c r="C1560" s="110">
        <v>46120</v>
      </c>
      <c r="D1560" s="150">
        <v>226759</v>
      </c>
      <c r="E1560" s="111">
        <f t="shared" si="24"/>
        <v>2.2675900000000002</v>
      </c>
      <c r="F1560" s="150">
        <v>106.66</v>
      </c>
      <c r="G1560" s="150">
        <v>8.76</v>
      </c>
      <c r="H1560" s="150">
        <v>51.2</v>
      </c>
      <c r="I1560" s="150">
        <v>-1.35</v>
      </c>
      <c r="J1560" s="150">
        <v>1.59</v>
      </c>
      <c r="K1560" s="150">
        <v>-0.78</v>
      </c>
      <c r="L1560" s="150">
        <v>0.44</v>
      </c>
      <c r="M1560" s="150">
        <v>0.32</v>
      </c>
      <c r="N1560" s="150">
        <v>0.46</v>
      </c>
      <c r="O1560" s="150">
        <v>4.42</v>
      </c>
      <c r="P1560" s="150">
        <v>56.8</v>
      </c>
    </row>
    <row r="1561" spans="1:16" x14ac:dyDescent="0.25">
      <c r="A1561" s="80" t="s">
        <v>3485</v>
      </c>
      <c r="B1561" s="150" t="s">
        <v>3527</v>
      </c>
      <c r="C1561" s="110">
        <v>46120</v>
      </c>
      <c r="D1561" s="150">
        <v>163439</v>
      </c>
      <c r="E1561" s="111">
        <f t="shared" si="24"/>
        <v>1.63439</v>
      </c>
      <c r="F1561" s="150">
        <v>9.42</v>
      </c>
      <c r="G1561" s="150">
        <v>-11.06</v>
      </c>
      <c r="H1561" s="150">
        <v>105</v>
      </c>
      <c r="I1561" s="150">
        <v>0.48</v>
      </c>
      <c r="J1561" s="150">
        <v>-1.41</v>
      </c>
      <c r="K1561" s="150">
        <v>-6.72</v>
      </c>
      <c r="L1561" s="150">
        <v>2.02</v>
      </c>
      <c r="M1561" s="150">
        <v>1.32</v>
      </c>
      <c r="N1561" s="150">
        <v>2.14</v>
      </c>
      <c r="O1561" s="150">
        <v>1.57</v>
      </c>
      <c r="P1561" s="150">
        <v>12.7</v>
      </c>
    </row>
    <row r="1562" spans="1:16" x14ac:dyDescent="0.25">
      <c r="A1562" s="80" t="s">
        <v>3690</v>
      </c>
      <c r="B1562" s="150" t="s">
        <v>3693</v>
      </c>
      <c r="C1562" s="110">
        <v>46122</v>
      </c>
      <c r="D1562" s="150">
        <v>468537</v>
      </c>
      <c r="E1562" s="111">
        <f t="shared" si="24"/>
        <v>4.6853699999999998</v>
      </c>
      <c r="F1562" s="150">
        <v>61.67</v>
      </c>
      <c r="G1562" s="150">
        <v>18.41</v>
      </c>
      <c r="H1562" s="150">
        <v>126.5</v>
      </c>
      <c r="I1562" s="150">
        <v>-1.17</v>
      </c>
      <c r="J1562" s="150">
        <v>-1.56</v>
      </c>
      <c r="K1562" s="150">
        <v>-4.17</v>
      </c>
      <c r="L1562" s="150">
        <v>1.26</v>
      </c>
      <c r="M1562" s="150">
        <v>1.43</v>
      </c>
      <c r="N1562" s="150">
        <v>0.47</v>
      </c>
      <c r="O1562" s="150">
        <v>1.72</v>
      </c>
      <c r="P1562" s="150">
        <v>17.2</v>
      </c>
    </row>
    <row r="1563" spans="1:16" x14ac:dyDescent="0.25">
      <c r="A1563" s="80" t="s">
        <v>3486</v>
      </c>
      <c r="B1563" s="150" t="s">
        <v>3528</v>
      </c>
      <c r="C1563" s="110">
        <v>46121</v>
      </c>
      <c r="D1563" s="150">
        <v>250431</v>
      </c>
      <c r="E1563" s="111">
        <f t="shared" si="24"/>
        <v>2.5043099999999998</v>
      </c>
      <c r="F1563" s="150">
        <v>67.05</v>
      </c>
      <c r="G1563" s="150">
        <v>0.32</v>
      </c>
      <c r="H1563" s="150">
        <v>47.15</v>
      </c>
      <c r="I1563" s="150">
        <v>2.84</v>
      </c>
      <c r="J1563" s="150">
        <v>4.55</v>
      </c>
      <c r="K1563" s="150">
        <v>3.4</v>
      </c>
      <c r="L1563" s="150">
        <v>1.4</v>
      </c>
      <c r="M1563" s="150">
        <v>0.28999999999999998</v>
      </c>
      <c r="N1563" s="150">
        <v>0.5</v>
      </c>
      <c r="O1563" s="150">
        <v>1.49</v>
      </c>
      <c r="P1563" s="150">
        <v>13</v>
      </c>
    </row>
    <row r="1564" spans="1:16" x14ac:dyDescent="0.25">
      <c r="A1564" s="80" t="s">
        <v>3487</v>
      </c>
      <c r="B1564" s="150" t="s">
        <v>3529</v>
      </c>
      <c r="C1564" s="110">
        <v>46119</v>
      </c>
      <c r="D1564" s="150">
        <v>146079</v>
      </c>
      <c r="E1564" s="111">
        <f t="shared" si="24"/>
        <v>1.46079</v>
      </c>
      <c r="F1564" s="150">
        <v>37.03</v>
      </c>
      <c r="G1564" s="150">
        <v>16.510000000000002</v>
      </c>
      <c r="H1564" s="150">
        <v>70.8</v>
      </c>
      <c r="I1564" s="150">
        <v>-0.84</v>
      </c>
      <c r="J1564" s="150">
        <v>-0.28000000000000003</v>
      </c>
      <c r="K1564" s="150">
        <v>-6.96</v>
      </c>
      <c r="L1564" s="150">
        <v>0.35</v>
      </c>
      <c r="M1564" s="150">
        <v>0.23</v>
      </c>
      <c r="N1564" s="150">
        <v>0.34</v>
      </c>
      <c r="O1564" s="150">
        <v>0.14000000000000001</v>
      </c>
      <c r="P1564" s="150">
        <v>49.5</v>
      </c>
    </row>
    <row r="1565" spans="1:16" x14ac:dyDescent="0.25">
      <c r="A1565" s="80" t="s">
        <v>3749</v>
      </c>
      <c r="B1565" s="150" t="s">
        <v>3927</v>
      </c>
      <c r="C1565" s="110">
        <v>46122</v>
      </c>
      <c r="D1565" s="150">
        <v>1789551</v>
      </c>
      <c r="E1565" s="111">
        <f t="shared" si="24"/>
        <v>17.895510000000002</v>
      </c>
      <c r="F1565" s="150">
        <v>-14.33</v>
      </c>
      <c r="G1565" s="150">
        <v>27</v>
      </c>
      <c r="H1565" s="150">
        <v>49.4</v>
      </c>
      <c r="I1565" s="150">
        <v>0</v>
      </c>
      <c r="J1565" s="150">
        <v>-2.37</v>
      </c>
      <c r="K1565" s="150">
        <v>-10.34</v>
      </c>
      <c r="L1565" s="150">
        <v>0.64</v>
      </c>
      <c r="M1565" s="150">
        <v>2.0499999999999998</v>
      </c>
      <c r="N1565" s="150">
        <v>1.21</v>
      </c>
      <c r="O1565" s="150">
        <v>1.03</v>
      </c>
      <c r="P1565" s="150">
        <v>10.5</v>
      </c>
    </row>
    <row r="1566" spans="1:16" x14ac:dyDescent="0.25">
      <c r="A1566" s="80" t="s">
        <v>3557</v>
      </c>
      <c r="B1566" s="150" t="s">
        <v>3563</v>
      </c>
      <c r="C1566" s="110">
        <v>46121</v>
      </c>
      <c r="D1566" s="150">
        <v>166649</v>
      </c>
      <c r="E1566" s="111">
        <f t="shared" si="24"/>
        <v>1.66649</v>
      </c>
      <c r="F1566" s="150">
        <v>45.54</v>
      </c>
      <c r="G1566" s="150">
        <v>-14.75</v>
      </c>
      <c r="H1566" s="150">
        <v>192.5</v>
      </c>
      <c r="I1566" s="150">
        <v>5.48</v>
      </c>
      <c r="J1566" s="150">
        <v>21.07</v>
      </c>
      <c r="K1566" s="150">
        <v>5.19</v>
      </c>
      <c r="L1566" s="150">
        <v>1.82</v>
      </c>
      <c r="M1566" s="150">
        <v>1.83</v>
      </c>
      <c r="N1566" s="150">
        <v>1.47</v>
      </c>
      <c r="O1566" s="150">
        <v>1.99</v>
      </c>
      <c r="P1566" s="150">
        <v>24.1</v>
      </c>
    </row>
    <row r="1567" spans="1:16" x14ac:dyDescent="0.25">
      <c r="A1567" s="80" t="s">
        <v>3488</v>
      </c>
      <c r="B1567" s="150" t="s">
        <v>3530</v>
      </c>
      <c r="C1567" s="110">
        <v>46120</v>
      </c>
      <c r="D1567" s="150">
        <v>52018</v>
      </c>
      <c r="E1567" s="111">
        <f t="shared" si="24"/>
        <v>0.52017999999999998</v>
      </c>
      <c r="F1567" s="150">
        <v>60.18</v>
      </c>
      <c r="G1567" s="150">
        <v>-14.86</v>
      </c>
      <c r="H1567" s="150">
        <v>165</v>
      </c>
      <c r="I1567" s="150">
        <v>0</v>
      </c>
      <c r="J1567" s="150">
        <v>-2.94</v>
      </c>
      <c r="K1567" s="150">
        <v>0</v>
      </c>
      <c r="L1567" s="150">
        <v>1.17</v>
      </c>
      <c r="M1567" s="150">
        <v>0.36</v>
      </c>
      <c r="N1567" s="150">
        <v>0.03</v>
      </c>
      <c r="O1567" s="150">
        <v>0.28999999999999998</v>
      </c>
      <c r="P1567" s="150">
        <v>193.6</v>
      </c>
    </row>
    <row r="1568" spans="1:16" x14ac:dyDescent="0.25">
      <c r="A1568" s="80" t="s">
        <v>3602</v>
      </c>
      <c r="B1568" s="150" t="s">
        <v>3883</v>
      </c>
      <c r="C1568" s="110">
        <v>46121</v>
      </c>
      <c r="D1568" s="150">
        <v>172935</v>
      </c>
      <c r="E1568" s="111">
        <f t="shared" si="24"/>
        <v>1.7293499999999999</v>
      </c>
      <c r="F1568" s="150">
        <v>38.200000000000003</v>
      </c>
      <c r="G1568" s="150">
        <v>11.78</v>
      </c>
      <c r="H1568" s="150">
        <v>47.1</v>
      </c>
      <c r="I1568" s="150">
        <v>0.86</v>
      </c>
      <c r="J1568" s="150">
        <v>-0.11</v>
      </c>
      <c r="K1568" s="150">
        <v>-3.19</v>
      </c>
      <c r="L1568" s="150">
        <v>0.52</v>
      </c>
      <c r="M1568" s="150">
        <v>0.61</v>
      </c>
      <c r="N1568" s="150">
        <v>0.55000000000000004</v>
      </c>
      <c r="O1568" s="150">
        <v>2.67</v>
      </c>
      <c r="P1568" s="150">
        <v>35.5</v>
      </c>
    </row>
    <row r="1569" spans="1:16" x14ac:dyDescent="0.25">
      <c r="A1569" s="80" t="s">
        <v>3489</v>
      </c>
      <c r="B1569" s="150" t="s">
        <v>3531</v>
      </c>
      <c r="C1569" s="110">
        <v>46122</v>
      </c>
      <c r="D1569" s="150">
        <v>31603</v>
      </c>
      <c r="E1569" s="111">
        <f t="shared" si="24"/>
        <v>0.31602999999999998</v>
      </c>
      <c r="F1569" s="150">
        <v>57.79</v>
      </c>
      <c r="G1569" s="150">
        <v>3.62</v>
      </c>
      <c r="H1569" s="150">
        <v>28.1</v>
      </c>
      <c r="I1569" s="150">
        <v>-1.06</v>
      </c>
      <c r="J1569" s="150">
        <v>1.26</v>
      </c>
      <c r="K1569" s="150">
        <v>1.08</v>
      </c>
      <c r="L1569" s="150">
        <v>-0.4</v>
      </c>
      <c r="M1569" s="150">
        <v>0.13</v>
      </c>
      <c r="N1569" s="150">
        <v>-0.2</v>
      </c>
      <c r="O1569" s="150">
        <v>0.08</v>
      </c>
      <c r="P1569" s="150"/>
    </row>
    <row r="1570" spans="1:16" x14ac:dyDescent="0.25">
      <c r="A1570" s="80" t="s">
        <v>3490</v>
      </c>
      <c r="B1570" s="150" t="s">
        <v>3532</v>
      </c>
      <c r="C1570" s="110">
        <v>46120</v>
      </c>
      <c r="D1570" s="150">
        <v>2447539</v>
      </c>
      <c r="E1570" s="111">
        <f t="shared" si="24"/>
        <v>24.475390000000001</v>
      </c>
      <c r="F1570" s="150">
        <v>77.010000000000005</v>
      </c>
      <c r="G1570" s="150">
        <v>-2.96</v>
      </c>
      <c r="H1570" s="150">
        <v>83.6</v>
      </c>
      <c r="I1570" s="150">
        <v>1.7</v>
      </c>
      <c r="J1570" s="150">
        <v>-5</v>
      </c>
      <c r="K1570" s="150">
        <v>-8.6300000000000008</v>
      </c>
      <c r="L1570" s="150">
        <v>2.37</v>
      </c>
      <c r="M1570" s="150">
        <v>2.68</v>
      </c>
      <c r="N1570" s="150">
        <v>1.76</v>
      </c>
      <c r="O1570" s="150">
        <v>0.87</v>
      </c>
      <c r="P1570" s="150">
        <v>9.4</v>
      </c>
    </row>
    <row r="1571" spans="1:16" x14ac:dyDescent="0.25">
      <c r="A1571" s="80" t="s">
        <v>3565</v>
      </c>
      <c r="B1571" s="150" t="s">
        <v>3570</v>
      </c>
      <c r="C1571" s="110">
        <v>46122</v>
      </c>
      <c r="D1571" s="150">
        <v>4731682</v>
      </c>
      <c r="E1571" s="111">
        <f t="shared" si="24"/>
        <v>47.31682</v>
      </c>
      <c r="F1571" s="150">
        <v>12.05</v>
      </c>
      <c r="G1571" s="150">
        <v>28.25</v>
      </c>
      <c r="H1571" s="150">
        <v>55.4</v>
      </c>
      <c r="I1571" s="150">
        <v>2.59</v>
      </c>
      <c r="J1571" s="150">
        <v>0.91</v>
      </c>
      <c r="K1571" s="150">
        <v>-14.77</v>
      </c>
      <c r="L1571" s="150">
        <v>-0.36</v>
      </c>
      <c r="M1571" s="150">
        <v>-0.26</v>
      </c>
      <c r="N1571" s="150">
        <v>-0.79</v>
      </c>
      <c r="O1571" s="150">
        <v>-0.65</v>
      </c>
      <c r="P1571" s="150">
        <v>10.4</v>
      </c>
    </row>
    <row r="1572" spans="1:16" x14ac:dyDescent="0.25">
      <c r="A1572" s="80" t="s">
        <v>3843</v>
      </c>
      <c r="B1572" s="150" t="s">
        <v>3849</v>
      </c>
      <c r="C1572" s="110">
        <v>46122</v>
      </c>
      <c r="D1572" s="150">
        <v>49688</v>
      </c>
      <c r="E1572" s="111">
        <f t="shared" si="24"/>
        <v>0.49687999999999999</v>
      </c>
      <c r="F1572" s="150">
        <v>45.76</v>
      </c>
      <c r="G1572" s="150">
        <v>-14.72</v>
      </c>
      <c r="H1572" s="150">
        <v>44.6</v>
      </c>
      <c r="I1572" s="150">
        <v>0.22</v>
      </c>
      <c r="J1572" s="150">
        <v>1.25</v>
      </c>
      <c r="K1572" s="150">
        <v>1.48</v>
      </c>
      <c r="L1572" s="150">
        <v>0.95</v>
      </c>
      <c r="M1572" s="150">
        <v>1.34</v>
      </c>
      <c r="N1572" s="150">
        <v>0.89</v>
      </c>
      <c r="O1572" s="150">
        <v>0.93</v>
      </c>
      <c r="P1572" s="150">
        <v>12.7</v>
      </c>
    </row>
    <row r="1573" spans="1:16" x14ac:dyDescent="0.25">
      <c r="A1573" s="80" t="s">
        <v>3491</v>
      </c>
      <c r="B1573" s="150" t="s">
        <v>3533</v>
      </c>
      <c r="C1573" s="110">
        <v>46120</v>
      </c>
      <c r="D1573" s="150">
        <v>2769351</v>
      </c>
      <c r="E1573" s="111">
        <f t="shared" si="24"/>
        <v>27.69351</v>
      </c>
      <c r="F1573" s="150">
        <v>31.02</v>
      </c>
      <c r="G1573" s="150">
        <v>23.93</v>
      </c>
      <c r="H1573" s="150">
        <v>59.3</v>
      </c>
      <c r="I1573" s="150">
        <v>0.34</v>
      </c>
      <c r="J1573" s="150">
        <v>1.72</v>
      </c>
      <c r="K1573" s="150">
        <v>-5.42</v>
      </c>
      <c r="L1573" s="150">
        <v>1.02</v>
      </c>
      <c r="M1573" s="150">
        <v>0.9</v>
      </c>
      <c r="N1573" s="150">
        <v>0.89</v>
      </c>
      <c r="O1573" s="150">
        <v>1.04</v>
      </c>
      <c r="P1573" s="150">
        <v>13.6</v>
      </c>
    </row>
    <row r="1574" spans="1:16" x14ac:dyDescent="0.25">
      <c r="A1574" s="80" t="s">
        <v>3492</v>
      </c>
      <c r="B1574" s="150" t="s">
        <v>3534</v>
      </c>
      <c r="C1574" s="110">
        <v>46114</v>
      </c>
      <c r="D1574" s="150">
        <v>1505534</v>
      </c>
      <c r="E1574" s="111">
        <f t="shared" si="24"/>
        <v>15.055339999999999</v>
      </c>
      <c r="F1574" s="150">
        <v>1.44</v>
      </c>
      <c r="G1574" s="150">
        <v>25.64</v>
      </c>
      <c r="H1574" s="150">
        <v>979</v>
      </c>
      <c r="I1574" s="150">
        <v>0</v>
      </c>
      <c r="J1574" s="150">
        <v>-1.9</v>
      </c>
      <c r="K1574" s="150">
        <v>-12.98</v>
      </c>
      <c r="L1574" s="150">
        <v>8.49</v>
      </c>
      <c r="M1574" s="150">
        <v>9.6999999999999993</v>
      </c>
      <c r="N1574" s="150">
        <v>9.66</v>
      </c>
      <c r="O1574" s="150">
        <v>9.35</v>
      </c>
      <c r="P1574" s="150">
        <v>19.2</v>
      </c>
    </row>
    <row r="1575" spans="1:16" x14ac:dyDescent="0.25">
      <c r="A1575" s="80" t="s">
        <v>3666</v>
      </c>
      <c r="B1575" s="150" t="s">
        <v>3671</v>
      </c>
      <c r="C1575" s="110">
        <v>46120</v>
      </c>
      <c r="D1575" s="150">
        <v>473778</v>
      </c>
      <c r="E1575" s="111">
        <f t="shared" si="24"/>
        <v>4.7377799999999999</v>
      </c>
      <c r="F1575" s="150">
        <v>25.14</v>
      </c>
      <c r="G1575" s="150">
        <v>32.36</v>
      </c>
      <c r="H1575" s="150">
        <v>206.5</v>
      </c>
      <c r="I1575" s="150">
        <v>-1.9</v>
      </c>
      <c r="J1575" s="150">
        <v>4.5599999999999996</v>
      </c>
      <c r="K1575" s="150">
        <v>1.47</v>
      </c>
      <c r="L1575" s="150">
        <v>1.96</v>
      </c>
      <c r="M1575" s="150">
        <v>3.08</v>
      </c>
      <c r="N1575" s="150">
        <v>2.96</v>
      </c>
      <c r="O1575" s="150">
        <v>4.0599999999999996</v>
      </c>
      <c r="P1575" s="150">
        <v>11.9</v>
      </c>
    </row>
    <row r="1576" spans="1:16" x14ac:dyDescent="0.25">
      <c r="A1576" s="80" t="s">
        <v>3806</v>
      </c>
      <c r="B1576" s="150" t="s">
        <v>3812</v>
      </c>
      <c r="C1576" s="110">
        <v>46113</v>
      </c>
      <c r="D1576" s="150">
        <v>250</v>
      </c>
      <c r="E1576" s="111">
        <f t="shared" si="24"/>
        <v>2.5000000000000001E-3</v>
      </c>
      <c r="F1576" s="150"/>
      <c r="G1576" s="150"/>
      <c r="H1576" s="150">
        <v>168.5</v>
      </c>
      <c r="I1576" s="150">
        <v>0</v>
      </c>
      <c r="J1576" s="150">
        <v>-2.0299999999999998</v>
      </c>
      <c r="K1576" s="150">
        <v>-4.26</v>
      </c>
      <c r="L1576" s="150">
        <v>0.37</v>
      </c>
      <c r="M1576" s="150">
        <v>-0.03</v>
      </c>
      <c r="N1576" s="150">
        <v>-0.38</v>
      </c>
      <c r="O1576" s="150">
        <v>-0.41</v>
      </c>
      <c r="P1576" s="150"/>
    </row>
    <row r="1577" spans="1:16" x14ac:dyDescent="0.25">
      <c r="A1577" s="80" t="s">
        <v>3546</v>
      </c>
      <c r="B1577" s="150" t="s">
        <v>3553</v>
      </c>
      <c r="C1577" s="110">
        <v>46121</v>
      </c>
      <c r="D1577" s="150">
        <v>206937</v>
      </c>
      <c r="E1577" s="111">
        <f t="shared" si="24"/>
        <v>2.0693700000000002</v>
      </c>
      <c r="F1577" s="150">
        <v>-9.9600000000000009</v>
      </c>
      <c r="G1577" s="150">
        <v>2.29</v>
      </c>
      <c r="H1577" s="150">
        <v>365</v>
      </c>
      <c r="I1577" s="150">
        <v>-8.75</v>
      </c>
      <c r="J1577" s="150">
        <v>0.55000000000000004</v>
      </c>
      <c r="K1577" s="150">
        <v>-8.98</v>
      </c>
      <c r="L1577" s="150">
        <v>4.2699999999999996</v>
      </c>
      <c r="M1577" s="150">
        <v>3.37</v>
      </c>
      <c r="N1577" s="150">
        <v>4.49</v>
      </c>
      <c r="O1577" s="150">
        <v>4.25</v>
      </c>
      <c r="P1577" s="150">
        <v>18.2</v>
      </c>
    </row>
    <row r="1578" spans="1:16" x14ac:dyDescent="0.25">
      <c r="A1578" s="80" t="s">
        <v>3603</v>
      </c>
      <c r="B1578" s="150" t="s">
        <v>3627</v>
      </c>
      <c r="C1578" s="110">
        <v>46122</v>
      </c>
      <c r="D1578" s="150">
        <v>822449</v>
      </c>
      <c r="E1578" s="111">
        <f t="shared" si="24"/>
        <v>8.2244899999999994</v>
      </c>
      <c r="F1578" s="150">
        <v>9.18</v>
      </c>
      <c r="G1578" s="150">
        <v>6.24</v>
      </c>
      <c r="H1578" s="150">
        <v>336.5</v>
      </c>
      <c r="I1578" s="150">
        <v>-0.74</v>
      </c>
      <c r="J1578" s="150">
        <v>5.82</v>
      </c>
      <c r="K1578" s="150">
        <v>2.59</v>
      </c>
      <c r="L1578" s="150">
        <v>1.76</v>
      </c>
      <c r="M1578" s="150">
        <v>0.85</v>
      </c>
      <c r="N1578" s="150">
        <v>0.86</v>
      </c>
      <c r="O1578" s="150">
        <v>1.0900000000000001</v>
      </c>
      <c r="P1578" s="150">
        <v>70.7</v>
      </c>
    </row>
    <row r="1579" spans="1:16" x14ac:dyDescent="0.25">
      <c r="A1579" s="80" t="s">
        <v>3547</v>
      </c>
      <c r="B1579" s="150" t="s">
        <v>3554</v>
      </c>
      <c r="C1579" s="110">
        <v>46122</v>
      </c>
      <c r="D1579" s="150">
        <v>951762</v>
      </c>
      <c r="E1579" s="111">
        <f t="shared" si="24"/>
        <v>9.5176200000000009</v>
      </c>
      <c r="F1579" s="150">
        <v>26.31</v>
      </c>
      <c r="G1579" s="150">
        <v>-2.42</v>
      </c>
      <c r="H1579" s="150">
        <v>40.799999999999997</v>
      </c>
      <c r="I1579" s="150">
        <v>0.25</v>
      </c>
      <c r="J1579" s="150">
        <v>0.25</v>
      </c>
      <c r="K1579" s="150">
        <v>1.37</v>
      </c>
      <c r="L1579" s="150">
        <v>0.6</v>
      </c>
      <c r="M1579" s="150">
        <v>0.79</v>
      </c>
      <c r="N1579" s="150">
        <v>0.68</v>
      </c>
      <c r="O1579" s="150">
        <v>0.76</v>
      </c>
      <c r="P1579" s="150">
        <v>12.8</v>
      </c>
    </row>
    <row r="1580" spans="1:16" x14ac:dyDescent="0.25">
      <c r="A1580" s="80" t="s">
        <v>3667</v>
      </c>
      <c r="B1580" s="150" t="s">
        <v>3672</v>
      </c>
      <c r="C1580" s="110">
        <v>46122</v>
      </c>
      <c r="D1580" s="150">
        <v>74964</v>
      </c>
      <c r="E1580" s="111">
        <f t="shared" si="24"/>
        <v>0.74963999999999997</v>
      </c>
      <c r="F1580" s="112">
        <v>11.17</v>
      </c>
      <c r="G1580" s="112">
        <v>7.79</v>
      </c>
      <c r="H1580" s="150">
        <v>100</v>
      </c>
      <c r="I1580" s="150">
        <v>0.7</v>
      </c>
      <c r="J1580" s="150">
        <v>2.77</v>
      </c>
      <c r="K1580" s="150">
        <v>1.32</v>
      </c>
      <c r="L1580" s="150">
        <v>0.69</v>
      </c>
      <c r="M1580" s="150">
        <v>0.92</v>
      </c>
      <c r="N1580" s="150">
        <v>1.1599999999999999</v>
      </c>
      <c r="O1580" s="150">
        <v>1.29</v>
      </c>
      <c r="P1580" s="150">
        <v>26</v>
      </c>
    </row>
    <row r="1581" spans="1:16" x14ac:dyDescent="0.25">
      <c r="A1581" s="80" t="s">
        <v>3566</v>
      </c>
      <c r="B1581" s="150" t="s">
        <v>3571</v>
      </c>
      <c r="C1581" s="110">
        <v>46122</v>
      </c>
      <c r="D1581" s="150">
        <v>122666</v>
      </c>
      <c r="E1581" s="111">
        <f t="shared" si="24"/>
        <v>1.2266600000000001</v>
      </c>
      <c r="F1581" s="150">
        <v>22.33</v>
      </c>
      <c r="G1581" s="150">
        <v>2.09</v>
      </c>
      <c r="H1581" s="150">
        <v>55.8</v>
      </c>
      <c r="I1581" s="150">
        <v>0.36</v>
      </c>
      <c r="J1581" s="150">
        <v>0.9</v>
      </c>
      <c r="K1581" s="150">
        <v>-1.93</v>
      </c>
      <c r="L1581" s="150">
        <v>0.75</v>
      </c>
      <c r="M1581" s="150">
        <v>0.49</v>
      </c>
      <c r="N1581" s="150">
        <v>0.57999999999999996</v>
      </c>
      <c r="O1581" s="150">
        <v>0.77</v>
      </c>
      <c r="P1581" s="150">
        <v>22.3</v>
      </c>
    </row>
    <row r="1582" spans="1:16" x14ac:dyDescent="0.25">
      <c r="A1582" s="80" t="s">
        <v>3844</v>
      </c>
      <c r="B1582" s="150" t="s">
        <v>4086</v>
      </c>
      <c r="C1582" s="110">
        <v>46120</v>
      </c>
      <c r="D1582" s="150">
        <v>1869</v>
      </c>
      <c r="E1582" s="111">
        <f t="shared" si="24"/>
        <v>1.8689999999999998E-2</v>
      </c>
      <c r="F1582" s="150">
        <v>-28.94</v>
      </c>
      <c r="G1582" s="150">
        <v>-66.37</v>
      </c>
      <c r="H1582" s="150">
        <v>80.7</v>
      </c>
      <c r="I1582" s="150">
        <v>-0.37</v>
      </c>
      <c r="J1582" s="150">
        <v>0</v>
      </c>
      <c r="K1582" s="150">
        <v>1.77</v>
      </c>
      <c r="L1582" s="150">
        <v>-0.38</v>
      </c>
      <c r="M1582" s="150">
        <v>-0.45</v>
      </c>
      <c r="N1582" s="150">
        <v>-0.5</v>
      </c>
      <c r="O1582" s="150">
        <v>-0.4</v>
      </c>
      <c r="P1582" s="150"/>
    </row>
    <row r="1583" spans="1:16" x14ac:dyDescent="0.25">
      <c r="A1583" s="80" t="s">
        <v>3604</v>
      </c>
      <c r="B1583" s="150" t="s">
        <v>3628</v>
      </c>
      <c r="C1583" s="110">
        <v>46122</v>
      </c>
      <c r="D1583" s="150">
        <v>60345</v>
      </c>
      <c r="E1583" s="111">
        <f t="shared" si="24"/>
        <v>0.60345000000000004</v>
      </c>
      <c r="F1583" s="150">
        <v>35.58</v>
      </c>
      <c r="G1583" s="150">
        <v>8.7899999999999991</v>
      </c>
      <c r="H1583" s="150">
        <v>71</v>
      </c>
      <c r="I1583" s="150">
        <v>-0.56000000000000005</v>
      </c>
      <c r="J1583" s="150">
        <v>-3.79</v>
      </c>
      <c r="K1583" s="150">
        <v>-1.39</v>
      </c>
      <c r="L1583" s="150">
        <v>1.04</v>
      </c>
      <c r="M1583" s="150">
        <v>0.04</v>
      </c>
      <c r="N1583" s="150">
        <v>-0.74</v>
      </c>
      <c r="O1583" s="150">
        <v>0.05</v>
      </c>
      <c r="P1583" s="150">
        <v>71.400000000000006</v>
      </c>
    </row>
    <row r="1584" spans="1:16" x14ac:dyDescent="0.25">
      <c r="A1584" s="80" t="s">
        <v>3605</v>
      </c>
      <c r="B1584" s="150" t="s">
        <v>3629</v>
      </c>
      <c r="C1584" s="110">
        <v>46120</v>
      </c>
      <c r="D1584" s="150">
        <v>93310</v>
      </c>
      <c r="E1584" s="111">
        <f t="shared" si="24"/>
        <v>0.93310000000000004</v>
      </c>
      <c r="F1584" s="150">
        <v>36.36</v>
      </c>
      <c r="G1584" s="150">
        <v>7.0000000000000007E-2</v>
      </c>
      <c r="H1584" s="150">
        <v>75.3</v>
      </c>
      <c r="I1584" s="150">
        <v>0.27</v>
      </c>
      <c r="J1584" s="150">
        <v>0.8</v>
      </c>
      <c r="K1584" s="150">
        <v>-4.5599999999999996</v>
      </c>
      <c r="L1584" s="150">
        <v>0.7</v>
      </c>
      <c r="M1584" s="150">
        <v>1.1200000000000001</v>
      </c>
      <c r="N1584" s="150">
        <v>-0.25</v>
      </c>
      <c r="O1584" s="150">
        <v>1.36</v>
      </c>
      <c r="P1584" s="150">
        <v>18.3</v>
      </c>
    </row>
    <row r="1585" spans="1:16" x14ac:dyDescent="0.25">
      <c r="A1585" s="80" t="s">
        <v>898</v>
      </c>
      <c r="B1585" s="150" t="s">
        <v>1386</v>
      </c>
      <c r="C1585" s="110">
        <v>46122</v>
      </c>
      <c r="D1585" s="150">
        <v>784537</v>
      </c>
      <c r="E1585" s="111">
        <f t="shared" si="24"/>
        <v>7.84537</v>
      </c>
      <c r="F1585" s="150">
        <v>10.62</v>
      </c>
      <c r="G1585" s="150">
        <v>2.77</v>
      </c>
      <c r="H1585" s="150">
        <v>290.5</v>
      </c>
      <c r="I1585" s="150">
        <v>-0.68</v>
      </c>
      <c r="J1585" s="150">
        <v>0.52</v>
      </c>
      <c r="K1585" s="150">
        <v>-1.02</v>
      </c>
      <c r="L1585" s="150">
        <v>3.79</v>
      </c>
      <c r="M1585" s="150">
        <v>4.5</v>
      </c>
      <c r="N1585" s="150">
        <v>4.34</v>
      </c>
      <c r="O1585" s="150">
        <v>5.38</v>
      </c>
      <c r="P1585" s="150">
        <v>16.100000000000001</v>
      </c>
    </row>
    <row r="1586" spans="1:16" x14ac:dyDescent="0.25">
      <c r="A1586" s="80" t="s">
        <v>3606</v>
      </c>
      <c r="B1586" s="150" t="s">
        <v>3630</v>
      </c>
      <c r="C1586" s="110">
        <v>46122</v>
      </c>
      <c r="D1586" s="150">
        <v>153300</v>
      </c>
      <c r="E1586" s="111">
        <f t="shared" si="24"/>
        <v>1.5329999999999999</v>
      </c>
      <c r="F1586" s="150">
        <v>-7.8</v>
      </c>
      <c r="G1586" s="150">
        <v>-18.350000000000001</v>
      </c>
      <c r="H1586" s="150">
        <v>16.649999999999999</v>
      </c>
      <c r="I1586" s="150">
        <v>0.6</v>
      </c>
      <c r="J1586" s="150">
        <v>-2.35</v>
      </c>
      <c r="K1586" s="150">
        <v>-1.48</v>
      </c>
      <c r="L1586" s="150">
        <v>-3.08</v>
      </c>
      <c r="M1586" s="150">
        <v>0.35</v>
      </c>
      <c r="N1586" s="150">
        <v>-1.23</v>
      </c>
      <c r="O1586" s="150">
        <v>-0.25</v>
      </c>
      <c r="P1586" s="150"/>
    </row>
    <row r="1587" spans="1:16" x14ac:dyDescent="0.25">
      <c r="A1587" s="80" t="s">
        <v>3767</v>
      </c>
      <c r="B1587" s="150" t="s">
        <v>3774</v>
      </c>
      <c r="C1587" s="110">
        <v>46119</v>
      </c>
      <c r="D1587" s="150">
        <v>1600219</v>
      </c>
      <c r="E1587" s="111">
        <f t="shared" si="24"/>
        <v>16.002189999999999</v>
      </c>
      <c r="F1587" s="150">
        <v>35.700000000000003</v>
      </c>
      <c r="G1587" s="150">
        <v>95.02</v>
      </c>
      <c r="H1587" s="150">
        <v>1865</v>
      </c>
      <c r="I1587" s="150">
        <v>1.36</v>
      </c>
      <c r="J1587" s="150">
        <v>-3.12</v>
      </c>
      <c r="K1587" s="150">
        <v>-2.1</v>
      </c>
      <c r="L1587" s="150">
        <v>6.02</v>
      </c>
      <c r="M1587" s="150">
        <v>5.2</v>
      </c>
      <c r="N1587" s="150">
        <v>4.82</v>
      </c>
      <c r="O1587" s="150">
        <v>10.01</v>
      </c>
      <c r="P1587" s="150">
        <v>30.7</v>
      </c>
    </row>
    <row r="1588" spans="1:16" x14ac:dyDescent="0.25">
      <c r="A1588" s="80" t="s">
        <v>3567</v>
      </c>
      <c r="B1588" s="150" t="s">
        <v>3572</v>
      </c>
      <c r="C1588" s="110">
        <v>46122</v>
      </c>
      <c r="D1588" s="150">
        <v>1015398</v>
      </c>
      <c r="E1588" s="111">
        <f t="shared" si="24"/>
        <v>10.153980000000001</v>
      </c>
      <c r="F1588" s="150">
        <v>19.25</v>
      </c>
      <c r="G1588" s="150">
        <v>-16.29</v>
      </c>
      <c r="H1588" s="150">
        <v>22.9</v>
      </c>
      <c r="I1588" s="150">
        <v>-9.84</v>
      </c>
      <c r="J1588" s="150">
        <v>-40.67</v>
      </c>
      <c r="K1588" s="150">
        <v>-41.43</v>
      </c>
      <c r="L1588" s="150">
        <v>1.69</v>
      </c>
      <c r="M1588" s="150">
        <v>0.65</v>
      </c>
      <c r="N1588" s="150">
        <v>-16.809999999999999</v>
      </c>
      <c r="O1588" s="150">
        <v>-28.17</v>
      </c>
      <c r="P1588" s="150"/>
    </row>
    <row r="1589" spans="1:16" x14ac:dyDescent="0.25">
      <c r="A1589" s="80" t="s">
        <v>3607</v>
      </c>
      <c r="B1589" s="150" t="s">
        <v>3631</v>
      </c>
      <c r="C1589" s="110">
        <v>46122</v>
      </c>
      <c r="D1589" s="150">
        <v>281580</v>
      </c>
      <c r="E1589" s="111">
        <f t="shared" si="24"/>
        <v>2.8157999999999999</v>
      </c>
      <c r="F1589" s="150">
        <v>31.08</v>
      </c>
      <c r="G1589" s="150">
        <v>-39.14</v>
      </c>
      <c r="H1589" s="150">
        <v>41.7</v>
      </c>
      <c r="I1589" s="150">
        <v>-1.07</v>
      </c>
      <c r="J1589" s="150">
        <v>-1.53</v>
      </c>
      <c r="K1589" s="150">
        <v>-3.25</v>
      </c>
      <c r="L1589" s="150">
        <v>2.76</v>
      </c>
      <c r="M1589" s="150">
        <v>1.9</v>
      </c>
      <c r="N1589" s="150">
        <v>0.62</v>
      </c>
      <c r="O1589" s="150">
        <v>1.25</v>
      </c>
      <c r="P1589" s="150">
        <v>10.199999999999999</v>
      </c>
    </row>
    <row r="1590" spans="1:16" x14ac:dyDescent="0.25">
      <c r="A1590" s="80" t="s">
        <v>3608</v>
      </c>
      <c r="B1590" s="150" t="s">
        <v>3632</v>
      </c>
      <c r="C1590" s="110">
        <v>46120</v>
      </c>
      <c r="D1590" s="150">
        <v>1003963</v>
      </c>
      <c r="E1590" s="111">
        <f t="shared" si="24"/>
        <v>10.039630000000001</v>
      </c>
      <c r="F1590" s="150">
        <v>115.19</v>
      </c>
      <c r="G1590" s="150">
        <v>27.56</v>
      </c>
      <c r="H1590" s="150">
        <v>188.5</v>
      </c>
      <c r="I1590" s="150">
        <v>-0.53</v>
      </c>
      <c r="J1590" s="150">
        <v>1.34</v>
      </c>
      <c r="K1590" s="150">
        <v>-0.53</v>
      </c>
      <c r="L1590" s="150">
        <v>2.4900000000000002</v>
      </c>
      <c r="M1590" s="150">
        <v>4.0199999999999996</v>
      </c>
      <c r="N1590" s="150">
        <v>3.7</v>
      </c>
      <c r="O1590" s="150">
        <v>3.55</v>
      </c>
      <c r="P1590" s="150">
        <v>11.5</v>
      </c>
    </row>
    <row r="1591" spans="1:16" x14ac:dyDescent="0.25">
      <c r="A1591" s="80" t="s">
        <v>3734</v>
      </c>
      <c r="B1591" s="150" t="s">
        <v>3738</v>
      </c>
      <c r="C1591" s="110">
        <v>46117</v>
      </c>
      <c r="D1591" s="150">
        <v>44107</v>
      </c>
      <c r="E1591" s="111">
        <f t="shared" si="24"/>
        <v>0.44107000000000002</v>
      </c>
      <c r="F1591" s="150">
        <v>57.19</v>
      </c>
      <c r="G1591" s="150">
        <v>-17.59</v>
      </c>
      <c r="H1591" s="150">
        <v>59</v>
      </c>
      <c r="I1591" s="150">
        <v>9.06</v>
      </c>
      <c r="J1591" s="150">
        <v>0</v>
      </c>
      <c r="K1591" s="150">
        <v>27.43</v>
      </c>
      <c r="L1591" s="150">
        <v>0.53</v>
      </c>
      <c r="M1591" s="150">
        <v>0.3</v>
      </c>
      <c r="N1591" s="150">
        <v>0.08</v>
      </c>
      <c r="O1591" s="150">
        <v>0.56000000000000005</v>
      </c>
      <c r="P1591" s="150">
        <v>46.8</v>
      </c>
    </row>
    <row r="1592" spans="1:16" x14ac:dyDescent="0.25">
      <c r="A1592" s="80" t="s">
        <v>3609</v>
      </c>
      <c r="B1592" s="150" t="s">
        <v>3633</v>
      </c>
      <c r="C1592" s="110">
        <v>46122</v>
      </c>
      <c r="D1592" s="150">
        <v>68265</v>
      </c>
      <c r="E1592" s="111">
        <f t="shared" si="24"/>
        <v>0.68264999999999998</v>
      </c>
      <c r="F1592" s="150">
        <v>127.13</v>
      </c>
      <c r="G1592" s="150">
        <v>54.1</v>
      </c>
      <c r="H1592" s="150">
        <v>63.4</v>
      </c>
      <c r="I1592" s="150">
        <v>1.93</v>
      </c>
      <c r="J1592" s="150">
        <v>0.32</v>
      </c>
      <c r="K1592" s="150">
        <v>-7.45</v>
      </c>
      <c r="L1592" s="150">
        <v>-1.86</v>
      </c>
      <c r="M1592" s="150">
        <v>-1.43</v>
      </c>
      <c r="N1592" s="150">
        <v>0.5</v>
      </c>
      <c r="O1592" s="150">
        <v>-2.25</v>
      </c>
      <c r="P1592" s="150"/>
    </row>
    <row r="1593" spans="1:16" x14ac:dyDescent="0.25">
      <c r="A1593" s="80" t="s">
        <v>3610</v>
      </c>
      <c r="B1593" s="150" t="s">
        <v>3634</v>
      </c>
      <c r="C1593" s="110">
        <v>46120</v>
      </c>
      <c r="D1593" s="150">
        <v>281032</v>
      </c>
      <c r="E1593" s="111">
        <f t="shared" si="24"/>
        <v>2.8103199999999999</v>
      </c>
      <c r="F1593" s="150">
        <v>79.040000000000006</v>
      </c>
      <c r="G1593" s="150">
        <v>107.14</v>
      </c>
      <c r="H1593" s="150">
        <v>136</v>
      </c>
      <c r="I1593" s="150">
        <v>7.51</v>
      </c>
      <c r="J1593" s="150">
        <v>14.29</v>
      </c>
      <c r="K1593" s="150">
        <v>21.97</v>
      </c>
      <c r="L1593" s="150">
        <v>1.97</v>
      </c>
      <c r="M1593" s="150">
        <v>1.4</v>
      </c>
      <c r="N1593" s="150">
        <v>0.21</v>
      </c>
      <c r="O1593" s="150">
        <v>1.03</v>
      </c>
      <c r="P1593" s="150">
        <v>24.5</v>
      </c>
    </row>
    <row r="1594" spans="1:16" x14ac:dyDescent="0.25">
      <c r="A1594" s="80" t="s">
        <v>3638</v>
      </c>
      <c r="B1594" s="150" t="s">
        <v>3647</v>
      </c>
      <c r="C1594" s="110">
        <v>46120</v>
      </c>
      <c r="D1594" s="150">
        <v>224233</v>
      </c>
      <c r="E1594" s="111">
        <f t="shared" si="24"/>
        <v>2.2423299999999999</v>
      </c>
      <c r="F1594" s="150">
        <v>47.1</v>
      </c>
      <c r="G1594" s="150">
        <v>22.88</v>
      </c>
      <c r="H1594" s="150">
        <v>700</v>
      </c>
      <c r="I1594" s="150">
        <v>8.02</v>
      </c>
      <c r="J1594" s="150">
        <v>36.39</v>
      </c>
      <c r="K1594" s="150">
        <v>62.66</v>
      </c>
      <c r="L1594" s="150">
        <v>0.39</v>
      </c>
      <c r="M1594" s="150">
        <v>-0.94</v>
      </c>
      <c r="N1594" s="150">
        <v>-0.28000000000000003</v>
      </c>
      <c r="O1594" s="150">
        <v>0.59</v>
      </c>
      <c r="P1594" s="150">
        <v>133.5</v>
      </c>
    </row>
    <row r="1595" spans="1:16" x14ac:dyDescent="0.25">
      <c r="A1595" s="80" t="s">
        <v>4098</v>
      </c>
      <c r="B1595" s="150" t="s">
        <v>4107</v>
      </c>
      <c r="C1595" s="110">
        <v>46120</v>
      </c>
      <c r="D1595" s="150">
        <v>314090</v>
      </c>
      <c r="E1595" s="111">
        <f t="shared" si="24"/>
        <v>3.1408999999999998</v>
      </c>
      <c r="F1595" s="112">
        <v>39</v>
      </c>
      <c r="G1595" s="112">
        <v>38.21</v>
      </c>
      <c r="H1595" s="150">
        <v>430</v>
      </c>
      <c r="I1595" s="150">
        <v>2.99</v>
      </c>
      <c r="J1595" s="150">
        <v>6.44</v>
      </c>
      <c r="K1595" s="150">
        <v>19.34</v>
      </c>
      <c r="L1595" s="150">
        <v>0.56000000000000005</v>
      </c>
      <c r="M1595" s="150">
        <v>0.2</v>
      </c>
      <c r="N1595" s="150">
        <v>0.38</v>
      </c>
      <c r="O1595" s="150">
        <v>2.21</v>
      </c>
      <c r="P1595" s="150">
        <v>30</v>
      </c>
    </row>
    <row r="1596" spans="1:16" x14ac:dyDescent="0.25">
      <c r="A1596" s="80" t="s">
        <v>3639</v>
      </c>
      <c r="B1596" s="150" t="s">
        <v>3648</v>
      </c>
      <c r="C1596" s="110">
        <v>46120</v>
      </c>
      <c r="D1596" s="150">
        <v>165833</v>
      </c>
      <c r="E1596" s="111">
        <f t="shared" si="24"/>
        <v>1.6583300000000001</v>
      </c>
      <c r="F1596" s="150">
        <v>44.58</v>
      </c>
      <c r="G1596" s="150">
        <v>32.6</v>
      </c>
      <c r="H1596" s="150">
        <v>33.5</v>
      </c>
      <c r="I1596" s="150">
        <v>-0.45</v>
      </c>
      <c r="J1596" s="150">
        <v>4.8499999999999996</v>
      </c>
      <c r="K1596" s="150">
        <v>9.1199999999999992</v>
      </c>
      <c r="L1596" s="150">
        <v>7.0000000000000007E-2</v>
      </c>
      <c r="M1596" s="150">
        <v>0.34</v>
      </c>
      <c r="N1596" s="150">
        <v>-0.54</v>
      </c>
      <c r="O1596" s="150">
        <v>0.45</v>
      </c>
      <c r="P1596" s="150">
        <v>42.4</v>
      </c>
    </row>
    <row r="1597" spans="1:16" x14ac:dyDescent="0.25">
      <c r="A1597" s="80" t="s">
        <v>3661</v>
      </c>
      <c r="B1597" s="150" t="s">
        <v>3665</v>
      </c>
      <c r="C1597" s="110">
        <v>46121</v>
      </c>
      <c r="D1597" s="150">
        <v>212759</v>
      </c>
      <c r="E1597" s="111">
        <f t="shared" si="24"/>
        <v>2.1275900000000001</v>
      </c>
      <c r="F1597" s="150">
        <v>48.92</v>
      </c>
      <c r="G1597" s="150">
        <v>-2.25</v>
      </c>
      <c r="H1597" s="150">
        <v>38.799999999999997</v>
      </c>
      <c r="I1597" s="150">
        <v>1.17</v>
      </c>
      <c r="J1597" s="150">
        <v>3.47</v>
      </c>
      <c r="K1597" s="150">
        <v>0</v>
      </c>
      <c r="L1597" s="150">
        <v>1.68</v>
      </c>
      <c r="M1597" s="150">
        <v>0.89</v>
      </c>
      <c r="N1597" s="150">
        <v>-0.45</v>
      </c>
      <c r="O1597" s="150">
        <v>0.49</v>
      </c>
      <c r="P1597" s="150">
        <v>36.700000000000003</v>
      </c>
    </row>
    <row r="1598" spans="1:16" x14ac:dyDescent="0.25">
      <c r="A1598" s="80" t="s">
        <v>3876</v>
      </c>
      <c r="B1598" s="150" t="s">
        <v>3884</v>
      </c>
      <c r="C1598" s="110">
        <v>46114</v>
      </c>
      <c r="D1598" s="150">
        <v>44113</v>
      </c>
      <c r="E1598" s="111">
        <f t="shared" si="24"/>
        <v>0.44113000000000002</v>
      </c>
      <c r="F1598" s="150">
        <v>3272.55</v>
      </c>
      <c r="G1598" s="150"/>
      <c r="H1598" s="150">
        <v>30.85</v>
      </c>
      <c r="I1598" s="150">
        <v>-0.8</v>
      </c>
      <c r="J1598" s="150">
        <v>9.1999999999999993</v>
      </c>
      <c r="K1598" s="150">
        <v>17.75</v>
      </c>
      <c r="L1598" s="150">
        <v>-0.26</v>
      </c>
      <c r="M1598" s="150">
        <v>-0.27</v>
      </c>
      <c r="N1598" s="150">
        <v>0.43</v>
      </c>
      <c r="O1598" s="150">
        <v>-0.39</v>
      </c>
      <c r="P1598" s="150"/>
    </row>
    <row r="1599" spans="1:16" x14ac:dyDescent="0.25">
      <c r="A1599" s="80" t="s">
        <v>3697</v>
      </c>
      <c r="B1599" s="150" t="s">
        <v>3704</v>
      </c>
      <c r="C1599" s="110">
        <v>46120</v>
      </c>
      <c r="D1599" s="150">
        <v>82286</v>
      </c>
      <c r="E1599" s="111">
        <f t="shared" si="24"/>
        <v>0.82286000000000004</v>
      </c>
      <c r="F1599" s="150">
        <v>58.85</v>
      </c>
      <c r="G1599" s="150">
        <v>15.25</v>
      </c>
      <c r="H1599" s="150">
        <v>65.599999999999994</v>
      </c>
      <c r="I1599" s="150">
        <v>-1.2</v>
      </c>
      <c r="J1599" s="150">
        <v>9.6999999999999993</v>
      </c>
      <c r="K1599" s="150">
        <v>2.1800000000000002</v>
      </c>
      <c r="L1599" s="150">
        <v>-0.16</v>
      </c>
      <c r="M1599" s="150">
        <v>0.18</v>
      </c>
      <c r="N1599" s="150">
        <v>0.28000000000000003</v>
      </c>
      <c r="O1599" s="150">
        <v>0.7</v>
      </c>
      <c r="P1599" s="150">
        <v>33.6</v>
      </c>
    </row>
    <row r="1600" spans="1:16" x14ac:dyDescent="0.25">
      <c r="A1600" s="80" t="s">
        <v>3691</v>
      </c>
      <c r="B1600" s="150" t="s">
        <v>3694</v>
      </c>
      <c r="C1600" s="110">
        <v>46119</v>
      </c>
      <c r="D1600" s="150">
        <v>30056</v>
      </c>
      <c r="E1600" s="111">
        <f t="shared" si="24"/>
        <v>0.30055999999999999</v>
      </c>
      <c r="F1600" s="150">
        <v>153.55000000000001</v>
      </c>
      <c r="G1600" s="150">
        <v>14.97</v>
      </c>
      <c r="H1600" s="150">
        <v>58.9</v>
      </c>
      <c r="I1600" s="150">
        <v>-0.17</v>
      </c>
      <c r="J1600" s="150">
        <v>-4.38</v>
      </c>
      <c r="K1600" s="150">
        <v>-6.8</v>
      </c>
      <c r="L1600" s="150">
        <v>0.36</v>
      </c>
      <c r="M1600" s="150">
        <v>0.19</v>
      </c>
      <c r="N1600" s="150">
        <v>0.15</v>
      </c>
      <c r="O1600" s="150">
        <v>0.47</v>
      </c>
      <c r="P1600" s="150">
        <v>62.3</v>
      </c>
    </row>
    <row r="1601" spans="1:16" x14ac:dyDescent="0.25">
      <c r="A1601" s="80" t="s">
        <v>3668</v>
      </c>
      <c r="B1601" s="150" t="s">
        <v>3673</v>
      </c>
      <c r="C1601" s="110">
        <v>46122</v>
      </c>
      <c r="D1601" s="150">
        <v>62806</v>
      </c>
      <c r="E1601" s="111">
        <f t="shared" si="24"/>
        <v>0.62805999999999995</v>
      </c>
      <c r="F1601" s="150">
        <v>10.86</v>
      </c>
      <c r="G1601" s="150">
        <v>1.83</v>
      </c>
      <c r="H1601" s="150">
        <v>45.5</v>
      </c>
      <c r="I1601" s="150">
        <v>-3.6</v>
      </c>
      <c r="J1601" s="150">
        <v>1.1100000000000001</v>
      </c>
      <c r="K1601" s="150">
        <v>-5.21</v>
      </c>
      <c r="L1601" s="150">
        <v>0.83</v>
      </c>
      <c r="M1601" s="150">
        <v>0.56999999999999995</v>
      </c>
      <c r="N1601" s="150">
        <v>0.37</v>
      </c>
      <c r="O1601" s="150">
        <v>0.59</v>
      </c>
      <c r="P1601" s="150">
        <v>18.899999999999999</v>
      </c>
    </row>
    <row r="1602" spans="1:16" x14ac:dyDescent="0.25">
      <c r="A1602" s="80" t="s">
        <v>3814</v>
      </c>
      <c r="B1602" s="150" t="s">
        <v>3817</v>
      </c>
      <c r="C1602" s="110">
        <v>46114</v>
      </c>
      <c r="D1602" s="150">
        <v>283355</v>
      </c>
      <c r="E1602" s="111">
        <f t="shared" si="24"/>
        <v>2.8335499999999998</v>
      </c>
      <c r="F1602" s="150">
        <v>-0.39</v>
      </c>
      <c r="G1602" s="150">
        <v>0.5</v>
      </c>
      <c r="H1602" s="150">
        <v>63.8</v>
      </c>
      <c r="I1602" s="150">
        <v>-0.31</v>
      </c>
      <c r="J1602" s="150">
        <v>0.79</v>
      </c>
      <c r="K1602" s="150">
        <v>-0.31</v>
      </c>
      <c r="L1602" s="150">
        <v>0.86</v>
      </c>
      <c r="M1602" s="150">
        <v>1.32</v>
      </c>
      <c r="N1602" s="150">
        <v>-0.23</v>
      </c>
      <c r="O1602" s="150">
        <v>0.35</v>
      </c>
      <c r="P1602" s="150">
        <v>21.7</v>
      </c>
    </row>
    <row r="1603" spans="1:16" x14ac:dyDescent="0.25">
      <c r="A1603" s="80" t="s">
        <v>3735</v>
      </c>
      <c r="B1603" s="150" t="s">
        <v>3739</v>
      </c>
      <c r="C1603" s="110">
        <v>46121</v>
      </c>
      <c r="D1603" s="150">
        <v>99378</v>
      </c>
      <c r="E1603" s="111">
        <f t="shared" si="24"/>
        <v>0.99378</v>
      </c>
      <c r="F1603" s="150">
        <v>132.1</v>
      </c>
      <c r="G1603" s="150">
        <v>20.48</v>
      </c>
      <c r="H1603" s="150">
        <v>71.5</v>
      </c>
      <c r="I1603" s="150">
        <v>1.1299999999999999</v>
      </c>
      <c r="J1603" s="150">
        <v>0.42</v>
      </c>
      <c r="K1603" s="150">
        <v>0.7</v>
      </c>
      <c r="L1603" s="150">
        <v>1.86</v>
      </c>
      <c r="M1603" s="150">
        <v>1.64</v>
      </c>
      <c r="N1603" s="150">
        <v>0.74</v>
      </c>
      <c r="O1603" s="150">
        <v>1.1100000000000001</v>
      </c>
      <c r="P1603" s="150">
        <v>12.9</v>
      </c>
    </row>
    <row r="1604" spans="1:16" x14ac:dyDescent="0.25">
      <c r="A1604" s="80" t="s">
        <v>3640</v>
      </c>
      <c r="B1604" s="150" t="s">
        <v>3649</v>
      </c>
      <c r="C1604" s="110">
        <v>46120</v>
      </c>
      <c r="D1604" s="150">
        <v>55020</v>
      </c>
      <c r="E1604" s="111">
        <f t="shared" si="24"/>
        <v>0.55020000000000002</v>
      </c>
      <c r="F1604" s="150">
        <v>71.83</v>
      </c>
      <c r="G1604" s="150">
        <v>-29.76</v>
      </c>
      <c r="H1604" s="150">
        <v>137.5</v>
      </c>
      <c r="I1604" s="150">
        <v>-1.43</v>
      </c>
      <c r="J1604" s="150">
        <v>-2.48</v>
      </c>
      <c r="K1604" s="150">
        <v>-9.5399999999999991</v>
      </c>
      <c r="L1604" s="150">
        <v>1.1000000000000001</v>
      </c>
      <c r="M1604" s="150">
        <v>-0.44</v>
      </c>
      <c r="N1604" s="150">
        <v>-3.14</v>
      </c>
      <c r="O1604" s="150">
        <v>0.61</v>
      </c>
      <c r="P1604" s="150">
        <v>177.8</v>
      </c>
    </row>
    <row r="1605" spans="1:16" x14ac:dyDescent="0.25">
      <c r="A1605" s="80" t="s">
        <v>3652</v>
      </c>
      <c r="B1605" s="150" t="s">
        <v>3658</v>
      </c>
      <c r="C1605" s="110">
        <v>46121</v>
      </c>
      <c r="D1605" s="150">
        <v>46956</v>
      </c>
      <c r="E1605" s="111">
        <f t="shared" si="24"/>
        <v>0.46955999999999998</v>
      </c>
      <c r="F1605" s="150">
        <v>-0.98</v>
      </c>
      <c r="G1605" s="150">
        <v>-4.0199999999999996</v>
      </c>
      <c r="H1605" s="150">
        <v>110</v>
      </c>
      <c r="I1605" s="150">
        <v>0</v>
      </c>
      <c r="J1605" s="150">
        <v>1.85</v>
      </c>
      <c r="K1605" s="150">
        <v>-2.65</v>
      </c>
      <c r="L1605" s="150">
        <v>2.41</v>
      </c>
      <c r="M1605" s="150">
        <v>2.94</v>
      </c>
      <c r="N1605" s="150">
        <v>-0.83</v>
      </c>
      <c r="O1605" s="150">
        <v>2.72</v>
      </c>
      <c r="P1605" s="150">
        <v>11.1</v>
      </c>
    </row>
    <row r="1606" spans="1:16" x14ac:dyDescent="0.25">
      <c r="A1606" s="80" t="s">
        <v>3768</v>
      </c>
      <c r="B1606" s="150" t="s">
        <v>3775</v>
      </c>
      <c r="C1606" s="110">
        <v>46121</v>
      </c>
      <c r="D1606" s="150">
        <v>53262</v>
      </c>
      <c r="E1606" s="111">
        <f t="shared" ref="E1606:E1669" si="25">D1606/100000</f>
        <v>0.53261999999999998</v>
      </c>
      <c r="F1606" s="150">
        <v>-9.5399999999999991</v>
      </c>
      <c r="G1606" s="150">
        <v>-1.43</v>
      </c>
      <c r="H1606" s="150">
        <v>52.4</v>
      </c>
      <c r="I1606" s="150">
        <v>0</v>
      </c>
      <c r="J1606" s="150">
        <v>-0.56999999999999995</v>
      </c>
      <c r="K1606" s="150">
        <v>1.35</v>
      </c>
      <c r="L1606" s="150">
        <v>0.75</v>
      </c>
      <c r="M1606" s="150">
        <v>0.46</v>
      </c>
      <c r="N1606" s="150">
        <v>0.4</v>
      </c>
      <c r="O1606" s="150">
        <v>0.67</v>
      </c>
      <c r="P1606" s="150">
        <v>18.5</v>
      </c>
    </row>
    <row r="1607" spans="1:16" x14ac:dyDescent="0.25">
      <c r="A1607" s="80" t="s">
        <v>3669</v>
      </c>
      <c r="B1607" s="150" t="s">
        <v>3674</v>
      </c>
      <c r="C1607" s="110">
        <v>46121</v>
      </c>
      <c r="D1607" s="150">
        <v>59776</v>
      </c>
      <c r="E1607" s="111">
        <f t="shared" si="25"/>
        <v>0.59775999999999996</v>
      </c>
      <c r="F1607" s="150">
        <v>40.79</v>
      </c>
      <c r="G1607" s="150">
        <v>-54.96</v>
      </c>
      <c r="H1607" s="150">
        <v>114</v>
      </c>
      <c r="I1607" s="150">
        <v>2.2400000000000002</v>
      </c>
      <c r="J1607" s="150">
        <v>-2.56</v>
      </c>
      <c r="K1607" s="150">
        <v>-6.94</v>
      </c>
      <c r="L1607" s="150">
        <v>1.17</v>
      </c>
      <c r="M1607" s="150">
        <v>1.89</v>
      </c>
      <c r="N1607" s="150">
        <v>-0.85</v>
      </c>
      <c r="O1607" s="150">
        <v>0.73</v>
      </c>
      <c r="P1607" s="150">
        <v>33.9</v>
      </c>
    </row>
    <row r="1608" spans="1:16" x14ac:dyDescent="0.25">
      <c r="A1608" s="80" t="s">
        <v>3698</v>
      </c>
      <c r="B1608" s="150" t="s">
        <v>3705</v>
      </c>
      <c r="C1608" s="110">
        <v>46121</v>
      </c>
      <c r="D1608" s="150">
        <v>274318</v>
      </c>
      <c r="E1608" s="111">
        <f t="shared" si="25"/>
        <v>2.7431800000000002</v>
      </c>
      <c r="F1608" s="150">
        <v>5.49</v>
      </c>
      <c r="G1608" s="150">
        <v>52.61</v>
      </c>
      <c r="H1608" s="150">
        <v>136</v>
      </c>
      <c r="I1608" s="150">
        <v>0.74</v>
      </c>
      <c r="J1608" s="150">
        <v>3.03</v>
      </c>
      <c r="K1608" s="150">
        <v>-9.33</v>
      </c>
      <c r="L1608" s="150">
        <v>0.98</v>
      </c>
      <c r="M1608" s="150">
        <v>1.03</v>
      </c>
      <c r="N1608" s="150">
        <v>0.77</v>
      </c>
      <c r="O1608" s="150">
        <v>0.72</v>
      </c>
      <c r="P1608" s="150">
        <v>29.8</v>
      </c>
    </row>
    <row r="1609" spans="1:16" x14ac:dyDescent="0.25">
      <c r="A1609" s="80" t="s">
        <v>3913</v>
      </c>
      <c r="B1609" s="150" t="s">
        <v>3928</v>
      </c>
      <c r="C1609" s="110">
        <v>46122</v>
      </c>
      <c r="D1609" s="150">
        <v>180817</v>
      </c>
      <c r="E1609" s="111">
        <f t="shared" si="25"/>
        <v>1.8081700000000001</v>
      </c>
      <c r="F1609" s="150">
        <v>68.33</v>
      </c>
      <c r="G1609" s="150">
        <v>-16.93</v>
      </c>
      <c r="H1609" s="150">
        <v>180.5</v>
      </c>
      <c r="I1609" s="150">
        <v>5.25</v>
      </c>
      <c r="J1609" s="150">
        <v>11.76</v>
      </c>
      <c r="K1609" s="150">
        <v>-2.17</v>
      </c>
      <c r="L1609" s="150">
        <v>2.83</v>
      </c>
      <c r="M1609" s="150">
        <v>3.19</v>
      </c>
      <c r="N1609" s="150">
        <v>0</v>
      </c>
      <c r="O1609" s="150">
        <v>2.82</v>
      </c>
      <c r="P1609" s="150">
        <v>16.600000000000001</v>
      </c>
    </row>
    <row r="1610" spans="1:16" x14ac:dyDescent="0.25">
      <c r="A1610" s="80" t="s">
        <v>3699</v>
      </c>
      <c r="B1610" s="150" t="s">
        <v>3706</v>
      </c>
      <c r="C1610" s="110">
        <v>46121</v>
      </c>
      <c r="D1610" s="150">
        <v>440724</v>
      </c>
      <c r="E1610" s="111">
        <f t="shared" si="25"/>
        <v>4.4072399999999998</v>
      </c>
      <c r="F1610" s="150">
        <v>40.85</v>
      </c>
      <c r="G1610" s="150">
        <v>7.1</v>
      </c>
      <c r="H1610" s="150">
        <v>91.1</v>
      </c>
      <c r="I1610" s="150">
        <v>1.1100000000000001</v>
      </c>
      <c r="J1610" s="150">
        <v>0.77</v>
      </c>
      <c r="K1610" s="150">
        <v>0.33</v>
      </c>
      <c r="L1610" s="150">
        <v>3.49</v>
      </c>
      <c r="M1610" s="150">
        <v>2.52</v>
      </c>
      <c r="N1610" s="150">
        <v>-0.43</v>
      </c>
      <c r="O1610" s="150">
        <v>0.86</v>
      </c>
      <c r="P1610" s="150">
        <v>12.4</v>
      </c>
    </row>
    <row r="1611" spans="1:16" x14ac:dyDescent="0.25">
      <c r="A1611" s="80" t="s">
        <v>3687</v>
      </c>
      <c r="B1611" s="150" t="s">
        <v>3689</v>
      </c>
      <c r="C1611" s="110">
        <v>46120</v>
      </c>
      <c r="D1611" s="150">
        <v>13458</v>
      </c>
      <c r="E1611" s="111">
        <f t="shared" si="25"/>
        <v>0.13458000000000001</v>
      </c>
      <c r="F1611" s="150">
        <v>-26.61</v>
      </c>
      <c r="G1611" s="150">
        <v>-72.349999999999994</v>
      </c>
      <c r="H1611" s="150">
        <v>37</v>
      </c>
      <c r="I1611" s="150">
        <v>-1.33</v>
      </c>
      <c r="J1611" s="150">
        <v>-3.65</v>
      </c>
      <c r="K1611" s="150">
        <v>11.61</v>
      </c>
      <c r="L1611" s="150">
        <v>0.99</v>
      </c>
      <c r="M1611" s="150">
        <v>0.23</v>
      </c>
      <c r="N1611" s="150">
        <v>0.65</v>
      </c>
      <c r="O1611" s="150">
        <v>0.5</v>
      </c>
      <c r="P1611" s="150">
        <v>29.2</v>
      </c>
    </row>
    <row r="1612" spans="1:16" x14ac:dyDescent="0.25">
      <c r="A1612" s="80" t="s">
        <v>3700</v>
      </c>
      <c r="B1612" s="150" t="s">
        <v>3865</v>
      </c>
      <c r="C1612" s="110">
        <v>46122</v>
      </c>
      <c r="D1612" s="150">
        <v>746320</v>
      </c>
      <c r="E1612" s="111">
        <f t="shared" si="25"/>
        <v>7.4631999999999996</v>
      </c>
      <c r="F1612" s="150">
        <v>32.69</v>
      </c>
      <c r="G1612" s="150">
        <v>99.33</v>
      </c>
      <c r="H1612" s="150">
        <v>81.8</v>
      </c>
      <c r="I1612" s="150">
        <v>-0.37</v>
      </c>
      <c r="J1612" s="150">
        <v>-7.99</v>
      </c>
      <c r="K1612" s="150">
        <v>-11.85</v>
      </c>
      <c r="L1612" s="150">
        <v>7.21</v>
      </c>
      <c r="M1612" s="150">
        <v>-1.75</v>
      </c>
      <c r="N1612" s="150">
        <v>3.79</v>
      </c>
      <c r="O1612" s="150">
        <v>-0.48</v>
      </c>
      <c r="P1612" s="150">
        <v>15.8</v>
      </c>
    </row>
    <row r="1613" spans="1:16" x14ac:dyDescent="0.25">
      <c r="A1613" s="80" t="s">
        <v>3756</v>
      </c>
      <c r="B1613" s="150" t="s">
        <v>3762</v>
      </c>
      <c r="C1613" s="110">
        <v>46121</v>
      </c>
      <c r="D1613" s="150">
        <v>81717</v>
      </c>
      <c r="E1613" s="111">
        <f t="shared" si="25"/>
        <v>0.81716999999999995</v>
      </c>
      <c r="F1613" s="150">
        <v>16.34</v>
      </c>
      <c r="G1613" s="150">
        <v>22.44</v>
      </c>
      <c r="H1613" s="150">
        <v>190.5</v>
      </c>
      <c r="I1613" s="150">
        <v>3.25</v>
      </c>
      <c r="J1613" s="150">
        <v>1.6</v>
      </c>
      <c r="K1613" s="150">
        <v>2.42</v>
      </c>
      <c r="L1613" s="150">
        <v>2.37</v>
      </c>
      <c r="M1613" s="150">
        <v>0.65</v>
      </c>
      <c r="N1613" s="150">
        <v>0.83</v>
      </c>
      <c r="O1613" s="150">
        <v>2.92</v>
      </c>
      <c r="P1613" s="150">
        <v>19.100000000000001</v>
      </c>
    </row>
    <row r="1614" spans="1:16" x14ac:dyDescent="0.25">
      <c r="A1614" s="80" t="s">
        <v>3966</v>
      </c>
      <c r="B1614" s="150" t="s">
        <v>3973</v>
      </c>
      <c r="C1614" s="110">
        <v>46122</v>
      </c>
      <c r="D1614" s="150">
        <v>16917</v>
      </c>
      <c r="E1614" s="111">
        <f t="shared" si="25"/>
        <v>0.16916999999999999</v>
      </c>
      <c r="F1614" s="150">
        <v>2443.91</v>
      </c>
      <c r="G1614" s="150">
        <v>4171.97</v>
      </c>
      <c r="H1614" s="150">
        <v>16.75</v>
      </c>
      <c r="I1614" s="150">
        <v>-0.3</v>
      </c>
      <c r="J1614" s="150">
        <v>0.3</v>
      </c>
      <c r="K1614" s="150">
        <v>-1.76</v>
      </c>
      <c r="L1614" s="150">
        <v>-0.25</v>
      </c>
      <c r="M1614" s="150">
        <v>-0.44</v>
      </c>
      <c r="N1614" s="150">
        <v>-0.56000000000000005</v>
      </c>
      <c r="O1614" s="150">
        <v>-0.5</v>
      </c>
      <c r="P1614" s="150"/>
    </row>
    <row r="1615" spans="1:16" x14ac:dyDescent="0.25">
      <c r="A1615" s="80" t="s">
        <v>3692</v>
      </c>
      <c r="B1615" s="150" t="s">
        <v>3905</v>
      </c>
      <c r="C1615" s="110">
        <v>46122</v>
      </c>
      <c r="D1615" s="150">
        <v>788320</v>
      </c>
      <c r="E1615" s="111">
        <f t="shared" si="25"/>
        <v>7.8832000000000004</v>
      </c>
      <c r="F1615" s="112">
        <v>142.1</v>
      </c>
      <c r="G1615" s="112">
        <v>10.6</v>
      </c>
      <c r="H1615" s="150">
        <v>85.3</v>
      </c>
      <c r="I1615" s="150">
        <v>-2.85</v>
      </c>
      <c r="J1615" s="150">
        <v>1.31</v>
      </c>
      <c r="K1615" s="150">
        <v>-6.98</v>
      </c>
      <c r="L1615" s="150">
        <v>5.08</v>
      </c>
      <c r="M1615" s="150">
        <v>0.56999999999999995</v>
      </c>
      <c r="N1615" s="150">
        <v>0.7</v>
      </c>
      <c r="O1615" s="150">
        <v>0.26</v>
      </c>
      <c r="P1615" s="150">
        <v>15.8</v>
      </c>
    </row>
    <row r="1616" spans="1:16" x14ac:dyDescent="0.25">
      <c r="A1616" s="80" t="s">
        <v>3678</v>
      </c>
      <c r="B1616" s="150" t="s">
        <v>3683</v>
      </c>
      <c r="C1616" s="110">
        <v>46121</v>
      </c>
      <c r="D1616" s="150">
        <v>178247</v>
      </c>
      <c r="E1616" s="111">
        <f t="shared" si="25"/>
        <v>1.78247</v>
      </c>
      <c r="F1616" s="150">
        <v>-39.049999999999997</v>
      </c>
      <c r="G1616" s="150">
        <v>138.34</v>
      </c>
      <c r="H1616" s="150">
        <v>88.1</v>
      </c>
      <c r="I1616" s="150">
        <v>-0.34</v>
      </c>
      <c r="J1616" s="150">
        <v>0.69</v>
      </c>
      <c r="K1616" s="150">
        <v>-3.4</v>
      </c>
      <c r="L1616" s="150">
        <v>1.1299999999999999</v>
      </c>
      <c r="M1616" s="150">
        <v>1.08</v>
      </c>
      <c r="N1616" s="150">
        <v>0.95</v>
      </c>
      <c r="O1616" s="150">
        <v>0.31</v>
      </c>
      <c r="P1616" s="150">
        <v>27.7</v>
      </c>
    </row>
    <row r="1617" spans="1:16" x14ac:dyDescent="0.25">
      <c r="A1617" s="80" t="s">
        <v>3824</v>
      </c>
      <c r="B1617" s="150" t="s">
        <v>3832</v>
      </c>
      <c r="C1617" s="110">
        <v>46120</v>
      </c>
      <c r="D1617" s="150">
        <v>1792</v>
      </c>
      <c r="E1617" s="111">
        <f t="shared" si="25"/>
        <v>1.7919999999999998E-2</v>
      </c>
      <c r="F1617" s="150"/>
      <c r="G1617" s="150"/>
      <c r="H1617" s="150">
        <v>37.5</v>
      </c>
      <c r="I1617" s="150">
        <v>-0.4</v>
      </c>
      <c r="J1617" s="150">
        <v>-3.85</v>
      </c>
      <c r="K1617" s="150">
        <v>-4.58</v>
      </c>
      <c r="L1617" s="150">
        <v>0.27</v>
      </c>
      <c r="M1617" s="150">
        <v>-0.72</v>
      </c>
      <c r="N1617" s="150">
        <v>-1.04</v>
      </c>
      <c r="O1617" s="150">
        <v>-0.35</v>
      </c>
      <c r="P1617" s="150"/>
    </row>
    <row r="1618" spans="1:16" x14ac:dyDescent="0.25">
      <c r="A1618" s="80" t="s">
        <v>3743</v>
      </c>
      <c r="B1618" s="150" t="s">
        <v>3745</v>
      </c>
      <c r="C1618" s="110">
        <v>46119</v>
      </c>
      <c r="D1618" s="150">
        <v>20401</v>
      </c>
      <c r="E1618" s="111">
        <f t="shared" si="25"/>
        <v>0.20401</v>
      </c>
      <c r="F1618" s="150">
        <v>40.31</v>
      </c>
      <c r="G1618" s="150">
        <v>-68.36</v>
      </c>
      <c r="H1618" s="150">
        <v>126</v>
      </c>
      <c r="I1618" s="150">
        <v>3.7</v>
      </c>
      <c r="J1618" s="150">
        <v>11.01</v>
      </c>
      <c r="K1618" s="150">
        <v>9.57</v>
      </c>
      <c r="L1618" s="150">
        <v>0.37</v>
      </c>
      <c r="M1618" s="150">
        <v>0.05</v>
      </c>
      <c r="N1618" s="150">
        <v>0.16</v>
      </c>
      <c r="O1618" s="150">
        <v>0.03</v>
      </c>
      <c r="P1618" s="150">
        <v>65.8</v>
      </c>
    </row>
    <row r="1619" spans="1:16" x14ac:dyDescent="0.25">
      <c r="A1619" s="80" t="s">
        <v>3845</v>
      </c>
      <c r="B1619" s="150" t="s">
        <v>3850</v>
      </c>
      <c r="C1619" s="110">
        <v>46122</v>
      </c>
      <c r="D1619" s="150">
        <v>215124</v>
      </c>
      <c r="E1619" s="111">
        <f t="shared" si="25"/>
        <v>2.15124</v>
      </c>
      <c r="F1619" s="150">
        <v>0.18</v>
      </c>
      <c r="G1619" s="150">
        <v>9.7899999999999991</v>
      </c>
      <c r="H1619" s="150">
        <v>240</v>
      </c>
      <c r="I1619" s="150">
        <v>0.21</v>
      </c>
      <c r="J1619" s="150">
        <v>2.35</v>
      </c>
      <c r="K1619" s="150">
        <v>1.27</v>
      </c>
      <c r="L1619" s="150">
        <v>4.28</v>
      </c>
      <c r="M1619" s="150">
        <v>3.88</v>
      </c>
      <c r="N1619" s="150">
        <v>4.63</v>
      </c>
      <c r="O1619" s="150">
        <v>4.49</v>
      </c>
      <c r="P1619" s="150">
        <v>14.4</v>
      </c>
    </row>
    <row r="1620" spans="1:16" x14ac:dyDescent="0.25">
      <c r="A1620" s="80" t="s">
        <v>4123</v>
      </c>
      <c r="B1620" s="150" t="s">
        <v>4133</v>
      </c>
      <c r="C1620" s="110">
        <v>46120</v>
      </c>
      <c r="D1620" s="150">
        <v>103073</v>
      </c>
      <c r="E1620" s="111">
        <f t="shared" si="25"/>
        <v>1.0307299999999999</v>
      </c>
      <c r="F1620" s="150">
        <v>12.67</v>
      </c>
      <c r="G1620" s="150">
        <v>-14.58</v>
      </c>
      <c r="H1620" s="150">
        <v>33.799999999999997</v>
      </c>
      <c r="I1620" s="150">
        <v>-0.73</v>
      </c>
      <c r="J1620" s="150">
        <v>-2.87</v>
      </c>
      <c r="K1620" s="150">
        <v>-0.88</v>
      </c>
      <c r="L1620" s="150">
        <v>0.54</v>
      </c>
      <c r="M1620" s="150">
        <v>0.37</v>
      </c>
      <c r="N1620" s="150">
        <v>0.4</v>
      </c>
      <c r="O1620" s="150">
        <v>0.48</v>
      </c>
      <c r="P1620" s="150">
        <v>15.5</v>
      </c>
    </row>
    <row r="1621" spans="1:16" x14ac:dyDescent="0.25">
      <c r="A1621" s="80" t="s">
        <v>3939</v>
      </c>
      <c r="B1621" s="150" t="s">
        <v>3946</v>
      </c>
      <c r="C1621" s="110">
        <v>46119</v>
      </c>
      <c r="D1621" s="150">
        <v>1204</v>
      </c>
      <c r="E1621" s="111">
        <f t="shared" si="25"/>
        <v>1.204E-2</v>
      </c>
      <c r="F1621" s="150">
        <v>90.51</v>
      </c>
      <c r="G1621" s="150">
        <v>3548.48</v>
      </c>
      <c r="H1621" s="150">
        <v>23.65</v>
      </c>
      <c r="I1621" s="150">
        <v>-1.46</v>
      </c>
      <c r="J1621" s="150">
        <v>-2.87</v>
      </c>
      <c r="K1621" s="150">
        <v>-1.46</v>
      </c>
      <c r="L1621" s="150">
        <v>-0.86</v>
      </c>
      <c r="M1621" s="150">
        <v>-0.52</v>
      </c>
      <c r="N1621" s="150">
        <v>-0.91</v>
      </c>
      <c r="O1621" s="150">
        <v>-0.63</v>
      </c>
      <c r="P1621" s="150"/>
    </row>
    <row r="1622" spans="1:16" x14ac:dyDescent="0.25">
      <c r="A1622" s="80" t="s">
        <v>3979</v>
      </c>
      <c r="B1622" s="150" t="s">
        <v>3980</v>
      </c>
      <c r="C1622" s="110">
        <v>46121</v>
      </c>
      <c r="D1622" s="150">
        <v>362101</v>
      </c>
      <c r="E1622" s="111">
        <f t="shared" si="25"/>
        <v>3.6210100000000001</v>
      </c>
      <c r="F1622" s="150">
        <v>68.17</v>
      </c>
      <c r="G1622" s="150">
        <v>-32.590000000000003</v>
      </c>
      <c r="H1622" s="150">
        <v>42.6</v>
      </c>
      <c r="I1622" s="150">
        <v>-1.96</v>
      </c>
      <c r="J1622" s="150">
        <v>-6.37</v>
      </c>
      <c r="K1622" s="150">
        <v>-2.1800000000000002</v>
      </c>
      <c r="L1622" s="150">
        <v>5.0599999999999996</v>
      </c>
      <c r="M1622" s="150">
        <v>1.49</v>
      </c>
      <c r="N1622" s="150">
        <v>0.69</v>
      </c>
      <c r="O1622" s="150">
        <v>0.28000000000000003</v>
      </c>
      <c r="P1622" s="150">
        <v>9.3000000000000007</v>
      </c>
    </row>
    <row r="1623" spans="1:16" x14ac:dyDescent="0.25">
      <c r="A1623" s="80" t="s">
        <v>3856</v>
      </c>
      <c r="B1623" s="150" t="s">
        <v>3866</v>
      </c>
      <c r="C1623" s="110">
        <v>46122</v>
      </c>
      <c r="D1623" s="150">
        <v>2779557</v>
      </c>
      <c r="E1623" s="111">
        <f t="shared" si="25"/>
        <v>27.795570000000001</v>
      </c>
      <c r="F1623" s="150">
        <v>56.49</v>
      </c>
      <c r="G1623" s="150">
        <v>-20.59</v>
      </c>
      <c r="H1623" s="150">
        <v>151.5</v>
      </c>
      <c r="I1623" s="150">
        <v>0.66</v>
      </c>
      <c r="J1623" s="150">
        <v>-9.5500000000000007</v>
      </c>
      <c r="K1623" s="150">
        <v>-7.9</v>
      </c>
      <c r="L1623" s="150">
        <v>4.84</v>
      </c>
      <c r="M1623" s="150">
        <v>3.66</v>
      </c>
      <c r="N1623" s="150">
        <v>3.45</v>
      </c>
      <c r="O1623" s="150">
        <v>2.04</v>
      </c>
      <c r="P1623" s="150">
        <v>10.1</v>
      </c>
    </row>
    <row r="1624" spans="1:16" x14ac:dyDescent="0.25">
      <c r="A1624" s="80" t="s">
        <v>3782</v>
      </c>
      <c r="B1624" s="150" t="s">
        <v>3790</v>
      </c>
      <c r="C1624" s="110">
        <v>46119</v>
      </c>
      <c r="D1624" s="150">
        <v>237561</v>
      </c>
      <c r="E1624" s="111">
        <f t="shared" si="25"/>
        <v>2.37561</v>
      </c>
      <c r="F1624" s="150">
        <v>61.81</v>
      </c>
      <c r="G1624" s="150">
        <v>68.64</v>
      </c>
      <c r="H1624" s="150">
        <v>389.5</v>
      </c>
      <c r="I1624" s="150">
        <v>0.91</v>
      </c>
      <c r="J1624" s="150">
        <v>21.53</v>
      </c>
      <c r="K1624" s="150">
        <v>3.73</v>
      </c>
      <c r="L1624" s="150">
        <v>1.92</v>
      </c>
      <c r="M1624" s="150">
        <v>2.61</v>
      </c>
      <c r="N1624" s="150">
        <v>2.31</v>
      </c>
      <c r="O1624" s="150">
        <v>3.23</v>
      </c>
      <c r="P1624" s="150">
        <v>21.7</v>
      </c>
    </row>
    <row r="1625" spans="1:16" x14ac:dyDescent="0.25">
      <c r="A1625" s="80" t="s">
        <v>3750</v>
      </c>
      <c r="B1625" s="150" t="s">
        <v>3755</v>
      </c>
      <c r="C1625" s="110">
        <v>46121</v>
      </c>
      <c r="D1625" s="150">
        <v>31632</v>
      </c>
      <c r="E1625" s="111">
        <f t="shared" si="25"/>
        <v>0.31631999999999999</v>
      </c>
      <c r="F1625" s="150">
        <v>26.76</v>
      </c>
      <c r="G1625" s="150">
        <v>-31.06</v>
      </c>
      <c r="H1625" s="150">
        <v>170</v>
      </c>
      <c r="I1625" s="150">
        <v>-3.13</v>
      </c>
      <c r="J1625" s="150">
        <v>-7.59</v>
      </c>
      <c r="K1625" s="150">
        <v>6.67</v>
      </c>
      <c r="L1625" s="150">
        <v>1.23</v>
      </c>
      <c r="M1625" s="150">
        <v>0.37</v>
      </c>
      <c r="N1625" s="150">
        <v>0.66</v>
      </c>
      <c r="O1625" s="150">
        <v>1.58</v>
      </c>
      <c r="P1625" s="150">
        <v>41.4</v>
      </c>
    </row>
    <row r="1626" spans="1:16" x14ac:dyDescent="0.25">
      <c r="A1626" s="80" t="s">
        <v>3825</v>
      </c>
      <c r="B1626" s="150" t="s">
        <v>3833</v>
      </c>
      <c r="C1626" s="110">
        <v>46122</v>
      </c>
      <c r="D1626" s="150">
        <v>88090</v>
      </c>
      <c r="E1626" s="111">
        <f t="shared" si="25"/>
        <v>0.88090000000000002</v>
      </c>
      <c r="F1626" s="150">
        <v>6.94</v>
      </c>
      <c r="G1626" s="150">
        <v>-21.96</v>
      </c>
      <c r="H1626" s="150">
        <v>56</v>
      </c>
      <c r="I1626" s="150">
        <v>1.45</v>
      </c>
      <c r="J1626" s="150">
        <v>8.32</v>
      </c>
      <c r="K1626" s="150">
        <v>9.3800000000000008</v>
      </c>
      <c r="L1626" s="150">
        <v>0.87</v>
      </c>
      <c r="M1626" s="150">
        <v>1.02</v>
      </c>
      <c r="N1626" s="150">
        <v>0.36</v>
      </c>
      <c r="O1626" s="150">
        <v>1.24</v>
      </c>
      <c r="P1626" s="150">
        <v>14</v>
      </c>
    </row>
    <row r="1627" spans="1:16" x14ac:dyDescent="0.25">
      <c r="A1627" s="80" t="s">
        <v>3757</v>
      </c>
      <c r="B1627" s="150" t="s">
        <v>3763</v>
      </c>
      <c r="C1627" s="110">
        <v>46121</v>
      </c>
      <c r="D1627" s="150">
        <v>-84898</v>
      </c>
      <c r="E1627" s="111">
        <f t="shared" si="25"/>
        <v>-0.84897999999999996</v>
      </c>
      <c r="F1627" s="112">
        <v>63.9</v>
      </c>
      <c r="G1627" s="112">
        <v>86.87</v>
      </c>
      <c r="H1627" s="150">
        <v>13.7</v>
      </c>
      <c r="I1627" s="150">
        <v>-0.36</v>
      </c>
      <c r="J1627" s="150">
        <v>-2.14</v>
      </c>
      <c r="K1627" s="150">
        <v>-2.4900000000000002</v>
      </c>
      <c r="L1627" s="150">
        <v>-0.9</v>
      </c>
      <c r="M1627" s="150">
        <v>-0.67</v>
      </c>
      <c r="N1627" s="150">
        <v>-0.52</v>
      </c>
      <c r="O1627" s="150">
        <v>-0.17</v>
      </c>
      <c r="P1627" s="150"/>
    </row>
    <row r="1628" spans="1:16" x14ac:dyDescent="0.25">
      <c r="A1628" s="80" t="s">
        <v>3747</v>
      </c>
      <c r="B1628" s="150" t="s">
        <v>4031</v>
      </c>
      <c r="C1628" s="110">
        <v>46122</v>
      </c>
      <c r="D1628" s="150">
        <v>107871</v>
      </c>
      <c r="E1628" s="111">
        <f t="shared" si="25"/>
        <v>1.0787100000000001</v>
      </c>
      <c r="F1628" s="150">
        <v>18.7</v>
      </c>
      <c r="G1628" s="150">
        <v>26.12</v>
      </c>
      <c r="H1628" s="150">
        <v>77.099999999999994</v>
      </c>
      <c r="I1628" s="150">
        <v>-1.41</v>
      </c>
      <c r="J1628" s="150">
        <v>3.07</v>
      </c>
      <c r="K1628" s="150">
        <v>0.92</v>
      </c>
      <c r="L1628" s="150">
        <v>-0.11</v>
      </c>
      <c r="M1628" s="150">
        <v>0.23</v>
      </c>
      <c r="N1628" s="150">
        <v>-0.22</v>
      </c>
      <c r="O1628" s="150">
        <v>0.2</v>
      </c>
      <c r="P1628" s="150">
        <v>23.7</v>
      </c>
    </row>
    <row r="1629" spans="1:16" x14ac:dyDescent="0.25">
      <c r="A1629" s="80" t="s">
        <v>3857</v>
      </c>
      <c r="B1629" s="150" t="s">
        <v>3867</v>
      </c>
      <c r="C1629" s="110">
        <v>46121</v>
      </c>
      <c r="D1629" s="150">
        <v>734462</v>
      </c>
      <c r="E1629" s="111">
        <f t="shared" si="25"/>
        <v>7.3446199999999999</v>
      </c>
      <c r="F1629" s="150">
        <v>55.69</v>
      </c>
      <c r="G1629" s="150">
        <v>320.45</v>
      </c>
      <c r="H1629" s="150">
        <v>391</v>
      </c>
      <c r="I1629" s="150">
        <v>9.99</v>
      </c>
      <c r="J1629" s="150">
        <v>36.24</v>
      </c>
      <c r="K1629" s="150">
        <v>22.57</v>
      </c>
      <c r="L1629" s="150">
        <v>1.6</v>
      </c>
      <c r="M1629" s="150">
        <v>1</v>
      </c>
      <c r="N1629" s="150">
        <v>1.79</v>
      </c>
      <c r="O1629" s="150">
        <v>2.7</v>
      </c>
      <c r="P1629" s="150">
        <v>17.7</v>
      </c>
    </row>
    <row r="1630" spans="1:16" x14ac:dyDescent="0.25">
      <c r="A1630" s="80" t="s">
        <v>3783</v>
      </c>
      <c r="B1630" s="150" t="s">
        <v>3791</v>
      </c>
      <c r="C1630" s="110">
        <v>46120</v>
      </c>
      <c r="D1630" s="150">
        <v>83256</v>
      </c>
      <c r="E1630" s="111">
        <f t="shared" si="25"/>
        <v>0.83255999999999997</v>
      </c>
      <c r="F1630" s="150">
        <v>-4.55</v>
      </c>
      <c r="G1630" s="150">
        <v>-0.23</v>
      </c>
      <c r="H1630" s="150">
        <v>119</v>
      </c>
      <c r="I1630" s="150">
        <v>0</v>
      </c>
      <c r="J1630" s="150">
        <v>-1.65</v>
      </c>
      <c r="K1630" s="150">
        <v>-4.03</v>
      </c>
      <c r="L1630" s="150">
        <v>3.28</v>
      </c>
      <c r="M1630" s="150">
        <v>1.22</v>
      </c>
      <c r="N1630" s="150">
        <v>0.09</v>
      </c>
      <c r="O1630" s="150">
        <v>2.35</v>
      </c>
      <c r="P1630" s="150">
        <v>14.8</v>
      </c>
    </row>
    <row r="1631" spans="1:16" x14ac:dyDescent="0.25">
      <c r="A1631" s="80" t="s">
        <v>3807</v>
      </c>
      <c r="B1631" s="150" t="s">
        <v>3813</v>
      </c>
      <c r="C1631" s="110">
        <v>46120</v>
      </c>
      <c r="D1631" s="150">
        <v>29755</v>
      </c>
      <c r="E1631" s="111">
        <f t="shared" si="25"/>
        <v>0.29754999999999998</v>
      </c>
      <c r="F1631" s="150">
        <v>17.04</v>
      </c>
      <c r="G1631" s="150">
        <v>-0.57999999999999996</v>
      </c>
      <c r="H1631" s="150">
        <v>68.2</v>
      </c>
      <c r="I1631" s="150">
        <v>0.28999999999999998</v>
      </c>
      <c r="J1631" s="150">
        <v>0.28999999999999998</v>
      </c>
      <c r="K1631" s="150">
        <v>-1.02</v>
      </c>
      <c r="L1631" s="150">
        <v>1.87</v>
      </c>
      <c r="M1631" s="150">
        <v>0.5</v>
      </c>
      <c r="N1631" s="150">
        <v>-0.25</v>
      </c>
      <c r="O1631" s="150">
        <v>0.31</v>
      </c>
      <c r="P1631" s="150">
        <v>25.4</v>
      </c>
    </row>
    <row r="1632" spans="1:16" x14ac:dyDescent="0.25">
      <c r="A1632" s="80" t="s">
        <v>4145</v>
      </c>
      <c r="B1632" s="150" t="s">
        <v>4157</v>
      </c>
      <c r="C1632" s="110">
        <v>46119</v>
      </c>
      <c r="D1632" s="150">
        <v>259437</v>
      </c>
      <c r="E1632" s="111">
        <f t="shared" si="25"/>
        <v>2.5943700000000001</v>
      </c>
      <c r="F1632" s="150">
        <v>46.93</v>
      </c>
      <c r="G1632" s="150">
        <v>64.2</v>
      </c>
      <c r="H1632" s="150">
        <v>121.5</v>
      </c>
      <c r="I1632" s="150">
        <v>2.1</v>
      </c>
      <c r="J1632" s="150">
        <v>11.47</v>
      </c>
      <c r="K1632" s="150">
        <v>-8.3000000000000007</v>
      </c>
      <c r="L1632" s="150">
        <v>0.78</v>
      </c>
      <c r="M1632" s="150">
        <v>0.28000000000000003</v>
      </c>
      <c r="N1632" s="150">
        <v>0.47</v>
      </c>
      <c r="O1632" s="150">
        <v>0.64</v>
      </c>
      <c r="P1632" s="150">
        <v>50.6</v>
      </c>
    </row>
    <row r="1633" spans="1:16" x14ac:dyDescent="0.25">
      <c r="A1633" s="80" t="s">
        <v>4168</v>
      </c>
      <c r="B1633" s="150" t="s">
        <v>4177</v>
      </c>
      <c r="C1633" s="110">
        <v>46120</v>
      </c>
      <c r="D1633" s="150">
        <v>416149</v>
      </c>
      <c r="E1633" s="111">
        <f t="shared" si="25"/>
        <v>4.1614899999999997</v>
      </c>
      <c r="F1633" s="150">
        <v>15.26</v>
      </c>
      <c r="G1633" s="150">
        <v>56.68</v>
      </c>
      <c r="H1633" s="150">
        <v>38.15</v>
      </c>
      <c r="I1633" s="150">
        <v>0.26</v>
      </c>
      <c r="J1633" s="150">
        <v>-7.06</v>
      </c>
      <c r="K1633" s="150">
        <v>-20.69</v>
      </c>
      <c r="L1633" s="150">
        <v>0.62</v>
      </c>
      <c r="M1633" s="150"/>
      <c r="N1633" s="150"/>
      <c r="O1633" s="150">
        <v>0.32</v>
      </c>
      <c r="P1633" s="150">
        <v>28.4</v>
      </c>
    </row>
    <row r="1634" spans="1:16" x14ac:dyDescent="0.25">
      <c r="A1634" s="80" t="s">
        <v>4024</v>
      </c>
      <c r="B1634" s="150" t="s">
        <v>4032</v>
      </c>
      <c r="C1634" s="110">
        <v>46122</v>
      </c>
      <c r="D1634" s="150">
        <v>49463</v>
      </c>
      <c r="E1634" s="111">
        <f t="shared" si="25"/>
        <v>0.49463000000000001</v>
      </c>
      <c r="F1634" s="150">
        <v>163.66</v>
      </c>
      <c r="G1634" s="150">
        <v>-9.6199999999999992</v>
      </c>
      <c r="H1634" s="150">
        <v>49.05</v>
      </c>
      <c r="I1634" s="150">
        <v>-1.9</v>
      </c>
      <c r="J1634" s="150">
        <v>11.35</v>
      </c>
      <c r="K1634" s="150">
        <v>2.08</v>
      </c>
      <c r="L1634" s="150">
        <v>0.94</v>
      </c>
      <c r="M1634" s="150">
        <v>0.23</v>
      </c>
      <c r="N1634" s="150">
        <v>-0.43</v>
      </c>
      <c r="O1634" s="150">
        <v>0.24</v>
      </c>
      <c r="P1634" s="150">
        <v>33</v>
      </c>
    </row>
    <row r="1635" spans="1:16" x14ac:dyDescent="0.25">
      <c r="A1635" s="80" t="s">
        <v>4124</v>
      </c>
      <c r="B1635" s="150" t="s">
        <v>4134</v>
      </c>
      <c r="C1635" s="110">
        <v>46113</v>
      </c>
      <c r="D1635" s="150">
        <v>37805</v>
      </c>
      <c r="E1635" s="111">
        <f t="shared" si="25"/>
        <v>0.37805</v>
      </c>
      <c r="F1635" s="150">
        <v>83.67</v>
      </c>
      <c r="G1635" s="150">
        <v>21.62</v>
      </c>
      <c r="H1635" s="150">
        <v>29.9</v>
      </c>
      <c r="I1635" s="150">
        <v>1.01</v>
      </c>
      <c r="J1635" s="150">
        <v>4.18</v>
      </c>
      <c r="K1635" s="150">
        <v>1.53</v>
      </c>
      <c r="L1635" s="150">
        <v>0.72</v>
      </c>
      <c r="M1635" s="150">
        <v>0.28000000000000003</v>
      </c>
      <c r="N1635" s="150">
        <v>0.54</v>
      </c>
      <c r="O1635" s="150">
        <v>0.61</v>
      </c>
      <c r="P1635" s="150">
        <v>15.2</v>
      </c>
    </row>
    <row r="1636" spans="1:16" x14ac:dyDescent="0.25">
      <c r="A1636" s="80" t="s">
        <v>3893</v>
      </c>
      <c r="B1636" s="150" t="s">
        <v>3906</v>
      </c>
      <c r="C1636" s="110">
        <v>46119</v>
      </c>
      <c r="D1636" s="150">
        <v>238626</v>
      </c>
      <c r="E1636" s="111">
        <f t="shared" si="25"/>
        <v>2.38626</v>
      </c>
      <c r="F1636" s="150">
        <v>16.940000000000001</v>
      </c>
      <c r="G1636" s="150">
        <v>13.7</v>
      </c>
      <c r="H1636" s="150">
        <v>126</v>
      </c>
      <c r="I1636" s="150">
        <v>2.86</v>
      </c>
      <c r="J1636" s="150">
        <v>18.309999999999999</v>
      </c>
      <c r="K1636" s="150">
        <v>13</v>
      </c>
      <c r="L1636" s="150">
        <v>1.9</v>
      </c>
      <c r="M1636" s="150">
        <v>1.07</v>
      </c>
      <c r="N1636" s="150">
        <v>0.77</v>
      </c>
      <c r="O1636" s="150">
        <v>1.56</v>
      </c>
      <c r="P1636" s="150">
        <v>26.3</v>
      </c>
    </row>
    <row r="1637" spans="1:16" x14ac:dyDescent="0.25">
      <c r="A1637" s="80" t="s">
        <v>3837</v>
      </c>
      <c r="B1637" s="150" t="s">
        <v>3840</v>
      </c>
      <c r="C1637" s="110">
        <v>46122</v>
      </c>
      <c r="D1637" s="150">
        <v>495555</v>
      </c>
      <c r="E1637" s="111">
        <f t="shared" si="25"/>
        <v>4.9555499999999997</v>
      </c>
      <c r="F1637" s="150">
        <v>5.8</v>
      </c>
      <c r="G1637" s="150">
        <v>11.5</v>
      </c>
      <c r="H1637" s="150">
        <v>154</v>
      </c>
      <c r="I1637" s="150">
        <v>0</v>
      </c>
      <c r="J1637" s="150">
        <v>3.7</v>
      </c>
      <c r="K1637" s="150">
        <v>3.36</v>
      </c>
      <c r="L1637" s="150">
        <v>1.9</v>
      </c>
      <c r="M1637" s="150">
        <v>2.16</v>
      </c>
      <c r="N1637" s="150">
        <v>2.13</v>
      </c>
      <c r="O1637" s="150">
        <v>3.1</v>
      </c>
      <c r="P1637" s="150">
        <v>15.4</v>
      </c>
    </row>
    <row r="1638" spans="1:16" x14ac:dyDescent="0.25">
      <c r="A1638" s="80" t="s">
        <v>3784</v>
      </c>
      <c r="B1638" s="150" t="s">
        <v>3792</v>
      </c>
      <c r="C1638" s="110">
        <v>46121</v>
      </c>
      <c r="D1638" s="150">
        <v>198265</v>
      </c>
      <c r="E1638" s="111">
        <f t="shared" si="25"/>
        <v>1.98265</v>
      </c>
      <c r="F1638" s="150">
        <v>56.59</v>
      </c>
      <c r="G1638" s="150">
        <v>17.010000000000002</v>
      </c>
      <c r="H1638" s="150">
        <v>17.600000000000001</v>
      </c>
      <c r="I1638" s="150">
        <v>3.23</v>
      </c>
      <c r="J1638" s="150">
        <v>0.56999999999999995</v>
      </c>
      <c r="K1638" s="150">
        <v>-4.3499999999999996</v>
      </c>
      <c r="L1638" s="150">
        <v>0.24</v>
      </c>
      <c r="M1638" s="150">
        <v>0.01</v>
      </c>
      <c r="N1638" s="150">
        <v>-0.93</v>
      </c>
      <c r="O1638" s="150">
        <v>-0.05</v>
      </c>
      <c r="P1638" s="150"/>
    </row>
    <row r="1639" spans="1:16" x14ac:dyDescent="0.25">
      <c r="A1639" s="80" t="s">
        <v>4037</v>
      </c>
      <c r="B1639" s="150" t="s">
        <v>4038</v>
      </c>
      <c r="C1639" s="110">
        <v>46121</v>
      </c>
      <c r="D1639" s="150">
        <v>73755</v>
      </c>
      <c r="E1639" s="111">
        <f t="shared" si="25"/>
        <v>0.73755000000000004</v>
      </c>
      <c r="F1639" s="150">
        <v>-0.64</v>
      </c>
      <c r="G1639" s="150">
        <v>16.18</v>
      </c>
      <c r="H1639" s="150">
        <v>74.900000000000006</v>
      </c>
      <c r="I1639" s="150">
        <v>-0.79</v>
      </c>
      <c r="J1639" s="150">
        <v>-4.46</v>
      </c>
      <c r="K1639" s="150">
        <v>-5.49</v>
      </c>
      <c r="L1639" s="150">
        <v>1.35</v>
      </c>
      <c r="M1639" s="150">
        <v>1.26</v>
      </c>
      <c r="N1639" s="150">
        <v>1.25</v>
      </c>
      <c r="O1639" s="150">
        <v>1.25</v>
      </c>
      <c r="P1639" s="150">
        <v>13.6</v>
      </c>
    </row>
    <row r="1640" spans="1:16" x14ac:dyDescent="0.25">
      <c r="A1640" s="80" t="s">
        <v>3894</v>
      </c>
      <c r="B1640" s="150" t="s">
        <v>3907</v>
      </c>
      <c r="C1640" s="110">
        <v>46121</v>
      </c>
      <c r="D1640" s="150">
        <v>2</v>
      </c>
      <c r="E1640" s="111">
        <f t="shared" si="25"/>
        <v>2.0000000000000002E-5</v>
      </c>
      <c r="F1640" s="150"/>
      <c r="G1640" s="150"/>
      <c r="H1640" s="150">
        <v>112</v>
      </c>
      <c r="I1640" s="150">
        <v>-1.32</v>
      </c>
      <c r="J1640" s="150">
        <v>18.02</v>
      </c>
      <c r="K1640" s="150">
        <v>22</v>
      </c>
      <c r="L1640" s="150">
        <v>-0.37</v>
      </c>
      <c r="M1640" s="150">
        <v>-0.11</v>
      </c>
      <c r="N1640" s="150">
        <v>-0.16</v>
      </c>
      <c r="O1640" s="150">
        <v>0</v>
      </c>
      <c r="P1640" s="150"/>
    </row>
    <row r="1641" spans="1:16" x14ac:dyDescent="0.25">
      <c r="A1641" s="80" t="s">
        <v>4125</v>
      </c>
      <c r="B1641" s="150" t="s">
        <v>4135</v>
      </c>
      <c r="C1641" s="110">
        <v>46120</v>
      </c>
      <c r="D1641" s="150">
        <v>9403</v>
      </c>
      <c r="E1641" s="111">
        <f t="shared" si="25"/>
        <v>9.4030000000000002E-2</v>
      </c>
      <c r="F1641" s="112">
        <v>-3.54</v>
      </c>
      <c r="G1641" s="112">
        <v>-43.76</v>
      </c>
      <c r="H1641" s="150">
        <v>72.2</v>
      </c>
      <c r="I1641" s="150">
        <v>-1.5</v>
      </c>
      <c r="J1641" s="150">
        <v>1.69</v>
      </c>
      <c r="K1641" s="150">
        <v>1.26</v>
      </c>
      <c r="L1641" s="150">
        <v>0.48</v>
      </c>
      <c r="M1641" s="150"/>
      <c r="N1641" s="150"/>
      <c r="O1641" s="150">
        <v>-0.02</v>
      </c>
      <c r="P1641" s="150">
        <v>114.8</v>
      </c>
    </row>
    <row r="1642" spans="1:16" x14ac:dyDescent="0.25">
      <c r="A1642" s="80" t="s">
        <v>3769</v>
      </c>
      <c r="B1642" s="150" t="s">
        <v>3776</v>
      </c>
      <c r="C1642" s="110">
        <v>46120</v>
      </c>
      <c r="D1642" s="150">
        <v>200746</v>
      </c>
      <c r="E1642" s="111">
        <f t="shared" si="25"/>
        <v>2.00746</v>
      </c>
      <c r="F1642" s="150">
        <v>62.49</v>
      </c>
      <c r="G1642" s="150">
        <v>22.58</v>
      </c>
      <c r="H1642" s="150">
        <v>165</v>
      </c>
      <c r="I1642" s="150">
        <v>1.85</v>
      </c>
      <c r="J1642" s="150">
        <v>6.45</v>
      </c>
      <c r="K1642" s="150">
        <v>0</v>
      </c>
      <c r="L1642" s="150">
        <v>1.76</v>
      </c>
      <c r="M1642" s="150">
        <v>2.4</v>
      </c>
      <c r="N1642" s="150">
        <v>0.52</v>
      </c>
      <c r="O1642" s="150">
        <v>2.83</v>
      </c>
      <c r="P1642" s="150">
        <v>18.5</v>
      </c>
    </row>
    <row r="1643" spans="1:16" x14ac:dyDescent="0.25">
      <c r="A1643" s="80" t="s">
        <v>3895</v>
      </c>
      <c r="B1643" s="150" t="s">
        <v>3908</v>
      </c>
      <c r="C1643" s="110">
        <v>46122</v>
      </c>
      <c r="D1643" s="150">
        <v>102568</v>
      </c>
      <c r="E1643" s="111">
        <f t="shared" si="25"/>
        <v>1.0256799999999999</v>
      </c>
      <c r="F1643" s="150">
        <v>13.73</v>
      </c>
      <c r="G1643" s="150">
        <v>4.2699999999999996</v>
      </c>
      <c r="H1643" s="150">
        <v>75.599999999999994</v>
      </c>
      <c r="I1643" s="150">
        <v>0.53</v>
      </c>
      <c r="J1643" s="150">
        <v>0</v>
      </c>
      <c r="K1643" s="150">
        <v>-5.97</v>
      </c>
      <c r="L1643" s="150">
        <v>0.85</v>
      </c>
      <c r="M1643" s="150">
        <v>0.8</v>
      </c>
      <c r="N1643" s="150">
        <v>0.55000000000000004</v>
      </c>
      <c r="O1643" s="150">
        <v>0.73</v>
      </c>
      <c r="P1643" s="150">
        <v>17</v>
      </c>
    </row>
    <row r="1644" spans="1:16" x14ac:dyDescent="0.25">
      <c r="A1644" s="80" t="s">
        <v>3914</v>
      </c>
      <c r="B1644" s="150" t="s">
        <v>3929</v>
      </c>
      <c r="C1644" s="110">
        <v>46122</v>
      </c>
      <c r="D1644" s="150">
        <v>141575</v>
      </c>
      <c r="E1644" s="111">
        <f t="shared" si="25"/>
        <v>1.4157500000000001</v>
      </c>
      <c r="F1644" s="150">
        <v>-8.23</v>
      </c>
      <c r="G1644" s="150">
        <v>-1.98</v>
      </c>
      <c r="H1644" s="150">
        <v>80.3</v>
      </c>
      <c r="I1644" s="150">
        <v>0.38</v>
      </c>
      <c r="J1644" s="150">
        <v>0.75</v>
      </c>
      <c r="K1644" s="150">
        <v>8.81</v>
      </c>
      <c r="L1644" s="150">
        <v>1.01</v>
      </c>
      <c r="M1644" s="150">
        <v>1.32</v>
      </c>
      <c r="N1644" s="150">
        <v>0.4</v>
      </c>
      <c r="O1644" s="150">
        <v>1.52</v>
      </c>
      <c r="P1644" s="150">
        <v>11</v>
      </c>
    </row>
    <row r="1645" spans="1:16" x14ac:dyDescent="0.25">
      <c r="A1645" s="80" t="s">
        <v>4025</v>
      </c>
      <c r="B1645" s="150" t="s">
        <v>4033</v>
      </c>
      <c r="C1645" s="110">
        <v>46122</v>
      </c>
      <c r="D1645" s="150">
        <v>15850</v>
      </c>
      <c r="E1645" s="111">
        <f t="shared" si="25"/>
        <v>0.1585</v>
      </c>
      <c r="F1645" s="150">
        <v>3.39</v>
      </c>
      <c r="G1645" s="150">
        <v>10.050000000000001</v>
      </c>
      <c r="H1645" s="150">
        <v>69.8</v>
      </c>
      <c r="I1645" s="150">
        <v>0</v>
      </c>
      <c r="J1645" s="150">
        <v>-6.06</v>
      </c>
      <c r="K1645" s="150">
        <v>-10.51</v>
      </c>
      <c r="L1645" s="150">
        <v>0.8</v>
      </c>
      <c r="M1645" s="150">
        <v>0.5</v>
      </c>
      <c r="N1645" s="150">
        <v>0.64</v>
      </c>
      <c r="O1645" s="150">
        <v>0.85</v>
      </c>
      <c r="P1645" s="150">
        <v>19.899999999999999</v>
      </c>
    </row>
    <row r="1646" spans="1:16" x14ac:dyDescent="0.25">
      <c r="A1646" s="80" t="s">
        <v>3846</v>
      </c>
      <c r="B1646" s="150" t="s">
        <v>3851</v>
      </c>
      <c r="C1646" s="110">
        <v>46122</v>
      </c>
      <c r="D1646" s="150">
        <v>173514</v>
      </c>
      <c r="E1646" s="111">
        <f t="shared" si="25"/>
        <v>1.7351399999999999</v>
      </c>
      <c r="F1646" s="150">
        <v>26.74</v>
      </c>
      <c r="G1646" s="150">
        <v>-18.16</v>
      </c>
      <c r="H1646" s="150">
        <v>45.55</v>
      </c>
      <c r="I1646" s="150">
        <v>-0.33</v>
      </c>
      <c r="J1646" s="150">
        <v>-3.7</v>
      </c>
      <c r="K1646" s="150">
        <v>-1.19</v>
      </c>
      <c r="L1646" s="150">
        <v>-0.3</v>
      </c>
      <c r="M1646" s="150">
        <v>0.23</v>
      </c>
      <c r="N1646" s="150">
        <v>-0.1</v>
      </c>
      <c r="O1646" s="150">
        <v>-0.23</v>
      </c>
      <c r="P1646" s="150"/>
    </row>
    <row r="1647" spans="1:16" x14ac:dyDescent="0.25">
      <c r="A1647" s="80" t="s">
        <v>3826</v>
      </c>
      <c r="B1647" s="150" t="s">
        <v>3834</v>
      </c>
      <c r="C1647" s="110">
        <v>46122</v>
      </c>
      <c r="D1647" s="150">
        <v>272005</v>
      </c>
      <c r="E1647" s="111">
        <f t="shared" si="25"/>
        <v>2.7200500000000001</v>
      </c>
      <c r="F1647" s="150">
        <v>4.5999999999999996</v>
      </c>
      <c r="G1647" s="150">
        <v>2.54</v>
      </c>
      <c r="H1647" s="150">
        <v>29.8</v>
      </c>
      <c r="I1647" s="150">
        <v>2.0499999999999998</v>
      </c>
      <c r="J1647" s="150">
        <v>-3.56</v>
      </c>
      <c r="K1647" s="150">
        <v>-6.58</v>
      </c>
      <c r="L1647" s="150">
        <v>-0.75</v>
      </c>
      <c r="M1647" s="150">
        <v>-0.28000000000000003</v>
      </c>
      <c r="N1647" s="150">
        <v>-0.15</v>
      </c>
      <c r="O1647" s="150">
        <v>-0.57999999999999996</v>
      </c>
      <c r="P1647" s="150"/>
    </row>
    <row r="1648" spans="1:16" x14ac:dyDescent="0.25">
      <c r="A1648" s="80" t="s">
        <v>3953</v>
      </c>
      <c r="B1648" s="150" t="s">
        <v>3960</v>
      </c>
      <c r="C1648" s="110">
        <v>46121</v>
      </c>
      <c r="D1648" s="150">
        <v>109802</v>
      </c>
      <c r="E1648" s="111">
        <f t="shared" si="25"/>
        <v>1.09802</v>
      </c>
      <c r="F1648" s="150">
        <v>22.49</v>
      </c>
      <c r="G1648" s="150">
        <v>22.24</v>
      </c>
      <c r="H1648" s="150">
        <v>51.8</v>
      </c>
      <c r="I1648" s="150">
        <v>3.39</v>
      </c>
      <c r="J1648" s="150">
        <v>1.57</v>
      </c>
      <c r="K1648" s="150">
        <v>1.77</v>
      </c>
      <c r="L1648" s="150">
        <v>0.24</v>
      </c>
      <c r="M1648" s="150">
        <v>-0.05</v>
      </c>
      <c r="N1648" s="150">
        <v>0.36</v>
      </c>
      <c r="O1648" s="150">
        <v>0.47</v>
      </c>
      <c r="P1648" s="150">
        <v>26.4</v>
      </c>
    </row>
    <row r="1649" spans="1:16" x14ac:dyDescent="0.25">
      <c r="A1649" s="80" t="s">
        <v>3770</v>
      </c>
      <c r="B1649" s="150" t="s">
        <v>3777</v>
      </c>
      <c r="C1649" s="110">
        <v>46122</v>
      </c>
      <c r="D1649" s="150">
        <v>772235</v>
      </c>
      <c r="E1649" s="111">
        <f t="shared" si="25"/>
        <v>7.7223499999999996</v>
      </c>
      <c r="F1649" s="150">
        <v>80.27</v>
      </c>
      <c r="G1649" s="150">
        <v>-12.39</v>
      </c>
      <c r="H1649" s="150">
        <v>178</v>
      </c>
      <c r="I1649" s="150">
        <v>9.8800000000000008</v>
      </c>
      <c r="J1649" s="150">
        <v>40.159999999999997</v>
      </c>
      <c r="K1649" s="150">
        <v>40.159999999999997</v>
      </c>
      <c r="L1649" s="150">
        <v>1.94</v>
      </c>
      <c r="M1649" s="150">
        <v>0.17</v>
      </c>
      <c r="N1649" s="150">
        <v>3.22</v>
      </c>
      <c r="O1649" s="150">
        <v>0.28999999999999998</v>
      </c>
      <c r="P1649" s="150">
        <v>32.799999999999997</v>
      </c>
    </row>
    <row r="1650" spans="1:16" x14ac:dyDescent="0.25">
      <c r="A1650" s="80" t="s">
        <v>4146</v>
      </c>
      <c r="B1650" s="150" t="s">
        <v>4158</v>
      </c>
      <c r="C1650" s="110">
        <v>46122</v>
      </c>
      <c r="D1650" s="150">
        <v>3626</v>
      </c>
      <c r="E1650" s="111">
        <f t="shared" si="25"/>
        <v>3.6260000000000001E-2</v>
      </c>
      <c r="F1650" s="150">
        <v>20044.439999999999</v>
      </c>
      <c r="G1650" s="150">
        <v>-53.06</v>
      </c>
      <c r="H1650" s="150">
        <v>83.1</v>
      </c>
      <c r="I1650" s="150">
        <v>0.12</v>
      </c>
      <c r="J1650" s="150">
        <v>-2.35</v>
      </c>
      <c r="K1650" s="150">
        <v>10.95</v>
      </c>
      <c r="L1650" s="150">
        <v>0.35</v>
      </c>
      <c r="M1650" s="150"/>
      <c r="N1650" s="150"/>
      <c r="O1650" s="150">
        <v>-1.1000000000000001</v>
      </c>
      <c r="P1650" s="150"/>
    </row>
    <row r="1651" spans="1:16" x14ac:dyDescent="0.25">
      <c r="A1651" s="80" t="s">
        <v>3995</v>
      </c>
      <c r="B1651" s="150" t="s">
        <v>3998</v>
      </c>
      <c r="C1651" s="110">
        <v>46121</v>
      </c>
      <c r="D1651" s="150">
        <v>132278</v>
      </c>
      <c r="E1651" s="111">
        <f t="shared" si="25"/>
        <v>1.3227800000000001</v>
      </c>
      <c r="F1651" s="150">
        <v>43.26</v>
      </c>
      <c r="G1651" s="150">
        <v>15.7</v>
      </c>
      <c r="H1651" s="150">
        <v>35.299999999999997</v>
      </c>
      <c r="I1651" s="150">
        <v>1.58</v>
      </c>
      <c r="J1651" s="150">
        <v>1.88</v>
      </c>
      <c r="K1651" s="150">
        <v>2.92</v>
      </c>
      <c r="L1651" s="150">
        <v>0.54</v>
      </c>
      <c r="M1651" s="150">
        <v>0.48</v>
      </c>
      <c r="N1651" s="150">
        <v>0.21</v>
      </c>
      <c r="O1651" s="150">
        <v>0.46</v>
      </c>
      <c r="P1651" s="150">
        <v>17.100000000000001</v>
      </c>
    </row>
    <row r="1652" spans="1:16" x14ac:dyDescent="0.25">
      <c r="A1652" s="80" t="s">
        <v>3797</v>
      </c>
      <c r="B1652" s="150" t="s">
        <v>3802</v>
      </c>
      <c r="C1652" s="110">
        <v>46119</v>
      </c>
      <c r="D1652" s="150">
        <v>286966</v>
      </c>
      <c r="E1652" s="111">
        <f t="shared" si="25"/>
        <v>2.8696600000000001</v>
      </c>
      <c r="F1652" s="150">
        <v>100.87</v>
      </c>
      <c r="G1652" s="150">
        <v>26.65</v>
      </c>
      <c r="H1652" s="150">
        <v>284.5</v>
      </c>
      <c r="I1652" s="150">
        <v>3.08</v>
      </c>
      <c r="J1652" s="150">
        <v>15.89</v>
      </c>
      <c r="K1652" s="150">
        <v>6.95</v>
      </c>
      <c r="L1652" s="150">
        <v>2.16</v>
      </c>
      <c r="M1652" s="150">
        <v>0.73</v>
      </c>
      <c r="N1652" s="150">
        <v>0.28000000000000003</v>
      </c>
      <c r="O1652" s="150">
        <v>0.91</v>
      </c>
      <c r="P1652" s="150">
        <v>71.2</v>
      </c>
    </row>
    <row r="1653" spans="1:16" x14ac:dyDescent="0.25">
      <c r="A1653" s="80" t="s">
        <v>4026</v>
      </c>
      <c r="B1653" s="150" t="s">
        <v>4034</v>
      </c>
      <c r="C1653" s="110">
        <v>46122</v>
      </c>
      <c r="D1653" s="150">
        <v>1513132</v>
      </c>
      <c r="E1653" s="111">
        <f t="shared" si="25"/>
        <v>15.131320000000001</v>
      </c>
      <c r="F1653" s="150">
        <v>-16.7</v>
      </c>
      <c r="G1653" s="150">
        <v>23.45</v>
      </c>
      <c r="H1653" s="150">
        <v>940</v>
      </c>
      <c r="I1653" s="150">
        <v>-0.63</v>
      </c>
      <c r="J1653" s="150">
        <v>16.05</v>
      </c>
      <c r="K1653" s="150">
        <v>19.75</v>
      </c>
      <c r="L1653" s="150">
        <v>7.02</v>
      </c>
      <c r="M1653" s="150">
        <v>5.46</v>
      </c>
      <c r="N1653" s="150">
        <v>6.66</v>
      </c>
      <c r="O1653" s="150">
        <v>8.91</v>
      </c>
      <c r="P1653" s="150">
        <v>25.4</v>
      </c>
    </row>
    <row r="1654" spans="1:16" x14ac:dyDescent="0.25">
      <c r="A1654" s="80" t="s">
        <v>3815</v>
      </c>
      <c r="B1654" s="150" t="s">
        <v>3818</v>
      </c>
      <c r="C1654" s="110">
        <v>46120</v>
      </c>
      <c r="D1654" s="150">
        <v>2454</v>
      </c>
      <c r="E1654" s="111">
        <f t="shared" si="25"/>
        <v>2.4539999999999999E-2</v>
      </c>
      <c r="F1654" s="150">
        <v>24.51</v>
      </c>
      <c r="G1654" s="150">
        <v>74.540000000000006</v>
      </c>
      <c r="H1654" s="150">
        <v>647</v>
      </c>
      <c r="I1654" s="150">
        <v>3.85</v>
      </c>
      <c r="J1654" s="150">
        <v>13.51</v>
      </c>
      <c r="K1654" s="150">
        <v>13.91</v>
      </c>
      <c r="L1654" s="150">
        <v>-1.76</v>
      </c>
      <c r="M1654" s="150">
        <v>-1.17</v>
      </c>
      <c r="N1654" s="150">
        <v>-1.2</v>
      </c>
      <c r="O1654" s="150">
        <v>-1.83</v>
      </c>
      <c r="P1654" s="150"/>
    </row>
    <row r="1655" spans="1:16" x14ac:dyDescent="0.25">
      <c r="A1655" s="80" t="s">
        <v>3858</v>
      </c>
      <c r="B1655" s="150" t="s">
        <v>3868</v>
      </c>
      <c r="C1655" s="110">
        <v>46122</v>
      </c>
      <c r="D1655" s="150">
        <v>73288</v>
      </c>
      <c r="E1655" s="111">
        <f t="shared" si="25"/>
        <v>0.73287999999999998</v>
      </c>
      <c r="F1655" s="150">
        <v>17.18</v>
      </c>
      <c r="G1655" s="150">
        <v>24.75</v>
      </c>
      <c r="H1655" s="150">
        <v>79.599999999999994</v>
      </c>
      <c r="I1655" s="150">
        <v>1.4</v>
      </c>
      <c r="J1655" s="150">
        <v>1.02</v>
      </c>
      <c r="K1655" s="150">
        <v>0.13</v>
      </c>
      <c r="L1655" s="150">
        <v>1.43</v>
      </c>
      <c r="M1655" s="150">
        <v>1.1200000000000001</v>
      </c>
      <c r="N1655" s="150">
        <v>1.28</v>
      </c>
      <c r="O1655" s="150">
        <v>1.86</v>
      </c>
      <c r="P1655" s="150">
        <v>14.6</v>
      </c>
    </row>
    <row r="1656" spans="1:16" x14ac:dyDescent="0.25">
      <c r="A1656" s="80" t="s">
        <v>3859</v>
      </c>
      <c r="B1656" s="150" t="s">
        <v>3869</v>
      </c>
      <c r="C1656" s="110">
        <v>46121</v>
      </c>
      <c r="D1656" s="150">
        <v>193914</v>
      </c>
      <c r="E1656" s="111">
        <f t="shared" si="25"/>
        <v>1.9391400000000001</v>
      </c>
      <c r="F1656" s="150">
        <v>15.93</v>
      </c>
      <c r="G1656" s="150">
        <v>63.85</v>
      </c>
      <c r="H1656" s="150">
        <v>39</v>
      </c>
      <c r="I1656" s="150">
        <v>1.69</v>
      </c>
      <c r="J1656" s="150">
        <v>1.69</v>
      </c>
      <c r="K1656" s="150">
        <v>-0.76</v>
      </c>
      <c r="L1656" s="150">
        <v>0.25</v>
      </c>
      <c r="M1656" s="150">
        <v>-1.63</v>
      </c>
      <c r="N1656" s="150">
        <v>-0.28000000000000003</v>
      </c>
      <c r="O1656" s="150">
        <v>0.09</v>
      </c>
      <c r="P1656" s="150">
        <v>38.1</v>
      </c>
    </row>
    <row r="1657" spans="1:16" x14ac:dyDescent="0.25">
      <c r="A1657" s="80" t="s">
        <v>3847</v>
      </c>
      <c r="B1657" s="150" t="s">
        <v>3852</v>
      </c>
      <c r="C1657" s="110">
        <v>46121</v>
      </c>
      <c r="D1657" s="150">
        <v>86936</v>
      </c>
      <c r="E1657" s="111">
        <f t="shared" si="25"/>
        <v>0.86936000000000002</v>
      </c>
      <c r="F1657" s="150">
        <v>1.63</v>
      </c>
      <c r="G1657" s="150">
        <v>-32.68</v>
      </c>
      <c r="H1657" s="150">
        <v>203</v>
      </c>
      <c r="I1657" s="150">
        <v>-6.67</v>
      </c>
      <c r="J1657" s="150">
        <v>-4.6900000000000004</v>
      </c>
      <c r="K1657" s="150">
        <v>-8.35</v>
      </c>
      <c r="L1657" s="150">
        <v>2.19</v>
      </c>
      <c r="M1657" s="150">
        <v>1.53</v>
      </c>
      <c r="N1657" s="150">
        <v>1.64</v>
      </c>
      <c r="O1657" s="150">
        <v>2.35</v>
      </c>
      <c r="P1657" s="150">
        <v>20.3</v>
      </c>
    </row>
    <row r="1658" spans="1:16" x14ac:dyDescent="0.25">
      <c r="A1658" s="80" t="s">
        <v>3915</v>
      </c>
      <c r="B1658" s="150" t="s">
        <v>3930</v>
      </c>
      <c r="C1658" s="110">
        <v>46120</v>
      </c>
      <c r="D1658" s="150">
        <v>31098</v>
      </c>
      <c r="E1658" s="111">
        <f t="shared" si="25"/>
        <v>0.31097999999999998</v>
      </c>
      <c r="F1658" s="150">
        <v>15.58</v>
      </c>
      <c r="G1658" s="150">
        <v>20.22</v>
      </c>
      <c r="H1658" s="150">
        <v>168</v>
      </c>
      <c r="I1658" s="150">
        <v>2.44</v>
      </c>
      <c r="J1658" s="150">
        <v>2.75</v>
      </c>
      <c r="K1658" s="150">
        <v>-0.3</v>
      </c>
      <c r="L1658" s="150">
        <v>1.0900000000000001</v>
      </c>
      <c r="M1658" s="150">
        <v>0.97</v>
      </c>
      <c r="N1658" s="150">
        <v>0.92</v>
      </c>
      <c r="O1658" s="150">
        <v>1.04</v>
      </c>
      <c r="P1658" s="150">
        <v>37.9</v>
      </c>
    </row>
    <row r="1659" spans="1:16" x14ac:dyDescent="0.25">
      <c r="A1659" s="80" t="s">
        <v>3860</v>
      </c>
      <c r="B1659" s="150" t="s">
        <v>3870</v>
      </c>
      <c r="C1659" s="110">
        <v>46121</v>
      </c>
      <c r="D1659" s="150">
        <v>501957</v>
      </c>
      <c r="E1659" s="111">
        <f t="shared" si="25"/>
        <v>5.0195699999999999</v>
      </c>
      <c r="F1659" s="150">
        <v>129.26</v>
      </c>
      <c r="G1659" s="150">
        <v>77.63</v>
      </c>
      <c r="H1659" s="150">
        <v>157</v>
      </c>
      <c r="I1659" s="150">
        <v>2.2799999999999998</v>
      </c>
      <c r="J1659" s="150">
        <v>-2.1800000000000002</v>
      </c>
      <c r="K1659" s="150">
        <v>-3.68</v>
      </c>
      <c r="L1659" s="150">
        <v>5.94</v>
      </c>
      <c r="M1659" s="150">
        <v>1.1499999999999999</v>
      </c>
      <c r="N1659" s="150">
        <v>0.68</v>
      </c>
      <c r="O1659" s="150">
        <v>3.55</v>
      </c>
      <c r="P1659" s="150">
        <v>10.199999999999999</v>
      </c>
    </row>
    <row r="1660" spans="1:16" x14ac:dyDescent="0.25">
      <c r="A1660" s="80" t="s">
        <v>3877</v>
      </c>
      <c r="B1660" s="150" t="s">
        <v>3885</v>
      </c>
      <c r="C1660" s="110">
        <v>46122</v>
      </c>
      <c r="D1660" s="150">
        <v>891976</v>
      </c>
      <c r="E1660" s="111">
        <f t="shared" si="25"/>
        <v>8.9197600000000001</v>
      </c>
      <c r="F1660" s="150">
        <v>18.87</v>
      </c>
      <c r="G1660" s="150">
        <v>-10.74</v>
      </c>
      <c r="H1660" s="150">
        <v>19.149999999999999</v>
      </c>
      <c r="I1660" s="150">
        <v>5.8</v>
      </c>
      <c r="J1660" s="150">
        <v>6.69</v>
      </c>
      <c r="K1660" s="150">
        <v>11.34</v>
      </c>
      <c r="L1660" s="150">
        <v>-0.06</v>
      </c>
      <c r="M1660" s="150">
        <v>-0.25</v>
      </c>
      <c r="N1660" s="150">
        <v>-0.5</v>
      </c>
      <c r="O1660" s="150">
        <v>-0.8</v>
      </c>
      <c r="P1660" s="150"/>
    </row>
    <row r="1661" spans="1:16" x14ac:dyDescent="0.25">
      <c r="A1661" s="80" t="s">
        <v>4147</v>
      </c>
      <c r="B1661" s="150" t="s">
        <v>4159</v>
      </c>
      <c r="C1661" s="110">
        <v>46121</v>
      </c>
      <c r="D1661" s="150">
        <v>396867</v>
      </c>
      <c r="E1661" s="111">
        <f t="shared" si="25"/>
        <v>3.9686699999999999</v>
      </c>
      <c r="F1661" s="150">
        <v>-14.77</v>
      </c>
      <c r="G1661" s="150">
        <v>2.5499999999999998</v>
      </c>
      <c r="H1661" s="150">
        <v>56.9</v>
      </c>
      <c r="I1661" s="150">
        <v>-0.52</v>
      </c>
      <c r="J1661" s="150">
        <v>0</v>
      </c>
      <c r="K1661" s="150">
        <v>-2.9</v>
      </c>
      <c r="L1661" s="150">
        <v>0.37</v>
      </c>
      <c r="M1661" s="150"/>
      <c r="N1661" s="150"/>
      <c r="O1661" s="150">
        <v>0.71</v>
      </c>
      <c r="P1661" s="150">
        <v>13.9</v>
      </c>
    </row>
    <row r="1662" spans="1:16" x14ac:dyDescent="0.25">
      <c r="A1662" s="80" t="s">
        <v>3916</v>
      </c>
      <c r="B1662" s="150" t="s">
        <v>3990</v>
      </c>
      <c r="C1662" s="110">
        <v>46121</v>
      </c>
      <c r="D1662" s="150">
        <v>1378305</v>
      </c>
      <c r="E1662" s="111">
        <f t="shared" si="25"/>
        <v>13.783049999999999</v>
      </c>
      <c r="F1662" s="150">
        <v>28.22</v>
      </c>
      <c r="G1662" s="150">
        <v>-13.19</v>
      </c>
      <c r="H1662" s="150">
        <v>32.5</v>
      </c>
      <c r="I1662" s="150">
        <v>-2.69</v>
      </c>
      <c r="J1662" s="150">
        <v>-2.4</v>
      </c>
      <c r="K1662" s="150">
        <v>5.35</v>
      </c>
      <c r="L1662" s="150">
        <v>0.99</v>
      </c>
      <c r="M1662" s="150">
        <v>1.88</v>
      </c>
      <c r="N1662" s="150">
        <v>0.03</v>
      </c>
      <c r="O1662" s="150">
        <v>0.6</v>
      </c>
      <c r="P1662" s="150">
        <v>32.700000000000003</v>
      </c>
    </row>
    <row r="1663" spans="1:16" x14ac:dyDescent="0.25">
      <c r="A1663" s="80" t="s">
        <v>3967</v>
      </c>
      <c r="B1663" s="150" t="s">
        <v>3974</v>
      </c>
      <c r="C1663" s="110">
        <v>46122</v>
      </c>
      <c r="D1663" s="150">
        <v>1830133</v>
      </c>
      <c r="E1663" s="111">
        <f t="shared" si="25"/>
        <v>18.30133</v>
      </c>
      <c r="F1663" s="112">
        <v>30.11</v>
      </c>
      <c r="G1663" s="112">
        <v>-21.34</v>
      </c>
      <c r="H1663" s="150">
        <v>87.7</v>
      </c>
      <c r="I1663" s="150">
        <v>1.1499999999999999</v>
      </c>
      <c r="J1663" s="150">
        <v>1.86</v>
      </c>
      <c r="K1663" s="150">
        <v>4.16</v>
      </c>
      <c r="L1663" s="150">
        <v>3</v>
      </c>
      <c r="M1663" s="150">
        <v>1.18</v>
      </c>
      <c r="N1663" s="150">
        <v>1.32</v>
      </c>
      <c r="O1663" s="150">
        <v>0.36</v>
      </c>
      <c r="P1663" s="150">
        <v>23.3</v>
      </c>
    </row>
    <row r="1664" spans="1:16" x14ac:dyDescent="0.25">
      <c r="A1664" s="80" t="s">
        <v>3896</v>
      </c>
      <c r="B1664" s="150" t="s">
        <v>3909</v>
      </c>
      <c r="C1664" s="110">
        <v>46120</v>
      </c>
      <c r="D1664" s="150">
        <v>158907</v>
      </c>
      <c r="E1664" s="111">
        <f t="shared" si="25"/>
        <v>1.58907</v>
      </c>
      <c r="F1664" s="150">
        <v>75.56</v>
      </c>
      <c r="G1664" s="150">
        <v>42.47</v>
      </c>
      <c r="H1664" s="150">
        <v>70.5</v>
      </c>
      <c r="I1664" s="150">
        <v>6.33</v>
      </c>
      <c r="J1664" s="150">
        <v>10.16</v>
      </c>
      <c r="K1664" s="150">
        <v>3.63</v>
      </c>
      <c r="L1664" s="150">
        <v>0.67</v>
      </c>
      <c r="M1664" s="150">
        <v>0.63</v>
      </c>
      <c r="N1664" s="150">
        <v>0.79</v>
      </c>
      <c r="O1664" s="150">
        <v>1.42</v>
      </c>
      <c r="P1664" s="150">
        <v>17.600000000000001</v>
      </c>
    </row>
    <row r="1665" spans="1:16" x14ac:dyDescent="0.25">
      <c r="A1665" s="80" t="s">
        <v>3878</v>
      </c>
      <c r="B1665" s="150" t="s">
        <v>3886</v>
      </c>
      <c r="C1665" s="110">
        <v>46121</v>
      </c>
      <c r="D1665" s="150">
        <v>299761</v>
      </c>
      <c r="E1665" s="111">
        <f t="shared" si="25"/>
        <v>2.9976099999999999</v>
      </c>
      <c r="F1665" s="150">
        <v>-2.88</v>
      </c>
      <c r="G1665" s="150">
        <v>18.52</v>
      </c>
      <c r="H1665" s="150">
        <v>45.8</v>
      </c>
      <c r="I1665" s="150">
        <v>-0.22</v>
      </c>
      <c r="J1665" s="150">
        <v>0.55000000000000004</v>
      </c>
      <c r="K1665" s="150">
        <v>-2.5499999999999998</v>
      </c>
      <c r="L1665" s="150">
        <v>0.81</v>
      </c>
      <c r="M1665" s="150">
        <v>0.83</v>
      </c>
      <c r="N1665" s="150">
        <v>0.45</v>
      </c>
      <c r="O1665" s="150">
        <v>0.24</v>
      </c>
      <c r="P1665" s="150">
        <v>17.399999999999999</v>
      </c>
    </row>
    <row r="1666" spans="1:16" x14ac:dyDescent="0.25">
      <c r="A1666" s="80" t="s">
        <v>3879</v>
      </c>
      <c r="B1666" s="150" t="s">
        <v>3887</v>
      </c>
      <c r="C1666" s="110">
        <v>46121</v>
      </c>
      <c r="D1666" s="150">
        <v>23974</v>
      </c>
      <c r="E1666" s="111">
        <f t="shared" si="25"/>
        <v>0.23974000000000001</v>
      </c>
      <c r="F1666" s="150">
        <v>0.56999999999999995</v>
      </c>
      <c r="G1666" s="150">
        <v>-13.29</v>
      </c>
      <c r="H1666" s="150">
        <v>28.8</v>
      </c>
      <c r="I1666" s="150">
        <v>-0.69</v>
      </c>
      <c r="J1666" s="150">
        <v>0.7</v>
      </c>
      <c r="K1666" s="150">
        <v>2.31</v>
      </c>
      <c r="L1666" s="150">
        <v>-0.12</v>
      </c>
      <c r="M1666" s="150">
        <v>-0.02</v>
      </c>
      <c r="N1666" s="150">
        <v>-0.15</v>
      </c>
      <c r="O1666" s="150">
        <v>0</v>
      </c>
      <c r="P1666" s="150"/>
    </row>
    <row r="1667" spans="1:16" x14ac:dyDescent="0.25">
      <c r="A1667" s="80" t="s">
        <v>4072</v>
      </c>
      <c r="B1667" s="150" t="s">
        <v>4076</v>
      </c>
      <c r="C1667" s="110">
        <v>46122</v>
      </c>
      <c r="D1667" s="150">
        <v>183154</v>
      </c>
      <c r="E1667" s="111">
        <f t="shared" si="25"/>
        <v>1.8315399999999999</v>
      </c>
      <c r="F1667" s="150">
        <v>26.89</v>
      </c>
      <c r="G1667" s="150">
        <v>23.6</v>
      </c>
      <c r="H1667" s="150">
        <v>29.3</v>
      </c>
      <c r="I1667" s="150">
        <v>-0.34</v>
      </c>
      <c r="J1667" s="150">
        <v>-0.68</v>
      </c>
      <c r="K1667" s="150">
        <v>-2.33</v>
      </c>
      <c r="L1667" s="150">
        <v>0.8</v>
      </c>
      <c r="M1667" s="150">
        <v>0.21</v>
      </c>
      <c r="N1667" s="150">
        <v>0.56000000000000005</v>
      </c>
      <c r="O1667" s="150">
        <v>0.67</v>
      </c>
      <c r="P1667" s="150">
        <v>9.4</v>
      </c>
    </row>
    <row r="1668" spans="1:16" x14ac:dyDescent="0.25">
      <c r="A1668" s="80" t="s">
        <v>3940</v>
      </c>
      <c r="B1668" s="150" t="s">
        <v>3947</v>
      </c>
      <c r="C1668" s="110">
        <v>46120</v>
      </c>
      <c r="D1668" s="150">
        <v>189218</v>
      </c>
      <c r="E1668" s="111">
        <f t="shared" si="25"/>
        <v>1.89218</v>
      </c>
      <c r="F1668" s="150">
        <v>80.41</v>
      </c>
      <c r="G1668" s="150">
        <v>17.14</v>
      </c>
      <c r="H1668" s="150">
        <v>54.3</v>
      </c>
      <c r="I1668" s="150">
        <v>2.4500000000000002</v>
      </c>
      <c r="J1668" s="150">
        <v>6.26</v>
      </c>
      <c r="K1668" s="150">
        <v>2.65</v>
      </c>
      <c r="L1668" s="150">
        <v>0.18</v>
      </c>
      <c r="M1668" s="150">
        <v>0.8</v>
      </c>
      <c r="N1668" s="150">
        <v>0.03</v>
      </c>
      <c r="O1668" s="150">
        <v>-0.19</v>
      </c>
      <c r="P1668" s="150">
        <v>41.7</v>
      </c>
    </row>
    <row r="1669" spans="1:16" x14ac:dyDescent="0.25">
      <c r="A1669" s="80" t="s">
        <v>3917</v>
      </c>
      <c r="B1669" s="150" t="s">
        <v>3931</v>
      </c>
      <c r="C1669" s="110">
        <v>46121</v>
      </c>
      <c r="D1669" s="150">
        <v>58456</v>
      </c>
      <c r="E1669" s="111">
        <f t="shared" si="25"/>
        <v>0.58455999999999997</v>
      </c>
      <c r="F1669" s="150">
        <v>18.309999999999999</v>
      </c>
      <c r="G1669" s="150">
        <v>-19.170000000000002</v>
      </c>
      <c r="H1669" s="150">
        <v>14.8</v>
      </c>
      <c r="I1669" s="150">
        <v>-1.33</v>
      </c>
      <c r="J1669" s="150">
        <v>-1</v>
      </c>
      <c r="K1669" s="150">
        <v>4.59</v>
      </c>
      <c r="L1669" s="150">
        <v>-0.05</v>
      </c>
      <c r="M1669" s="150">
        <v>0.1</v>
      </c>
      <c r="N1669" s="150">
        <v>-0.31</v>
      </c>
      <c r="O1669" s="150">
        <v>0.01</v>
      </c>
      <c r="P1669" s="150"/>
    </row>
    <row r="1670" spans="1:16" x14ac:dyDescent="0.25">
      <c r="A1670" s="80" t="s">
        <v>3954</v>
      </c>
      <c r="B1670" s="150" t="s">
        <v>3961</v>
      </c>
      <c r="C1670" s="110">
        <v>46122</v>
      </c>
      <c r="D1670" s="150">
        <v>342738</v>
      </c>
      <c r="E1670" s="111">
        <f t="shared" ref="E1670:E1733" si="26">D1670/100000</f>
        <v>3.4273799999999999</v>
      </c>
      <c r="F1670" s="112">
        <v>106.38</v>
      </c>
      <c r="G1670" s="112">
        <v>186.91</v>
      </c>
      <c r="H1670" s="150">
        <v>66.099999999999994</v>
      </c>
      <c r="I1670" s="150">
        <v>-1.34</v>
      </c>
      <c r="J1670" s="150">
        <v>-9.1999999999999993</v>
      </c>
      <c r="K1670" s="150">
        <v>-12.57</v>
      </c>
      <c r="L1670" s="150">
        <v>0.68</v>
      </c>
      <c r="M1670" s="150">
        <v>0.41</v>
      </c>
      <c r="N1670" s="150">
        <v>0.24</v>
      </c>
      <c r="O1670" s="150">
        <v>0.42</v>
      </c>
      <c r="P1670" s="150">
        <v>44.5</v>
      </c>
    </row>
    <row r="1671" spans="1:16" x14ac:dyDescent="0.25">
      <c r="A1671" s="80" t="s">
        <v>3918</v>
      </c>
      <c r="B1671" s="150" t="s">
        <v>3932</v>
      </c>
      <c r="C1671" s="110">
        <v>46119</v>
      </c>
      <c r="D1671" s="150">
        <v>268790</v>
      </c>
      <c r="E1671" s="111">
        <f t="shared" si="26"/>
        <v>2.6879</v>
      </c>
      <c r="F1671" s="150">
        <v>41.43</v>
      </c>
      <c r="G1671" s="150">
        <v>15.83</v>
      </c>
      <c r="H1671" s="150">
        <v>173</v>
      </c>
      <c r="I1671" s="150">
        <v>2.98</v>
      </c>
      <c r="J1671" s="150">
        <v>3.9</v>
      </c>
      <c r="K1671" s="150">
        <v>2.67</v>
      </c>
      <c r="L1671" s="150">
        <v>2.72</v>
      </c>
      <c r="M1671" s="150">
        <v>2.38</v>
      </c>
      <c r="N1671" s="150">
        <v>2.41</v>
      </c>
      <c r="O1671" s="150">
        <v>2.89</v>
      </c>
      <c r="P1671" s="150">
        <v>15.8</v>
      </c>
    </row>
    <row r="1672" spans="1:16" x14ac:dyDescent="0.25">
      <c r="A1672" s="80" t="s">
        <v>3941</v>
      </c>
      <c r="B1672" s="150" t="s">
        <v>3948</v>
      </c>
      <c r="C1672" s="110">
        <v>46122</v>
      </c>
      <c r="D1672" s="150">
        <v>399473</v>
      </c>
      <c r="E1672" s="111">
        <f t="shared" si="26"/>
        <v>3.9947300000000001</v>
      </c>
      <c r="F1672" s="150">
        <v>17.670000000000002</v>
      </c>
      <c r="G1672" s="150">
        <v>12.87</v>
      </c>
      <c r="H1672" s="150">
        <v>82.4</v>
      </c>
      <c r="I1672" s="150">
        <v>1.23</v>
      </c>
      <c r="J1672" s="150">
        <v>1.35</v>
      </c>
      <c r="K1672" s="150">
        <v>-0.84</v>
      </c>
      <c r="L1672" s="150">
        <v>0.85</v>
      </c>
      <c r="M1672" s="150">
        <v>1.44</v>
      </c>
      <c r="N1672" s="150">
        <v>0.79</v>
      </c>
      <c r="O1672" s="150">
        <v>0.95</v>
      </c>
      <c r="P1672" s="150">
        <v>14.9</v>
      </c>
    </row>
    <row r="1673" spans="1:16" x14ac:dyDescent="0.25">
      <c r="A1673" s="80" t="s">
        <v>2922</v>
      </c>
      <c r="B1673" s="150" t="s">
        <v>2930</v>
      </c>
      <c r="C1673" s="110">
        <v>46119</v>
      </c>
      <c r="D1673" s="150">
        <v>46220</v>
      </c>
      <c r="E1673" s="111">
        <f t="shared" si="26"/>
        <v>0.4622</v>
      </c>
      <c r="F1673" s="150">
        <v>91.3</v>
      </c>
      <c r="G1673" s="150">
        <v>-12.89</v>
      </c>
      <c r="H1673" s="150">
        <v>115</v>
      </c>
      <c r="I1673" s="150">
        <v>0.88</v>
      </c>
      <c r="J1673" s="150">
        <v>-3.36</v>
      </c>
      <c r="K1673" s="150">
        <v>-6.5</v>
      </c>
      <c r="L1673" s="150">
        <v>0.31</v>
      </c>
      <c r="M1673" s="150">
        <v>0.42</v>
      </c>
      <c r="N1673" s="150">
        <v>-0.57999999999999996</v>
      </c>
      <c r="O1673" s="150">
        <v>0.21</v>
      </c>
      <c r="P1673" s="150">
        <v>81</v>
      </c>
    </row>
    <row r="1674" spans="1:16" x14ac:dyDescent="0.25">
      <c r="A1674" s="80" t="s">
        <v>4045</v>
      </c>
      <c r="B1674" s="150" t="s">
        <v>4049</v>
      </c>
      <c r="C1674" s="110">
        <v>46121</v>
      </c>
      <c r="D1674" s="150">
        <v>35380</v>
      </c>
      <c r="E1674" s="111">
        <f t="shared" si="26"/>
        <v>0.3538</v>
      </c>
      <c r="F1674" s="150">
        <v>30.06</v>
      </c>
      <c r="G1674" s="150">
        <v>46.3</v>
      </c>
      <c r="H1674" s="150">
        <v>68.3</v>
      </c>
      <c r="I1674" s="150">
        <v>-2.4300000000000002</v>
      </c>
      <c r="J1674" s="150">
        <v>-20.3</v>
      </c>
      <c r="K1674" s="150">
        <v>-10.48</v>
      </c>
      <c r="L1674" s="150">
        <v>0.62</v>
      </c>
      <c r="M1674" s="150">
        <v>0.38</v>
      </c>
      <c r="N1674" s="150">
        <v>0.5</v>
      </c>
      <c r="O1674" s="150">
        <v>1.05</v>
      </c>
      <c r="P1674" s="150">
        <v>25.2</v>
      </c>
    </row>
    <row r="1675" spans="1:16" x14ac:dyDescent="0.25">
      <c r="A1675" s="80" t="s">
        <v>3493</v>
      </c>
      <c r="B1675" s="150" t="s">
        <v>3535</v>
      </c>
      <c r="C1675" s="110">
        <v>46119</v>
      </c>
      <c r="D1675" s="150">
        <v>75320</v>
      </c>
      <c r="E1675" s="111">
        <f t="shared" si="26"/>
        <v>0.75319999999999998</v>
      </c>
      <c r="F1675" s="150">
        <v>21.19</v>
      </c>
      <c r="G1675" s="150">
        <v>12.1</v>
      </c>
      <c r="H1675" s="150">
        <v>199</v>
      </c>
      <c r="I1675" s="150">
        <v>9.94</v>
      </c>
      <c r="J1675" s="150">
        <v>16.37</v>
      </c>
      <c r="K1675" s="150">
        <v>9.0399999999999991</v>
      </c>
      <c r="L1675" s="150">
        <v>1.52</v>
      </c>
      <c r="M1675" s="150">
        <v>1.9</v>
      </c>
      <c r="N1675" s="150">
        <v>1.86</v>
      </c>
      <c r="O1675" s="150">
        <v>1.63</v>
      </c>
      <c r="P1675" s="150">
        <v>25.9</v>
      </c>
    </row>
    <row r="1676" spans="1:16" x14ac:dyDescent="0.25">
      <c r="A1676" s="80" t="s">
        <v>3871</v>
      </c>
      <c r="B1676" s="150" t="s">
        <v>3873</v>
      </c>
      <c r="C1676" s="110">
        <v>46122</v>
      </c>
      <c r="D1676" s="150">
        <v>62312</v>
      </c>
      <c r="E1676" s="111">
        <f t="shared" si="26"/>
        <v>0.62312000000000001</v>
      </c>
      <c r="F1676" s="150">
        <v>-31.21</v>
      </c>
      <c r="G1676" s="150">
        <v>-26.11</v>
      </c>
      <c r="H1676" s="150">
        <v>33.700000000000003</v>
      </c>
      <c r="I1676" s="150">
        <v>0.3</v>
      </c>
      <c r="J1676" s="150">
        <v>4.33</v>
      </c>
      <c r="K1676" s="150">
        <v>-0.88</v>
      </c>
      <c r="L1676" s="150">
        <v>-0.39</v>
      </c>
      <c r="M1676" s="150">
        <v>1.53</v>
      </c>
      <c r="N1676" s="150">
        <v>-0.94</v>
      </c>
      <c r="O1676" s="150">
        <v>-1.35</v>
      </c>
      <c r="P1676" s="150"/>
    </row>
    <row r="1677" spans="1:16" x14ac:dyDescent="0.25">
      <c r="A1677" s="80" t="s">
        <v>4058</v>
      </c>
      <c r="B1677" s="150" t="s">
        <v>4068</v>
      </c>
      <c r="C1677" s="110">
        <v>46122</v>
      </c>
      <c r="D1677" s="150">
        <v>463188</v>
      </c>
      <c r="E1677" s="111">
        <f t="shared" si="26"/>
        <v>4.6318799999999998</v>
      </c>
      <c r="F1677" s="150">
        <v>71.680000000000007</v>
      </c>
      <c r="G1677" s="150">
        <v>958.98</v>
      </c>
      <c r="H1677" s="150">
        <v>497.5</v>
      </c>
      <c r="I1677" s="150">
        <v>9.94</v>
      </c>
      <c r="J1677" s="150">
        <v>35.74</v>
      </c>
      <c r="K1677" s="150">
        <v>30.92</v>
      </c>
      <c r="L1677" s="150">
        <v>0.19</v>
      </c>
      <c r="M1677" s="150">
        <v>-0.38</v>
      </c>
      <c r="N1677" s="150">
        <v>0.79</v>
      </c>
      <c r="O1677" s="150">
        <v>1.1299999999999999</v>
      </c>
      <c r="P1677" s="150">
        <v>42.3</v>
      </c>
    </row>
    <row r="1678" spans="1:16" x14ac:dyDescent="0.25">
      <c r="A1678" s="80" t="s">
        <v>3983</v>
      </c>
      <c r="B1678" s="150" t="s">
        <v>3991</v>
      </c>
      <c r="C1678" s="110">
        <v>46122</v>
      </c>
      <c r="D1678" s="150">
        <v>122497</v>
      </c>
      <c r="E1678" s="111">
        <f t="shared" si="26"/>
        <v>1.2249699999999999</v>
      </c>
      <c r="F1678" s="150">
        <v>-9.7899999999999991</v>
      </c>
      <c r="G1678" s="150">
        <v>55.42</v>
      </c>
      <c r="H1678" s="150">
        <v>111</v>
      </c>
      <c r="I1678" s="150">
        <v>0.91</v>
      </c>
      <c r="J1678" s="150">
        <v>-0.45</v>
      </c>
      <c r="K1678" s="150">
        <v>-3.28</v>
      </c>
      <c r="L1678" s="150">
        <v>1.99</v>
      </c>
      <c r="M1678" s="150">
        <v>0.83</v>
      </c>
      <c r="N1678" s="150">
        <v>1.1599999999999999</v>
      </c>
      <c r="O1678" s="150">
        <v>0.92</v>
      </c>
      <c r="P1678" s="150">
        <v>16.2</v>
      </c>
    </row>
    <row r="1679" spans="1:16" x14ac:dyDescent="0.25">
      <c r="A1679" s="80" t="s">
        <v>4027</v>
      </c>
      <c r="B1679" s="150" t="s">
        <v>4035</v>
      </c>
      <c r="C1679" s="110">
        <v>46122</v>
      </c>
      <c r="D1679" s="150">
        <v>36661</v>
      </c>
      <c r="E1679" s="111">
        <f t="shared" si="26"/>
        <v>0.36660999999999999</v>
      </c>
      <c r="F1679" s="150">
        <v>-13.69</v>
      </c>
      <c r="G1679" s="150">
        <v>-63.34</v>
      </c>
      <c r="H1679" s="150">
        <v>73.099999999999994</v>
      </c>
      <c r="I1679" s="150">
        <v>-1.48</v>
      </c>
      <c r="J1679" s="150">
        <v>-4.07</v>
      </c>
      <c r="K1679" s="150">
        <v>-1.08</v>
      </c>
      <c r="L1679" s="150">
        <v>1.8</v>
      </c>
      <c r="M1679" s="150">
        <v>1.32</v>
      </c>
      <c r="N1679" s="150">
        <v>0.6</v>
      </c>
      <c r="O1679" s="150">
        <v>0.66</v>
      </c>
      <c r="P1679" s="150">
        <v>27.6</v>
      </c>
    </row>
    <row r="1680" spans="1:16" x14ac:dyDescent="0.25">
      <c r="A1680" s="80" t="s">
        <v>3919</v>
      </c>
      <c r="B1680" s="150" t="s">
        <v>3933</v>
      </c>
      <c r="C1680" s="110">
        <v>46121</v>
      </c>
      <c r="D1680" s="150">
        <v>149705</v>
      </c>
      <c r="E1680" s="111">
        <f t="shared" si="26"/>
        <v>1.49705</v>
      </c>
      <c r="F1680" s="150">
        <v>-26.71</v>
      </c>
      <c r="G1680" s="150">
        <v>-11.58</v>
      </c>
      <c r="H1680" s="150">
        <v>215</v>
      </c>
      <c r="I1680" s="150">
        <v>-4.66</v>
      </c>
      <c r="J1680" s="150">
        <v>0</v>
      </c>
      <c r="K1680" s="150">
        <v>-5.29</v>
      </c>
      <c r="L1680" s="150">
        <v>2.4700000000000002</v>
      </c>
      <c r="M1680" s="150">
        <v>1.96</v>
      </c>
      <c r="N1680" s="150">
        <v>2.84</v>
      </c>
      <c r="O1680" s="150">
        <v>1.95</v>
      </c>
      <c r="P1680" s="150">
        <v>19.600000000000001</v>
      </c>
    </row>
    <row r="1681" spans="1:16" x14ac:dyDescent="0.25">
      <c r="A1681" s="80" t="s">
        <v>3942</v>
      </c>
      <c r="B1681" s="150" t="s">
        <v>3949</v>
      </c>
      <c r="C1681" s="110">
        <v>46120</v>
      </c>
      <c r="D1681" s="150">
        <v>66061</v>
      </c>
      <c r="E1681" s="111">
        <f t="shared" si="26"/>
        <v>0.66061000000000003</v>
      </c>
      <c r="F1681" s="150">
        <v>18.05</v>
      </c>
      <c r="G1681" s="150">
        <v>-1.62</v>
      </c>
      <c r="H1681" s="150">
        <v>55.9</v>
      </c>
      <c r="I1681" s="150">
        <v>9.82</v>
      </c>
      <c r="J1681" s="150">
        <v>23.67</v>
      </c>
      <c r="K1681" s="150">
        <v>24.36</v>
      </c>
      <c r="L1681" s="150">
        <v>0.39</v>
      </c>
      <c r="M1681" s="150">
        <v>0.48</v>
      </c>
      <c r="N1681" s="150">
        <v>0.28999999999999998</v>
      </c>
      <c r="O1681" s="150">
        <v>0.56000000000000005</v>
      </c>
      <c r="P1681" s="150">
        <v>27</v>
      </c>
    </row>
    <row r="1682" spans="1:16" x14ac:dyDescent="0.25">
      <c r="A1682" s="80" t="s">
        <v>3920</v>
      </c>
      <c r="B1682" s="150" t="s">
        <v>3934</v>
      </c>
      <c r="C1682" s="110">
        <v>46122</v>
      </c>
      <c r="D1682" s="150">
        <v>529317</v>
      </c>
      <c r="E1682" s="111">
        <f t="shared" si="26"/>
        <v>5.2931699999999999</v>
      </c>
      <c r="F1682" s="150">
        <v>-5.89</v>
      </c>
      <c r="G1682" s="150">
        <v>8.6</v>
      </c>
      <c r="H1682" s="150">
        <v>34.75</v>
      </c>
      <c r="I1682" s="150">
        <v>-0.14000000000000001</v>
      </c>
      <c r="J1682" s="150">
        <v>0.43</v>
      </c>
      <c r="K1682" s="150">
        <v>-0.71</v>
      </c>
      <c r="L1682" s="150">
        <v>-0.04</v>
      </c>
      <c r="M1682" s="150">
        <v>0.05</v>
      </c>
      <c r="N1682" s="150">
        <v>0.35</v>
      </c>
      <c r="O1682" s="150">
        <v>0.96</v>
      </c>
      <c r="P1682" s="150">
        <v>13.2</v>
      </c>
    </row>
    <row r="1683" spans="1:16" x14ac:dyDescent="0.25">
      <c r="A1683" s="80" t="s">
        <v>3921</v>
      </c>
      <c r="B1683" s="150" t="s">
        <v>3935</v>
      </c>
      <c r="C1683" s="110">
        <v>46122</v>
      </c>
      <c r="D1683" s="150">
        <v>230600</v>
      </c>
      <c r="E1683" s="111">
        <f t="shared" si="26"/>
        <v>2.306</v>
      </c>
      <c r="F1683" s="150">
        <v>-8.49</v>
      </c>
      <c r="G1683" s="150">
        <v>8.73</v>
      </c>
      <c r="H1683" s="150">
        <v>92.1</v>
      </c>
      <c r="I1683" s="150">
        <v>0</v>
      </c>
      <c r="J1683" s="150">
        <v>-0.11</v>
      </c>
      <c r="K1683" s="150">
        <v>-0.86</v>
      </c>
      <c r="L1683" s="150">
        <v>0.9</v>
      </c>
      <c r="M1683" s="150">
        <v>1.55</v>
      </c>
      <c r="N1683" s="150">
        <v>1.54</v>
      </c>
      <c r="O1683" s="150">
        <v>1.96</v>
      </c>
      <c r="P1683" s="150">
        <v>15.7</v>
      </c>
    </row>
    <row r="1684" spans="1:16" x14ac:dyDescent="0.25">
      <c r="A1684" s="80" t="s">
        <v>3968</v>
      </c>
      <c r="B1684" s="150" t="s">
        <v>3975</v>
      </c>
      <c r="C1684" s="110">
        <v>46120</v>
      </c>
      <c r="D1684" s="150">
        <v>86800</v>
      </c>
      <c r="E1684" s="111">
        <f t="shared" si="26"/>
        <v>0.86799999999999999</v>
      </c>
      <c r="F1684" s="150">
        <v>67.849999999999994</v>
      </c>
      <c r="G1684" s="150">
        <v>9.5500000000000007</v>
      </c>
      <c r="H1684" s="150">
        <v>72.599999999999994</v>
      </c>
      <c r="I1684" s="150">
        <v>-1.89</v>
      </c>
      <c r="J1684" s="150">
        <v>0.14000000000000001</v>
      </c>
      <c r="K1684" s="150">
        <v>28.72</v>
      </c>
      <c r="L1684" s="150">
        <v>1.54</v>
      </c>
      <c r="M1684" s="150">
        <v>0.79</v>
      </c>
      <c r="N1684" s="150">
        <v>-0.36</v>
      </c>
      <c r="O1684" s="150">
        <v>0.46</v>
      </c>
      <c r="P1684" s="150">
        <v>23.7</v>
      </c>
    </row>
    <row r="1685" spans="1:16" x14ac:dyDescent="0.25">
      <c r="A1685" s="80" t="s">
        <v>4099</v>
      </c>
      <c r="B1685" s="150" t="s">
        <v>4108</v>
      </c>
      <c r="C1685" s="110">
        <v>46122</v>
      </c>
      <c r="D1685" s="150">
        <v>3548769</v>
      </c>
      <c r="E1685" s="111">
        <f t="shared" si="26"/>
        <v>35.487690000000001</v>
      </c>
      <c r="F1685" s="150">
        <v>574.96</v>
      </c>
      <c r="G1685" s="150">
        <v>206.17</v>
      </c>
      <c r="H1685" s="150">
        <v>275</v>
      </c>
      <c r="I1685" s="150">
        <v>-2.65</v>
      </c>
      <c r="J1685" s="150">
        <v>3.58</v>
      </c>
      <c r="K1685" s="150">
        <v>-0.36</v>
      </c>
      <c r="L1685" s="150">
        <v>2.69</v>
      </c>
      <c r="M1685" s="150"/>
      <c r="N1685" s="150"/>
      <c r="O1685" s="150">
        <v>2.25</v>
      </c>
      <c r="P1685" s="150">
        <v>11.8</v>
      </c>
    </row>
    <row r="1686" spans="1:16" x14ac:dyDescent="0.25">
      <c r="A1686" s="80" t="s">
        <v>3943</v>
      </c>
      <c r="B1686" s="150" t="s">
        <v>3950</v>
      </c>
      <c r="C1686" s="110">
        <v>46122</v>
      </c>
      <c r="D1686" s="150">
        <v>115019</v>
      </c>
      <c r="E1686" s="111">
        <f t="shared" si="26"/>
        <v>1.15019</v>
      </c>
      <c r="F1686" s="150">
        <v>12.83</v>
      </c>
      <c r="G1686" s="150">
        <v>3.52</v>
      </c>
      <c r="H1686" s="150">
        <v>111</v>
      </c>
      <c r="I1686" s="150">
        <v>-3.06</v>
      </c>
      <c r="J1686" s="150">
        <v>3.74</v>
      </c>
      <c r="K1686" s="150">
        <v>-11.9</v>
      </c>
      <c r="L1686" s="150">
        <v>1.42</v>
      </c>
      <c r="M1686" s="150">
        <v>1.32</v>
      </c>
      <c r="N1686" s="150">
        <v>0.64</v>
      </c>
      <c r="O1686" s="150">
        <v>1.6</v>
      </c>
      <c r="P1686" s="150">
        <v>16.399999999999999</v>
      </c>
    </row>
    <row r="1687" spans="1:16" x14ac:dyDescent="0.25">
      <c r="A1687" s="80" t="s">
        <v>3969</v>
      </c>
      <c r="B1687" s="150" t="s">
        <v>3976</v>
      </c>
      <c r="C1687" s="110">
        <v>46121</v>
      </c>
      <c r="D1687" s="150">
        <v>102328</v>
      </c>
      <c r="E1687" s="111">
        <f t="shared" si="26"/>
        <v>1.02328</v>
      </c>
      <c r="F1687" s="150">
        <v>30.65</v>
      </c>
      <c r="G1687" s="150">
        <v>14.29</v>
      </c>
      <c r="H1687" s="150">
        <v>68.2</v>
      </c>
      <c r="I1687" s="150">
        <v>2.56</v>
      </c>
      <c r="J1687" s="150">
        <v>1.34</v>
      </c>
      <c r="K1687" s="150">
        <v>-0.92</v>
      </c>
      <c r="L1687" s="150">
        <v>0.97</v>
      </c>
      <c r="M1687" s="150">
        <v>0.9</v>
      </c>
      <c r="N1687" s="150">
        <v>1.1000000000000001</v>
      </c>
      <c r="O1687" s="150">
        <v>1.31</v>
      </c>
      <c r="P1687" s="150">
        <v>13.5</v>
      </c>
    </row>
    <row r="1688" spans="1:16" x14ac:dyDescent="0.25">
      <c r="A1688" s="80" t="s">
        <v>3955</v>
      </c>
      <c r="B1688" s="150" t="s">
        <v>3962</v>
      </c>
      <c r="C1688" s="110">
        <v>46121</v>
      </c>
      <c r="D1688" s="150">
        <v>158714</v>
      </c>
      <c r="E1688" s="111">
        <f t="shared" si="26"/>
        <v>1.58714</v>
      </c>
      <c r="F1688" s="150">
        <v>9.7799999999999994</v>
      </c>
      <c r="G1688" s="150">
        <v>-7.64</v>
      </c>
      <c r="H1688" s="150">
        <v>127.5</v>
      </c>
      <c r="I1688" s="150">
        <v>-0.78</v>
      </c>
      <c r="J1688" s="150">
        <v>-2.67</v>
      </c>
      <c r="K1688" s="150">
        <v>-2.2999999999999998</v>
      </c>
      <c r="L1688" s="150">
        <v>2.39</v>
      </c>
      <c r="M1688" s="150">
        <v>1.01</v>
      </c>
      <c r="N1688" s="150">
        <v>1.54</v>
      </c>
      <c r="O1688" s="150">
        <v>1.77</v>
      </c>
      <c r="P1688" s="150">
        <v>16.899999999999999</v>
      </c>
    </row>
    <row r="1689" spans="1:16" x14ac:dyDescent="0.25">
      <c r="A1689" s="80" t="s">
        <v>3956</v>
      </c>
      <c r="B1689" s="150" t="s">
        <v>3963</v>
      </c>
      <c r="C1689" s="110">
        <v>46120</v>
      </c>
      <c r="D1689" s="150">
        <v>78500</v>
      </c>
      <c r="E1689" s="111">
        <f t="shared" si="26"/>
        <v>0.78500000000000003</v>
      </c>
      <c r="F1689" s="150">
        <v>8.06</v>
      </c>
      <c r="G1689" s="150">
        <v>-66.760000000000005</v>
      </c>
      <c r="H1689" s="150">
        <v>28.75</v>
      </c>
      <c r="I1689" s="150">
        <v>0</v>
      </c>
      <c r="J1689" s="150">
        <v>-0.52</v>
      </c>
      <c r="K1689" s="150">
        <v>-0.86</v>
      </c>
      <c r="L1689" s="150">
        <v>1.61</v>
      </c>
      <c r="M1689" s="150">
        <v>1.32</v>
      </c>
      <c r="N1689" s="150">
        <v>0.92</v>
      </c>
      <c r="O1689" s="150">
        <v>0.19</v>
      </c>
      <c r="P1689" s="150">
        <v>10.4</v>
      </c>
    </row>
    <row r="1690" spans="1:16" x14ac:dyDescent="0.25">
      <c r="A1690" s="80" t="s">
        <v>4079</v>
      </c>
      <c r="B1690" s="150" t="s">
        <v>4087</v>
      </c>
      <c r="C1690" s="110">
        <v>46121</v>
      </c>
      <c r="D1690" s="150">
        <v>153014</v>
      </c>
      <c r="E1690" s="111">
        <f t="shared" si="26"/>
        <v>1.5301400000000001</v>
      </c>
      <c r="F1690" s="150">
        <v>16.93</v>
      </c>
      <c r="G1690" s="150">
        <v>-26.06</v>
      </c>
      <c r="H1690" s="150">
        <v>25.4</v>
      </c>
      <c r="I1690" s="150">
        <v>0</v>
      </c>
      <c r="J1690" s="150">
        <v>-2.31</v>
      </c>
      <c r="K1690" s="150">
        <v>-2.31</v>
      </c>
      <c r="L1690" s="150">
        <v>0.92</v>
      </c>
      <c r="M1690" s="150">
        <v>0.92</v>
      </c>
      <c r="N1690" s="150">
        <v>0.3</v>
      </c>
      <c r="O1690" s="150">
        <v>0.53</v>
      </c>
      <c r="P1690" s="150">
        <v>14.3</v>
      </c>
    </row>
    <row r="1691" spans="1:16" x14ac:dyDescent="0.25">
      <c r="A1691" s="80" t="s">
        <v>4100</v>
      </c>
      <c r="B1691" s="150" t="s">
        <v>4109</v>
      </c>
      <c r="C1691" s="110">
        <v>46121</v>
      </c>
      <c r="D1691" s="150">
        <v>80379</v>
      </c>
      <c r="E1691" s="111">
        <f t="shared" si="26"/>
        <v>0.80379</v>
      </c>
      <c r="F1691" s="112">
        <v>4.1100000000000003</v>
      </c>
      <c r="G1691" s="112">
        <v>-2.36</v>
      </c>
      <c r="H1691" s="150">
        <v>924</v>
      </c>
      <c r="I1691" s="150">
        <v>2.67</v>
      </c>
      <c r="J1691" s="150">
        <v>27.27</v>
      </c>
      <c r="K1691" s="150">
        <v>44.83</v>
      </c>
      <c r="L1691" s="150">
        <v>0.99</v>
      </c>
      <c r="M1691" s="150">
        <v>1.1200000000000001</v>
      </c>
      <c r="N1691" s="150">
        <v>1.6</v>
      </c>
      <c r="O1691" s="150">
        <v>1.27</v>
      </c>
      <c r="P1691" s="150">
        <v>105.1</v>
      </c>
    </row>
    <row r="1692" spans="1:16" x14ac:dyDescent="0.25">
      <c r="A1692" s="80" t="s">
        <v>3984</v>
      </c>
      <c r="B1692" s="150" t="s">
        <v>3992</v>
      </c>
      <c r="C1692" s="110">
        <v>46122</v>
      </c>
      <c r="D1692" s="150">
        <v>216246</v>
      </c>
      <c r="E1692" s="111">
        <f t="shared" si="26"/>
        <v>2.1624599999999998</v>
      </c>
      <c r="F1692" s="150">
        <v>1.61</v>
      </c>
      <c r="G1692" s="150">
        <v>-1.61</v>
      </c>
      <c r="H1692" s="150">
        <v>47.7</v>
      </c>
      <c r="I1692" s="150">
        <v>-0.42</v>
      </c>
      <c r="J1692" s="150">
        <v>0.74</v>
      </c>
      <c r="K1692" s="150">
        <v>-1.04</v>
      </c>
      <c r="L1692" s="150">
        <v>1.26</v>
      </c>
      <c r="M1692" s="150">
        <v>0.92</v>
      </c>
      <c r="N1692" s="150">
        <v>-0.3</v>
      </c>
      <c r="O1692" s="150">
        <v>1.65</v>
      </c>
      <c r="P1692" s="150">
        <v>10.5</v>
      </c>
    </row>
    <row r="1693" spans="1:16" x14ac:dyDescent="0.25">
      <c r="A1693" s="80" t="s">
        <v>4046</v>
      </c>
      <c r="B1693" s="150" t="s">
        <v>4050</v>
      </c>
      <c r="C1693" s="110">
        <v>46122</v>
      </c>
      <c r="D1693" s="150">
        <v>49972</v>
      </c>
      <c r="E1693" s="111">
        <f t="shared" si="26"/>
        <v>0.49972</v>
      </c>
      <c r="F1693" s="150">
        <v>-4.4800000000000004</v>
      </c>
      <c r="G1693" s="150">
        <v>29.61</v>
      </c>
      <c r="H1693" s="150">
        <v>84</v>
      </c>
      <c r="I1693" s="150">
        <v>0.12</v>
      </c>
      <c r="J1693" s="150">
        <v>9.23</v>
      </c>
      <c r="K1693" s="150">
        <v>65.680000000000007</v>
      </c>
      <c r="L1693" s="150">
        <v>0.13</v>
      </c>
      <c r="M1693" s="150">
        <v>0.14000000000000001</v>
      </c>
      <c r="N1693" s="150">
        <v>0.14000000000000001</v>
      </c>
      <c r="O1693" s="150">
        <v>0.1</v>
      </c>
      <c r="P1693" s="150">
        <v>155.1</v>
      </c>
    </row>
    <row r="1694" spans="1:16" x14ac:dyDescent="0.25">
      <c r="A1694" s="80" t="s">
        <v>3922</v>
      </c>
      <c r="B1694" s="150" t="s">
        <v>3936</v>
      </c>
      <c r="C1694" s="110">
        <v>46122</v>
      </c>
      <c r="D1694" s="150">
        <v>700621</v>
      </c>
      <c r="E1694" s="111">
        <f t="shared" si="26"/>
        <v>7.0062100000000003</v>
      </c>
      <c r="F1694" s="150">
        <v>3.47</v>
      </c>
      <c r="G1694" s="150">
        <v>15.25</v>
      </c>
      <c r="H1694" s="150">
        <v>307</v>
      </c>
      <c r="I1694" s="150">
        <v>0</v>
      </c>
      <c r="J1694" s="150">
        <v>0.16</v>
      </c>
      <c r="K1694" s="150">
        <v>-5.39</v>
      </c>
      <c r="L1694" s="150">
        <v>2.4700000000000002</v>
      </c>
      <c r="M1694" s="150">
        <v>2.39</v>
      </c>
      <c r="N1694" s="150">
        <v>1.02</v>
      </c>
      <c r="O1694" s="150">
        <v>2.65</v>
      </c>
      <c r="P1694" s="150">
        <v>32.9</v>
      </c>
    </row>
    <row r="1695" spans="1:16" x14ac:dyDescent="0.25">
      <c r="A1695" s="80" t="s">
        <v>3996</v>
      </c>
      <c r="B1695" s="150" t="s">
        <v>3999</v>
      </c>
      <c r="C1695" s="110">
        <v>46122</v>
      </c>
      <c r="D1695" s="150">
        <v>321832</v>
      </c>
      <c r="E1695" s="111">
        <f t="shared" si="26"/>
        <v>3.2183199999999998</v>
      </c>
      <c r="F1695" s="150">
        <v>-15.69</v>
      </c>
      <c r="G1695" s="150">
        <v>-20.76</v>
      </c>
      <c r="H1695" s="150">
        <v>34.65</v>
      </c>
      <c r="I1695" s="150">
        <v>-0.28999999999999998</v>
      </c>
      <c r="J1695" s="150">
        <v>0.73</v>
      </c>
      <c r="K1695" s="150">
        <v>-1.28</v>
      </c>
      <c r="L1695" s="150">
        <v>0.78</v>
      </c>
      <c r="M1695" s="150">
        <v>0.1</v>
      </c>
      <c r="N1695" s="150">
        <v>-1.04</v>
      </c>
      <c r="O1695" s="150">
        <v>-1.81</v>
      </c>
      <c r="P1695" s="150"/>
    </row>
    <row r="1696" spans="1:16" x14ac:dyDescent="0.25">
      <c r="A1696" s="80" t="s">
        <v>3970</v>
      </c>
      <c r="B1696" s="150" t="s">
        <v>3977</v>
      </c>
      <c r="C1696" s="110">
        <v>46122</v>
      </c>
      <c r="D1696" s="150">
        <v>31638</v>
      </c>
      <c r="E1696" s="111">
        <f t="shared" si="26"/>
        <v>0.31637999999999999</v>
      </c>
      <c r="F1696" s="150">
        <v>-2.25</v>
      </c>
      <c r="G1696" s="150">
        <v>-18.5</v>
      </c>
      <c r="H1696" s="150">
        <v>857</v>
      </c>
      <c r="I1696" s="150">
        <v>4.38</v>
      </c>
      <c r="J1696" s="150">
        <v>21.56</v>
      </c>
      <c r="K1696" s="150">
        <v>3.25</v>
      </c>
      <c r="L1696" s="150">
        <v>1.63</v>
      </c>
      <c r="M1696" s="150">
        <v>0.98</v>
      </c>
      <c r="N1696" s="150">
        <v>0.17</v>
      </c>
      <c r="O1696" s="150">
        <v>0.65</v>
      </c>
      <c r="P1696" s="150">
        <v>70.099999999999994</v>
      </c>
    </row>
    <row r="1697" spans="1:16" x14ac:dyDescent="0.25">
      <c r="A1697" s="80" t="s">
        <v>4080</v>
      </c>
      <c r="B1697" s="150" t="s">
        <v>4088</v>
      </c>
      <c r="C1697" s="110">
        <v>46122</v>
      </c>
      <c r="D1697" s="150">
        <v>31679</v>
      </c>
      <c r="E1697" s="111">
        <f t="shared" si="26"/>
        <v>0.31679000000000002</v>
      </c>
      <c r="F1697" s="150">
        <v>57.77</v>
      </c>
      <c r="G1697" s="150">
        <v>-25.22</v>
      </c>
      <c r="H1697" s="150">
        <v>187</v>
      </c>
      <c r="I1697" s="150">
        <v>-5.08</v>
      </c>
      <c r="J1697" s="150">
        <v>12.65</v>
      </c>
      <c r="K1697" s="150">
        <v>10</v>
      </c>
      <c r="L1697" s="150">
        <v>1.0900000000000001</v>
      </c>
      <c r="M1697" s="150">
        <v>0.08</v>
      </c>
      <c r="N1697" s="150">
        <v>0.33</v>
      </c>
      <c r="O1697" s="150">
        <v>0.38</v>
      </c>
      <c r="P1697" s="150">
        <v>62.6</v>
      </c>
    </row>
    <row r="1698" spans="1:16" x14ac:dyDescent="0.25">
      <c r="A1698" s="80" t="s">
        <v>3957</v>
      </c>
      <c r="B1698" s="150" t="s">
        <v>3964</v>
      </c>
      <c r="C1698" s="110">
        <v>46122</v>
      </c>
      <c r="D1698" s="150">
        <v>129845</v>
      </c>
      <c r="E1698" s="111">
        <f t="shared" si="26"/>
        <v>1.2984500000000001</v>
      </c>
      <c r="F1698" s="150">
        <v>58.83</v>
      </c>
      <c r="G1698" s="150">
        <v>-8.75</v>
      </c>
      <c r="H1698" s="150">
        <v>35</v>
      </c>
      <c r="I1698" s="150">
        <v>1.6</v>
      </c>
      <c r="J1698" s="150">
        <v>0.14000000000000001</v>
      </c>
      <c r="K1698" s="150">
        <v>-0.56999999999999995</v>
      </c>
      <c r="L1698" s="150">
        <v>0.67</v>
      </c>
      <c r="M1698" s="150">
        <v>0.84</v>
      </c>
      <c r="N1698" s="150">
        <v>0.01</v>
      </c>
      <c r="O1698" s="150">
        <v>0.46</v>
      </c>
      <c r="P1698" s="150">
        <v>14.2</v>
      </c>
    </row>
    <row r="1699" spans="1:16" x14ac:dyDescent="0.25">
      <c r="A1699" s="80" t="s">
        <v>3971</v>
      </c>
      <c r="B1699" s="150" t="s">
        <v>3978</v>
      </c>
      <c r="C1699" s="110">
        <v>46122</v>
      </c>
      <c r="D1699" s="150">
        <v>291525</v>
      </c>
      <c r="E1699" s="111">
        <f t="shared" si="26"/>
        <v>2.9152499999999999</v>
      </c>
      <c r="F1699" s="150">
        <v>3.98</v>
      </c>
      <c r="G1699" s="150">
        <v>66.03</v>
      </c>
      <c r="H1699" s="150">
        <v>2695</v>
      </c>
      <c r="I1699" s="150">
        <v>10</v>
      </c>
      <c r="J1699" s="150">
        <v>15.67</v>
      </c>
      <c r="K1699" s="150">
        <v>47.67</v>
      </c>
      <c r="L1699" s="150">
        <v>14.31</v>
      </c>
      <c r="M1699" s="150">
        <v>8.07</v>
      </c>
      <c r="N1699" s="150">
        <v>5.74</v>
      </c>
      <c r="O1699" s="150">
        <v>12.1</v>
      </c>
      <c r="P1699" s="150">
        <v>43.5</v>
      </c>
    </row>
    <row r="1700" spans="1:16" x14ac:dyDescent="0.25">
      <c r="A1700" s="80" t="s">
        <v>3985</v>
      </c>
      <c r="B1700" s="150" t="s">
        <v>3993</v>
      </c>
      <c r="C1700" s="110">
        <v>46121</v>
      </c>
      <c r="D1700" s="150">
        <v>118692</v>
      </c>
      <c r="E1700" s="111">
        <f t="shared" si="26"/>
        <v>1.18692</v>
      </c>
      <c r="F1700" s="150">
        <v>8.4600000000000009</v>
      </c>
      <c r="G1700" s="150">
        <v>-19.95</v>
      </c>
      <c r="H1700" s="150">
        <v>80.3</v>
      </c>
      <c r="I1700" s="150">
        <v>-2.4300000000000002</v>
      </c>
      <c r="J1700" s="150">
        <v>-1.95</v>
      </c>
      <c r="K1700" s="150">
        <v>1.52</v>
      </c>
      <c r="L1700" s="150">
        <v>2.25</v>
      </c>
      <c r="M1700" s="150">
        <v>1.55</v>
      </c>
      <c r="N1700" s="150">
        <v>0.28000000000000003</v>
      </c>
      <c r="O1700" s="150">
        <v>1.48</v>
      </c>
      <c r="P1700" s="150">
        <v>12.2</v>
      </c>
    </row>
    <row r="1701" spans="1:16" x14ac:dyDescent="0.25">
      <c r="A1701" s="80" t="s">
        <v>4081</v>
      </c>
      <c r="B1701" s="150" t="s">
        <v>4089</v>
      </c>
      <c r="C1701" s="110">
        <v>46122</v>
      </c>
      <c r="D1701" s="150">
        <v>49706</v>
      </c>
      <c r="E1701" s="111">
        <f t="shared" si="26"/>
        <v>0.49706</v>
      </c>
      <c r="F1701" s="150">
        <v>-5.63</v>
      </c>
      <c r="G1701" s="150">
        <v>14.91</v>
      </c>
      <c r="H1701" s="150">
        <v>188</v>
      </c>
      <c r="I1701" s="150">
        <v>-2.08</v>
      </c>
      <c r="J1701" s="150">
        <v>1.9</v>
      </c>
      <c r="K1701" s="150">
        <v>0.8</v>
      </c>
      <c r="L1701" s="150">
        <v>2.8</v>
      </c>
      <c r="M1701" s="150">
        <v>2.46</v>
      </c>
      <c r="N1701" s="150">
        <v>4.2300000000000004</v>
      </c>
      <c r="O1701" s="150">
        <v>3.81</v>
      </c>
      <c r="P1701" s="150">
        <v>11.7</v>
      </c>
    </row>
    <row r="1702" spans="1:16" x14ac:dyDescent="0.25">
      <c r="A1702" s="80" t="s">
        <v>4039</v>
      </c>
      <c r="B1702" s="150" t="s">
        <v>4042</v>
      </c>
      <c r="C1702" s="110">
        <v>46122</v>
      </c>
      <c r="D1702" s="150">
        <v>1825754</v>
      </c>
      <c r="E1702" s="111">
        <f t="shared" si="26"/>
        <v>18.257539999999999</v>
      </c>
      <c r="F1702" s="150">
        <v>292.36</v>
      </c>
      <c r="G1702" s="150">
        <v>3063.23</v>
      </c>
      <c r="H1702" s="150">
        <v>176</v>
      </c>
      <c r="I1702" s="150">
        <v>6.02</v>
      </c>
      <c r="J1702" s="150">
        <v>-1.4</v>
      </c>
      <c r="K1702" s="150">
        <v>-6.88</v>
      </c>
      <c r="L1702" s="150">
        <v>0.04</v>
      </c>
      <c r="M1702" s="150">
        <v>1.28</v>
      </c>
      <c r="N1702" s="150">
        <v>1.98</v>
      </c>
      <c r="O1702" s="150">
        <v>-0.15</v>
      </c>
      <c r="P1702" s="150">
        <v>25</v>
      </c>
    </row>
    <row r="1703" spans="1:16" x14ac:dyDescent="0.25">
      <c r="A1703" s="80" t="s">
        <v>4028</v>
      </c>
      <c r="B1703" s="150" t="s">
        <v>4036</v>
      </c>
      <c r="C1703" s="110">
        <v>46121</v>
      </c>
      <c r="D1703" s="150">
        <v>60164</v>
      </c>
      <c r="E1703" s="111">
        <f t="shared" si="26"/>
        <v>0.60163999999999995</v>
      </c>
      <c r="F1703" s="150">
        <v>26.43</v>
      </c>
      <c r="G1703" s="150">
        <v>-2.65</v>
      </c>
      <c r="H1703" s="150">
        <v>20</v>
      </c>
      <c r="I1703" s="150">
        <v>0</v>
      </c>
      <c r="J1703" s="150">
        <v>-1.23</v>
      </c>
      <c r="K1703" s="150">
        <v>-0.5</v>
      </c>
      <c r="L1703" s="150">
        <v>0.77</v>
      </c>
      <c r="M1703" s="150">
        <v>0.11</v>
      </c>
      <c r="N1703" s="150">
        <v>-0.08</v>
      </c>
      <c r="O1703" s="150">
        <v>0.53</v>
      </c>
      <c r="P1703" s="150">
        <v>14.6</v>
      </c>
    </row>
    <row r="1704" spans="1:16" x14ac:dyDescent="0.25">
      <c r="A1704" s="80" t="s">
        <v>4101</v>
      </c>
      <c r="B1704" s="150" t="s">
        <v>4110</v>
      </c>
      <c r="C1704" s="110">
        <v>46119</v>
      </c>
      <c r="D1704" s="150">
        <v>336156</v>
      </c>
      <c r="E1704" s="111">
        <f t="shared" si="26"/>
        <v>3.3615599999999999</v>
      </c>
      <c r="F1704" s="150">
        <v>56.99</v>
      </c>
      <c r="G1704" s="150">
        <v>92.82</v>
      </c>
      <c r="H1704" s="150">
        <v>496</v>
      </c>
      <c r="I1704" s="150">
        <v>3.87</v>
      </c>
      <c r="J1704" s="150">
        <v>14.02</v>
      </c>
      <c r="K1704" s="150">
        <v>10.1</v>
      </c>
      <c r="L1704" s="150">
        <v>3.06</v>
      </c>
      <c r="M1704" s="150">
        <v>3.59</v>
      </c>
      <c r="N1704" s="150">
        <v>2.89</v>
      </c>
      <c r="O1704" s="150">
        <v>5.1100000000000003</v>
      </c>
      <c r="P1704" s="150">
        <v>23.1</v>
      </c>
    </row>
    <row r="1705" spans="1:16" x14ac:dyDescent="0.25">
      <c r="A1705" s="80" t="s">
        <v>4047</v>
      </c>
      <c r="B1705" s="150" t="s">
        <v>4051</v>
      </c>
      <c r="C1705" s="110">
        <v>46121</v>
      </c>
      <c r="D1705" s="150">
        <v>156669</v>
      </c>
      <c r="E1705" s="111">
        <f t="shared" si="26"/>
        <v>1.5666899999999999</v>
      </c>
      <c r="F1705" s="150">
        <v>11.29</v>
      </c>
      <c r="G1705" s="150">
        <v>4.3899999999999997</v>
      </c>
      <c r="H1705" s="150">
        <v>116.5</v>
      </c>
      <c r="I1705" s="150">
        <v>0</v>
      </c>
      <c r="J1705" s="150">
        <v>1.3</v>
      </c>
      <c r="K1705" s="150">
        <v>-1.69</v>
      </c>
      <c r="L1705" s="150">
        <v>1.01</v>
      </c>
      <c r="M1705" s="150">
        <v>1.08</v>
      </c>
      <c r="N1705" s="150">
        <v>0.8</v>
      </c>
      <c r="O1705" s="150">
        <v>0.85</v>
      </c>
      <c r="P1705" s="150">
        <v>26.6</v>
      </c>
    </row>
    <row r="1706" spans="1:16" x14ac:dyDescent="0.25">
      <c r="A1706" s="80" t="s">
        <v>4040</v>
      </c>
      <c r="B1706" s="150" t="s">
        <v>4043</v>
      </c>
      <c r="C1706" s="110">
        <v>46119</v>
      </c>
      <c r="D1706" s="150">
        <v>186002</v>
      </c>
      <c r="E1706" s="111">
        <f t="shared" si="26"/>
        <v>1.86002</v>
      </c>
      <c r="F1706" s="150">
        <v>13.61</v>
      </c>
      <c r="G1706" s="150">
        <v>109.2</v>
      </c>
      <c r="H1706" s="150">
        <v>364.5</v>
      </c>
      <c r="I1706" s="150">
        <v>2.68</v>
      </c>
      <c r="J1706" s="150">
        <v>1.25</v>
      </c>
      <c r="K1706" s="150">
        <v>-7.84</v>
      </c>
      <c r="L1706" s="150">
        <v>2.66</v>
      </c>
      <c r="M1706" s="150">
        <v>2.23</v>
      </c>
      <c r="N1706" s="150">
        <v>2.0099999999999998</v>
      </c>
      <c r="O1706" s="150">
        <v>4.22</v>
      </c>
      <c r="P1706" s="150">
        <v>22.8</v>
      </c>
    </row>
    <row r="1707" spans="1:16" x14ac:dyDescent="0.25">
      <c r="A1707" s="80" t="s">
        <v>4073</v>
      </c>
      <c r="B1707" s="150" t="s">
        <v>4077</v>
      </c>
      <c r="C1707" s="110">
        <v>46122</v>
      </c>
      <c r="D1707" s="150">
        <v>2246412</v>
      </c>
      <c r="E1707" s="111">
        <f t="shared" si="26"/>
        <v>22.464120000000001</v>
      </c>
      <c r="F1707" s="150">
        <v>138.53</v>
      </c>
      <c r="G1707" s="150">
        <v>48.61</v>
      </c>
      <c r="H1707" s="150">
        <v>1500</v>
      </c>
      <c r="I1707" s="150">
        <v>5.63</v>
      </c>
      <c r="J1707" s="150">
        <v>10.7</v>
      </c>
      <c r="K1707" s="150">
        <v>20.100000000000001</v>
      </c>
      <c r="L1707" s="150">
        <v>4.38</v>
      </c>
      <c r="M1707" s="150">
        <v>6.71</v>
      </c>
      <c r="N1707" s="150">
        <v>8.34</v>
      </c>
      <c r="O1707" s="150">
        <v>5.08</v>
      </c>
      <c r="P1707" s="150">
        <v>36.799999999999997</v>
      </c>
    </row>
    <row r="1708" spans="1:16" x14ac:dyDescent="0.25">
      <c r="A1708" s="80" t="s">
        <v>4059</v>
      </c>
      <c r="B1708" s="150" t="s">
        <v>4069</v>
      </c>
      <c r="C1708" s="110">
        <v>46121</v>
      </c>
      <c r="D1708" s="150">
        <v>220353</v>
      </c>
      <c r="E1708" s="111">
        <f t="shared" si="26"/>
        <v>2.2035300000000002</v>
      </c>
      <c r="F1708" s="150">
        <v>10.08</v>
      </c>
      <c r="G1708" s="150">
        <v>66.47</v>
      </c>
      <c r="H1708" s="150">
        <v>1995</v>
      </c>
      <c r="I1708" s="150">
        <v>1.01</v>
      </c>
      <c r="J1708" s="150">
        <v>31.68</v>
      </c>
      <c r="K1708" s="150">
        <v>28.61</v>
      </c>
      <c r="L1708" s="150">
        <v>2.91</v>
      </c>
      <c r="M1708" s="150">
        <v>3.64</v>
      </c>
      <c r="N1708" s="150">
        <v>3.7</v>
      </c>
      <c r="O1708" s="150">
        <v>5.83</v>
      </c>
      <c r="P1708" s="150">
        <v>48.1</v>
      </c>
    </row>
    <row r="1709" spans="1:16" x14ac:dyDescent="0.25">
      <c r="A1709" s="80" t="s">
        <v>4053</v>
      </c>
      <c r="B1709" s="150" t="s">
        <v>4054</v>
      </c>
      <c r="C1709" s="110">
        <v>46120</v>
      </c>
      <c r="D1709" s="150">
        <v>62775</v>
      </c>
      <c r="E1709" s="111">
        <f t="shared" si="26"/>
        <v>0.62775000000000003</v>
      </c>
      <c r="F1709" s="150">
        <v>6.69</v>
      </c>
      <c r="G1709" s="150">
        <v>-29.58</v>
      </c>
      <c r="H1709" s="150">
        <v>40</v>
      </c>
      <c r="I1709" s="150">
        <v>0.25</v>
      </c>
      <c r="J1709" s="150">
        <v>-1.48</v>
      </c>
      <c r="K1709" s="150">
        <v>1.39</v>
      </c>
      <c r="L1709" s="150">
        <v>0.9</v>
      </c>
      <c r="M1709" s="150">
        <v>0.87</v>
      </c>
      <c r="N1709" s="150">
        <v>0.89</v>
      </c>
      <c r="O1709" s="150">
        <v>1.17</v>
      </c>
      <c r="P1709" s="150">
        <v>10</v>
      </c>
    </row>
    <row r="1710" spans="1:16" x14ac:dyDescent="0.25">
      <c r="A1710" s="80" t="s">
        <v>4060</v>
      </c>
      <c r="B1710" s="150" t="s">
        <v>4070</v>
      </c>
      <c r="C1710" s="110">
        <v>46119</v>
      </c>
      <c r="D1710" s="150">
        <v>223229</v>
      </c>
      <c r="E1710" s="111">
        <f t="shared" si="26"/>
        <v>2.2322899999999999</v>
      </c>
      <c r="F1710" s="150">
        <v>47.78</v>
      </c>
      <c r="G1710" s="150">
        <v>22.58</v>
      </c>
      <c r="H1710" s="150">
        <v>228</v>
      </c>
      <c r="I1710" s="150">
        <v>0.88</v>
      </c>
      <c r="J1710" s="150">
        <v>0.66</v>
      </c>
      <c r="K1710" s="150">
        <v>2.7</v>
      </c>
      <c r="L1710" s="150">
        <v>3.14</v>
      </c>
      <c r="M1710" s="150">
        <v>3.03</v>
      </c>
      <c r="N1710" s="150">
        <v>2.4</v>
      </c>
      <c r="O1710" s="150">
        <v>2.36</v>
      </c>
      <c r="P1710" s="150">
        <v>18.3</v>
      </c>
    </row>
    <row r="1711" spans="1:16" x14ac:dyDescent="0.25">
      <c r="A1711" s="80" t="s">
        <v>4115</v>
      </c>
      <c r="B1711" s="150" t="s">
        <v>4118</v>
      </c>
      <c r="C1711" s="110">
        <v>46122</v>
      </c>
      <c r="D1711" s="150">
        <v>183378</v>
      </c>
      <c r="E1711" s="111">
        <f t="shared" si="26"/>
        <v>1.83378</v>
      </c>
      <c r="F1711" s="150">
        <v>15.64</v>
      </c>
      <c r="G1711" s="150">
        <v>-7.83</v>
      </c>
      <c r="H1711" s="150">
        <v>44.3</v>
      </c>
      <c r="I1711" s="150">
        <v>-0.11</v>
      </c>
      <c r="J1711" s="150">
        <v>-1.1200000000000001</v>
      </c>
      <c r="K1711" s="150">
        <v>0.23</v>
      </c>
      <c r="L1711" s="150">
        <v>1.1000000000000001</v>
      </c>
      <c r="M1711" s="150">
        <v>0.81</v>
      </c>
      <c r="N1711" s="150">
        <v>0.68</v>
      </c>
      <c r="O1711" s="150">
        <v>0.93</v>
      </c>
      <c r="P1711" s="150">
        <v>12.1</v>
      </c>
    </row>
    <row r="1712" spans="1:16" x14ac:dyDescent="0.25">
      <c r="A1712" s="80" t="s">
        <v>4102</v>
      </c>
      <c r="B1712" s="150" t="s">
        <v>4111</v>
      </c>
      <c r="C1712" s="110">
        <v>46120</v>
      </c>
      <c r="D1712" s="150">
        <v>4288436</v>
      </c>
      <c r="E1712" s="111">
        <f t="shared" si="26"/>
        <v>42.884360000000001</v>
      </c>
      <c r="F1712" s="150">
        <v>38.520000000000003</v>
      </c>
      <c r="G1712" s="150">
        <v>111.27</v>
      </c>
      <c r="H1712" s="150">
        <v>4200</v>
      </c>
      <c r="I1712" s="150">
        <v>-1.06</v>
      </c>
      <c r="J1712" s="150">
        <v>8.9499999999999993</v>
      </c>
      <c r="K1712" s="150">
        <v>8.67</v>
      </c>
      <c r="L1712" s="150">
        <v>12.16</v>
      </c>
      <c r="M1712" s="150">
        <v>14.27</v>
      </c>
      <c r="N1712" s="150">
        <v>13.71</v>
      </c>
      <c r="O1712" s="150">
        <v>20.100000000000001</v>
      </c>
      <c r="P1712" s="150">
        <v>39.6</v>
      </c>
    </row>
    <row r="1713" spans="1:16" x14ac:dyDescent="0.25">
      <c r="A1713" s="80" t="s">
        <v>4116</v>
      </c>
      <c r="B1713" s="150" t="s">
        <v>4119</v>
      </c>
      <c r="C1713" s="110">
        <v>46120</v>
      </c>
      <c r="D1713" s="150">
        <v>18509</v>
      </c>
      <c r="E1713" s="111">
        <f t="shared" si="26"/>
        <v>0.18509</v>
      </c>
      <c r="F1713" s="150">
        <v>-6.23</v>
      </c>
      <c r="G1713" s="150">
        <v>-58.06</v>
      </c>
      <c r="H1713" s="150">
        <v>46.55</v>
      </c>
      <c r="I1713" s="150">
        <v>1.31</v>
      </c>
      <c r="J1713" s="150">
        <v>-8.19</v>
      </c>
      <c r="K1713" s="150">
        <v>-3.62</v>
      </c>
      <c r="L1713" s="150">
        <v>1.54</v>
      </c>
      <c r="M1713" s="150">
        <v>0.75</v>
      </c>
      <c r="N1713" s="150">
        <v>-0.23</v>
      </c>
      <c r="O1713" s="150">
        <v>0.87</v>
      </c>
      <c r="P1713" s="150">
        <v>15.6</v>
      </c>
    </row>
    <row r="1714" spans="1:16" x14ac:dyDescent="0.25">
      <c r="A1714" s="80" t="s">
        <v>4126</v>
      </c>
      <c r="B1714" s="150" t="s">
        <v>4136</v>
      </c>
      <c r="C1714" s="110">
        <v>46122</v>
      </c>
      <c r="D1714" s="150">
        <v>-106459</v>
      </c>
      <c r="E1714" s="111">
        <f t="shared" si="26"/>
        <v>-1.0645899999999999</v>
      </c>
      <c r="F1714" s="150"/>
      <c r="G1714" s="150">
        <v>-151.27000000000001</v>
      </c>
      <c r="H1714" s="150">
        <v>24.75</v>
      </c>
      <c r="I1714" s="150">
        <v>-0.8</v>
      </c>
      <c r="J1714" s="150">
        <v>-3.32</v>
      </c>
      <c r="K1714" s="150">
        <v>-9.01</v>
      </c>
      <c r="L1714" s="150">
        <v>0.14000000000000001</v>
      </c>
      <c r="M1714" s="150"/>
      <c r="N1714" s="150"/>
      <c r="O1714" s="150">
        <v>0.2</v>
      </c>
      <c r="P1714" s="150">
        <v>30.1</v>
      </c>
    </row>
    <row r="1715" spans="1:16" x14ac:dyDescent="0.25">
      <c r="A1715" s="80" t="s">
        <v>4061</v>
      </c>
      <c r="B1715" s="150" t="s">
        <v>4160</v>
      </c>
      <c r="C1715" s="110">
        <v>46122</v>
      </c>
      <c r="D1715" s="150">
        <v>189757</v>
      </c>
      <c r="E1715" s="111">
        <f t="shared" si="26"/>
        <v>1.89757</v>
      </c>
      <c r="F1715" s="150">
        <v>39.840000000000003</v>
      </c>
      <c r="G1715" s="150">
        <v>40.909999999999997</v>
      </c>
      <c r="H1715" s="150">
        <v>21.1</v>
      </c>
      <c r="I1715" s="150">
        <v>1.44</v>
      </c>
      <c r="J1715" s="150">
        <v>4.2</v>
      </c>
      <c r="K1715" s="150">
        <v>15.93</v>
      </c>
      <c r="L1715" s="150">
        <v>0.92</v>
      </c>
      <c r="M1715" s="150">
        <v>1.3</v>
      </c>
      <c r="N1715" s="150">
        <v>0.48</v>
      </c>
      <c r="O1715" s="150">
        <v>0.86</v>
      </c>
      <c r="P1715" s="150">
        <v>284.8</v>
      </c>
    </row>
    <row r="1716" spans="1:16" x14ac:dyDescent="0.25">
      <c r="A1716" s="80" t="s">
        <v>4083</v>
      </c>
      <c r="B1716" s="150" t="s">
        <v>4091</v>
      </c>
      <c r="C1716" s="110">
        <v>46122</v>
      </c>
      <c r="D1716" s="150">
        <v>56628</v>
      </c>
      <c r="E1716" s="111">
        <f t="shared" si="26"/>
        <v>0.56628000000000001</v>
      </c>
      <c r="F1716" s="150">
        <v>-25.42</v>
      </c>
      <c r="G1716" s="150">
        <v>12.8</v>
      </c>
      <c r="H1716" s="150">
        <v>28.05</v>
      </c>
      <c r="I1716" s="150">
        <v>0.18</v>
      </c>
      <c r="J1716" s="150">
        <v>7.88</v>
      </c>
      <c r="K1716" s="150">
        <v>5.85</v>
      </c>
      <c r="L1716" s="150">
        <v>1.25</v>
      </c>
      <c r="M1716" s="150">
        <v>0.86</v>
      </c>
      <c r="N1716" s="150">
        <v>-0.13</v>
      </c>
      <c r="O1716" s="150">
        <v>0.63</v>
      </c>
      <c r="P1716" s="150">
        <v>10.8</v>
      </c>
    </row>
    <row r="1717" spans="1:16" x14ac:dyDescent="0.25">
      <c r="A1717" s="80" t="s">
        <v>4103</v>
      </c>
      <c r="B1717" s="150" t="s">
        <v>4112</v>
      </c>
      <c r="C1717" s="110">
        <v>46122</v>
      </c>
      <c r="D1717" s="150">
        <v>1111610</v>
      </c>
      <c r="E1717" s="111">
        <f t="shared" si="26"/>
        <v>11.116099999999999</v>
      </c>
      <c r="F1717" s="150">
        <v>225.63</v>
      </c>
      <c r="G1717" s="150">
        <v>80.48</v>
      </c>
      <c r="H1717" s="150">
        <v>129</v>
      </c>
      <c r="I1717" s="150">
        <v>-0.77</v>
      </c>
      <c r="J1717" s="150">
        <v>-2.27</v>
      </c>
      <c r="K1717" s="150">
        <v>-5.84</v>
      </c>
      <c r="L1717" s="150">
        <v>1.7</v>
      </c>
      <c r="M1717" s="150">
        <v>1.46</v>
      </c>
      <c r="N1717" s="150">
        <v>2.85</v>
      </c>
      <c r="O1717" s="150">
        <v>3.78</v>
      </c>
      <c r="P1717" s="150">
        <v>10.199999999999999</v>
      </c>
    </row>
    <row r="1718" spans="1:16" x14ac:dyDescent="0.25">
      <c r="A1718" s="80" t="s">
        <v>4084</v>
      </c>
      <c r="B1718" s="150" t="s">
        <v>4092</v>
      </c>
      <c r="C1718" s="110">
        <v>46122</v>
      </c>
      <c r="D1718" s="150">
        <v>662505</v>
      </c>
      <c r="E1718" s="111">
        <f t="shared" si="26"/>
        <v>6.6250499999999999</v>
      </c>
      <c r="F1718" s="150">
        <v>27.24</v>
      </c>
      <c r="G1718" s="150">
        <v>13.29</v>
      </c>
      <c r="H1718" s="150">
        <v>146</v>
      </c>
      <c r="I1718" s="150">
        <v>3.55</v>
      </c>
      <c r="J1718" s="150">
        <v>6.18</v>
      </c>
      <c r="K1718" s="150">
        <v>-5.19</v>
      </c>
      <c r="L1718" s="150">
        <v>1.92</v>
      </c>
      <c r="M1718" s="150">
        <v>1.82</v>
      </c>
      <c r="N1718" s="150">
        <v>-1.22</v>
      </c>
      <c r="O1718" s="150">
        <v>1.39</v>
      </c>
      <c r="P1718" s="150">
        <v>20.8</v>
      </c>
    </row>
    <row r="1719" spans="1:16" x14ac:dyDescent="0.25">
      <c r="A1719" s="80" t="s">
        <v>4085</v>
      </c>
      <c r="B1719" s="150" t="s">
        <v>4093</v>
      </c>
      <c r="C1719" s="110">
        <v>46122</v>
      </c>
      <c r="D1719" s="150">
        <v>170346</v>
      </c>
      <c r="E1719" s="111">
        <f t="shared" si="26"/>
        <v>1.70346</v>
      </c>
      <c r="F1719" s="150">
        <v>-3.31</v>
      </c>
      <c r="G1719" s="150">
        <v>-9.4700000000000006</v>
      </c>
      <c r="H1719" s="150">
        <v>66.3</v>
      </c>
      <c r="I1719" s="150">
        <v>-0.15</v>
      </c>
      <c r="J1719" s="150">
        <v>1.53</v>
      </c>
      <c r="K1719" s="150">
        <v>-0.3</v>
      </c>
      <c r="L1719" s="150">
        <v>0.56999999999999995</v>
      </c>
      <c r="M1719" s="150">
        <v>2.33</v>
      </c>
      <c r="N1719" s="150">
        <v>1.25</v>
      </c>
      <c r="O1719" s="150">
        <v>1.1299999999999999</v>
      </c>
      <c r="P1719" s="150">
        <v>13.3</v>
      </c>
    </row>
    <row r="1720" spans="1:16" x14ac:dyDescent="0.25">
      <c r="A1720" s="80" t="s">
        <v>4148</v>
      </c>
      <c r="B1720" s="150" t="s">
        <v>4161</v>
      </c>
      <c r="C1720" s="110">
        <v>46121</v>
      </c>
      <c r="D1720" s="150">
        <v>607094</v>
      </c>
      <c r="E1720" s="111">
        <f t="shared" si="26"/>
        <v>6.0709400000000002</v>
      </c>
      <c r="F1720" s="150">
        <v>96.07</v>
      </c>
      <c r="G1720" s="150">
        <v>29.02</v>
      </c>
      <c r="H1720" s="150">
        <v>359</v>
      </c>
      <c r="I1720" s="150">
        <v>4.0599999999999996</v>
      </c>
      <c r="J1720" s="150">
        <v>15.06</v>
      </c>
      <c r="K1720" s="150">
        <v>13.97</v>
      </c>
      <c r="L1720" s="150">
        <v>3.42</v>
      </c>
      <c r="M1720" s="150">
        <v>1.96</v>
      </c>
      <c r="N1720" s="150">
        <v>2.08</v>
      </c>
      <c r="O1720" s="150">
        <v>2</v>
      </c>
      <c r="P1720" s="150">
        <v>35.700000000000003</v>
      </c>
    </row>
    <row r="1721" spans="1:16" x14ac:dyDescent="0.25">
      <c r="A1721" s="80" t="s">
        <v>4149</v>
      </c>
      <c r="B1721" s="150" t="s">
        <v>4162</v>
      </c>
      <c r="C1721" s="110">
        <v>46121</v>
      </c>
      <c r="D1721" s="150">
        <v>128283</v>
      </c>
      <c r="E1721" s="111">
        <f t="shared" si="26"/>
        <v>1.2828299999999999</v>
      </c>
      <c r="F1721" s="112">
        <v>-20.41</v>
      </c>
      <c r="G1721" s="112">
        <v>-12.82</v>
      </c>
      <c r="H1721" s="150">
        <v>344</v>
      </c>
      <c r="I1721" s="150">
        <v>-1.71</v>
      </c>
      <c r="J1721" s="150">
        <v>1.33</v>
      </c>
      <c r="K1721" s="150">
        <v>-16.5</v>
      </c>
      <c r="L1721" s="150">
        <v>0.99</v>
      </c>
      <c r="M1721" s="150"/>
      <c r="N1721" s="150">
        <v>0.68</v>
      </c>
      <c r="O1721" s="150">
        <v>0.43</v>
      </c>
      <c r="P1721" s="150">
        <v>57.7</v>
      </c>
    </row>
    <row r="1722" spans="1:16" x14ac:dyDescent="0.25">
      <c r="A1722" s="80" t="s">
        <v>4074</v>
      </c>
      <c r="B1722" s="150" t="s">
        <v>4078</v>
      </c>
      <c r="C1722" s="110">
        <v>46119</v>
      </c>
      <c r="D1722" s="150">
        <v>1029</v>
      </c>
      <c r="E1722" s="111">
        <f t="shared" si="26"/>
        <v>1.0290000000000001E-2</v>
      </c>
      <c r="F1722" s="150">
        <v>441.58</v>
      </c>
      <c r="G1722" s="150">
        <v>349.34</v>
      </c>
      <c r="H1722" s="150">
        <v>383</v>
      </c>
      <c r="I1722" s="150">
        <v>2.96</v>
      </c>
      <c r="J1722" s="150">
        <v>10.06</v>
      </c>
      <c r="K1722" s="150">
        <v>-1.67</v>
      </c>
      <c r="L1722" s="150">
        <v>-0.51</v>
      </c>
      <c r="M1722" s="150">
        <v>-0.52</v>
      </c>
      <c r="N1722" s="150">
        <v>-0.54</v>
      </c>
      <c r="O1722" s="150">
        <v>-1.47</v>
      </c>
      <c r="P1722" s="150"/>
    </row>
    <row r="1723" spans="1:16" x14ac:dyDescent="0.25">
      <c r="A1723" s="80" t="s">
        <v>4127</v>
      </c>
      <c r="B1723" s="150" t="s">
        <v>4137</v>
      </c>
      <c r="C1723" s="110">
        <v>46122</v>
      </c>
      <c r="D1723" s="150">
        <v>586485</v>
      </c>
      <c r="E1723" s="111">
        <f t="shared" si="26"/>
        <v>5.8648499999999997</v>
      </c>
      <c r="F1723" s="150">
        <v>2.6</v>
      </c>
      <c r="G1723" s="150">
        <v>1.96</v>
      </c>
      <c r="H1723" s="150">
        <v>697</v>
      </c>
      <c r="I1723" s="150">
        <v>0.14000000000000001</v>
      </c>
      <c r="J1723" s="150">
        <v>1.01</v>
      </c>
      <c r="K1723" s="150">
        <v>6.41</v>
      </c>
      <c r="L1723" s="150">
        <v>10</v>
      </c>
      <c r="M1723" s="150">
        <v>10.64</v>
      </c>
      <c r="N1723" s="150">
        <v>5.95</v>
      </c>
      <c r="O1723" s="150">
        <v>11.58</v>
      </c>
      <c r="P1723" s="150">
        <v>16.3</v>
      </c>
    </row>
    <row r="1724" spans="1:16" x14ac:dyDescent="0.25">
      <c r="A1724" s="80" t="s">
        <v>4128</v>
      </c>
      <c r="B1724" s="150" t="s">
        <v>4138</v>
      </c>
      <c r="C1724" s="110">
        <v>46122</v>
      </c>
      <c r="D1724" s="150">
        <v>60738</v>
      </c>
      <c r="E1724" s="111">
        <f t="shared" si="26"/>
        <v>0.60738000000000003</v>
      </c>
      <c r="F1724" s="150">
        <v>21.64</v>
      </c>
      <c r="G1724" s="150">
        <v>44.59</v>
      </c>
      <c r="H1724" s="150">
        <v>246</v>
      </c>
      <c r="I1724" s="150">
        <v>-1.01</v>
      </c>
      <c r="J1724" s="150">
        <v>-0.2</v>
      </c>
      <c r="K1724" s="150">
        <v>-9.7200000000000006</v>
      </c>
      <c r="L1724" s="150">
        <v>1.73</v>
      </c>
      <c r="M1724" s="150">
        <v>1.25</v>
      </c>
      <c r="N1724" s="150">
        <v>0.71</v>
      </c>
      <c r="O1724" s="150">
        <v>0.91</v>
      </c>
      <c r="P1724" s="150">
        <v>32.299999999999997</v>
      </c>
    </row>
    <row r="1725" spans="1:16" x14ac:dyDescent="0.25">
      <c r="A1725" s="80" t="s">
        <v>4169</v>
      </c>
      <c r="B1725" s="150" t="s">
        <v>4178</v>
      </c>
      <c r="C1725" s="110">
        <v>46120</v>
      </c>
      <c r="D1725" s="150">
        <v>245797</v>
      </c>
      <c r="E1725" s="111">
        <f t="shared" si="26"/>
        <v>2.45797</v>
      </c>
      <c r="F1725" s="150">
        <v>-15.49</v>
      </c>
      <c r="G1725" s="150">
        <v>-16.899999999999999</v>
      </c>
      <c r="H1725" s="150">
        <v>85.5</v>
      </c>
      <c r="I1725" s="150">
        <v>-0.7</v>
      </c>
      <c r="J1725" s="150">
        <v>-5</v>
      </c>
      <c r="K1725" s="150">
        <v>-7.07</v>
      </c>
      <c r="L1725" s="150">
        <v>3.3</v>
      </c>
      <c r="M1725" s="150"/>
      <c r="N1725" s="150"/>
      <c r="O1725" s="150">
        <v>1.97</v>
      </c>
      <c r="P1725" s="150">
        <v>4.3</v>
      </c>
    </row>
    <row r="1726" spans="1:16" x14ac:dyDescent="0.25">
      <c r="A1726" s="80" t="s">
        <v>4170</v>
      </c>
      <c r="B1726" s="150" t="s">
        <v>4179</v>
      </c>
      <c r="C1726" s="110">
        <v>46120</v>
      </c>
      <c r="D1726" s="150">
        <v>230827</v>
      </c>
      <c r="E1726" s="111">
        <f t="shared" si="26"/>
        <v>2.3082699999999998</v>
      </c>
      <c r="F1726" s="112">
        <v>4.5</v>
      </c>
      <c r="G1726" s="112">
        <v>83.02</v>
      </c>
      <c r="H1726" s="150">
        <v>1685</v>
      </c>
      <c r="I1726" s="150">
        <v>-0.88</v>
      </c>
      <c r="J1726" s="150">
        <v>9.06</v>
      </c>
      <c r="K1726" s="150"/>
      <c r="L1726" s="150">
        <v>2.81</v>
      </c>
      <c r="M1726" s="150"/>
      <c r="N1726" s="150"/>
      <c r="O1726" s="150">
        <v>3.62</v>
      </c>
      <c r="P1726" s="150">
        <v>68.3</v>
      </c>
    </row>
    <row r="1727" spans="1:16" x14ac:dyDescent="0.25">
      <c r="A1727" s="80" t="s">
        <v>4150</v>
      </c>
      <c r="B1727" s="150" t="s">
        <v>4163</v>
      </c>
      <c r="C1727" s="110">
        <v>46121</v>
      </c>
      <c r="D1727" s="150">
        <v>30707</v>
      </c>
      <c r="E1727" s="111">
        <f t="shared" si="26"/>
        <v>0.30707000000000001</v>
      </c>
      <c r="F1727" s="150">
        <v>13.47</v>
      </c>
      <c r="G1727" s="150">
        <v>33.21</v>
      </c>
      <c r="H1727" s="150">
        <v>81</v>
      </c>
      <c r="I1727" s="150">
        <v>0.62</v>
      </c>
      <c r="J1727" s="150">
        <v>-1.46</v>
      </c>
      <c r="K1727" s="150">
        <v>-5.59</v>
      </c>
      <c r="L1727" s="150"/>
      <c r="M1727" s="150"/>
      <c r="N1727" s="150"/>
      <c r="O1727" s="150">
        <v>-0.28000000000000003</v>
      </c>
      <c r="P1727" s="150"/>
    </row>
    <row r="1728" spans="1:16" x14ac:dyDescent="0.25">
      <c r="A1728" s="80" t="s">
        <v>1183</v>
      </c>
      <c r="B1728" s="150" t="s">
        <v>1245</v>
      </c>
      <c r="C1728" s="110">
        <v>46122</v>
      </c>
      <c r="D1728" s="150">
        <v>150033</v>
      </c>
      <c r="E1728" s="111">
        <f t="shared" si="26"/>
        <v>1.5003299999999999</v>
      </c>
      <c r="F1728" s="150">
        <v>13.4</v>
      </c>
      <c r="G1728" s="150">
        <v>-27.67</v>
      </c>
      <c r="H1728" s="150">
        <v>20.6</v>
      </c>
      <c r="I1728" s="150">
        <v>-2.6</v>
      </c>
      <c r="J1728" s="150">
        <v>0.24</v>
      </c>
      <c r="K1728" s="150">
        <v>-0.96</v>
      </c>
      <c r="L1728" s="150">
        <v>1.67</v>
      </c>
      <c r="M1728" s="150">
        <v>0.47</v>
      </c>
      <c r="N1728" s="150">
        <v>0.28000000000000003</v>
      </c>
      <c r="O1728" s="150">
        <v>0.25</v>
      </c>
      <c r="P1728" s="150">
        <v>17.100000000000001</v>
      </c>
    </row>
    <row r="1729" spans="1:16" x14ac:dyDescent="0.25">
      <c r="A1729" s="80" t="s">
        <v>600</v>
      </c>
      <c r="B1729" s="150" t="s">
        <v>1387</v>
      </c>
      <c r="C1729" s="110">
        <v>46119</v>
      </c>
      <c r="D1729" s="150">
        <v>2178523</v>
      </c>
      <c r="E1729" s="111">
        <f t="shared" si="26"/>
        <v>21.785229999999999</v>
      </c>
      <c r="F1729" s="150">
        <v>59</v>
      </c>
      <c r="G1729" s="150">
        <v>29.27</v>
      </c>
      <c r="H1729" s="150">
        <v>202.5</v>
      </c>
      <c r="I1729" s="150">
        <v>-0.25</v>
      </c>
      <c r="J1729" s="150">
        <v>4.1100000000000003</v>
      </c>
      <c r="K1729" s="150">
        <v>2.79</v>
      </c>
      <c r="L1729" s="150">
        <v>3.5</v>
      </c>
      <c r="M1729" s="150">
        <v>3.45</v>
      </c>
      <c r="N1729" s="150">
        <v>3.53</v>
      </c>
      <c r="O1729" s="150">
        <v>3.25</v>
      </c>
      <c r="P1729" s="150">
        <v>13</v>
      </c>
    </row>
    <row r="1730" spans="1:16" x14ac:dyDescent="0.25">
      <c r="A1730" s="80" t="s">
        <v>601</v>
      </c>
      <c r="B1730" s="150" t="s">
        <v>602</v>
      </c>
      <c r="C1730" s="110">
        <v>46120</v>
      </c>
      <c r="D1730" s="150">
        <v>473067</v>
      </c>
      <c r="E1730" s="111">
        <f t="shared" si="26"/>
        <v>4.7306699999999999</v>
      </c>
      <c r="F1730" s="150">
        <v>14.46</v>
      </c>
      <c r="G1730" s="150">
        <v>51.36</v>
      </c>
      <c r="H1730" s="150">
        <v>317.5</v>
      </c>
      <c r="I1730" s="150">
        <v>9.86</v>
      </c>
      <c r="J1730" s="150">
        <v>28.02</v>
      </c>
      <c r="K1730" s="150">
        <v>28.28</v>
      </c>
      <c r="L1730" s="150">
        <v>0.34</v>
      </c>
      <c r="M1730" s="150">
        <v>0.37</v>
      </c>
      <c r="N1730" s="150">
        <v>0.55000000000000004</v>
      </c>
      <c r="O1730" s="150">
        <v>0.77</v>
      </c>
      <c r="P1730" s="150">
        <v>51.6</v>
      </c>
    </row>
    <row r="1731" spans="1:16" x14ac:dyDescent="0.25">
      <c r="A1731" s="80" t="s">
        <v>603</v>
      </c>
      <c r="B1731" s="150" t="s">
        <v>604</v>
      </c>
      <c r="C1731" s="110">
        <v>46121</v>
      </c>
      <c r="D1731" s="150">
        <v>17323</v>
      </c>
      <c r="E1731" s="111">
        <f t="shared" si="26"/>
        <v>0.17323</v>
      </c>
      <c r="F1731" s="150">
        <v>62.17</v>
      </c>
      <c r="G1731" s="150">
        <v>13.5</v>
      </c>
      <c r="H1731" s="150">
        <v>12.95</v>
      </c>
      <c r="I1731" s="150">
        <v>1.17</v>
      </c>
      <c r="J1731" s="150">
        <v>2.78</v>
      </c>
      <c r="K1731" s="150">
        <v>1.17</v>
      </c>
      <c r="L1731" s="150">
        <v>-0.19</v>
      </c>
      <c r="M1731" s="150">
        <v>-0.55000000000000004</v>
      </c>
      <c r="N1731" s="150">
        <v>-0.86</v>
      </c>
      <c r="O1731" s="150">
        <v>-0.56999999999999995</v>
      </c>
      <c r="P1731" s="150"/>
    </row>
    <row r="1732" spans="1:16" x14ac:dyDescent="0.25">
      <c r="A1732" s="80" t="s">
        <v>2867</v>
      </c>
      <c r="B1732" s="150" t="s">
        <v>2868</v>
      </c>
      <c r="C1732" s="110">
        <v>46119</v>
      </c>
      <c r="D1732" s="150">
        <v>145504</v>
      </c>
      <c r="E1732" s="111">
        <f t="shared" si="26"/>
        <v>1.4550399999999999</v>
      </c>
      <c r="F1732" s="150">
        <v>7.92</v>
      </c>
      <c r="G1732" s="150">
        <v>-9.58</v>
      </c>
      <c r="H1732" s="150">
        <v>152.5</v>
      </c>
      <c r="I1732" s="150">
        <v>1.67</v>
      </c>
      <c r="J1732" s="150">
        <v>0.33</v>
      </c>
      <c r="K1732" s="150">
        <v>25.51</v>
      </c>
      <c r="L1732" s="150">
        <v>-0.14000000000000001</v>
      </c>
      <c r="M1732" s="150">
        <v>-0.56999999999999995</v>
      </c>
      <c r="N1732" s="150">
        <v>-1.1100000000000001</v>
      </c>
      <c r="O1732" s="150">
        <v>0.12</v>
      </c>
      <c r="P1732" s="150">
        <v>143.80000000000001</v>
      </c>
    </row>
    <row r="1733" spans="1:16" x14ac:dyDescent="0.25">
      <c r="A1733" s="80" t="s">
        <v>3284</v>
      </c>
      <c r="B1733" s="150" t="s">
        <v>3285</v>
      </c>
      <c r="C1733" s="110">
        <v>46119</v>
      </c>
      <c r="D1733" s="150">
        <v>474992</v>
      </c>
      <c r="E1733" s="111">
        <f t="shared" si="26"/>
        <v>4.7499200000000004</v>
      </c>
      <c r="F1733" s="150">
        <v>16.350000000000001</v>
      </c>
      <c r="G1733" s="150">
        <v>25.57</v>
      </c>
      <c r="H1733" s="150">
        <v>199</v>
      </c>
      <c r="I1733" s="150">
        <v>-3.16</v>
      </c>
      <c r="J1733" s="150">
        <v>12.11</v>
      </c>
      <c r="K1733" s="150">
        <v>-0.25</v>
      </c>
      <c r="L1733" s="150">
        <v>1.1599999999999999</v>
      </c>
      <c r="M1733" s="150">
        <v>1.32</v>
      </c>
      <c r="N1733" s="150">
        <v>0.56999999999999995</v>
      </c>
      <c r="O1733" s="150">
        <v>1.1499999999999999</v>
      </c>
      <c r="P1733" s="150">
        <v>34.799999999999997</v>
      </c>
    </row>
    <row r="1734" spans="1:16" x14ac:dyDescent="0.25">
      <c r="A1734" s="80" t="s">
        <v>605</v>
      </c>
      <c r="B1734" s="150" t="s">
        <v>606</v>
      </c>
      <c r="C1734" s="110">
        <v>46122</v>
      </c>
      <c r="D1734" s="150">
        <v>489834</v>
      </c>
      <c r="E1734" s="111">
        <f t="shared" ref="E1734:E1797" si="27">D1734/100000</f>
        <v>4.8983400000000001</v>
      </c>
      <c r="F1734" s="150">
        <v>53.59</v>
      </c>
      <c r="G1734" s="150">
        <v>48.3</v>
      </c>
      <c r="H1734" s="150">
        <v>34.35</v>
      </c>
      <c r="I1734" s="150">
        <v>1.63</v>
      </c>
      <c r="J1734" s="150">
        <v>1.18</v>
      </c>
      <c r="K1734" s="150">
        <v>-0.28999999999999998</v>
      </c>
      <c r="L1734" s="150">
        <v>0.51</v>
      </c>
      <c r="M1734" s="150">
        <v>0.49</v>
      </c>
      <c r="N1734" s="150">
        <v>-0.02</v>
      </c>
      <c r="O1734" s="150">
        <v>0.99</v>
      </c>
      <c r="P1734" s="150">
        <v>14.8</v>
      </c>
    </row>
    <row r="1735" spans="1:16" x14ac:dyDescent="0.25">
      <c r="A1735" s="80" t="s">
        <v>607</v>
      </c>
      <c r="B1735" s="150" t="s">
        <v>1388</v>
      </c>
      <c r="C1735" s="110">
        <v>46120</v>
      </c>
      <c r="D1735" s="150">
        <v>120498</v>
      </c>
      <c r="E1735" s="111">
        <f t="shared" si="27"/>
        <v>1.2049799999999999</v>
      </c>
      <c r="F1735" s="150">
        <v>24.86</v>
      </c>
      <c r="G1735" s="150">
        <v>5.28</v>
      </c>
      <c r="H1735" s="150">
        <v>130</v>
      </c>
      <c r="I1735" s="150">
        <v>-0.76</v>
      </c>
      <c r="J1735" s="150">
        <v>-6.47</v>
      </c>
      <c r="K1735" s="150">
        <v>-11.86</v>
      </c>
      <c r="L1735" s="150">
        <v>0.22</v>
      </c>
      <c r="M1735" s="150">
        <v>0.24</v>
      </c>
      <c r="N1735" s="150">
        <v>0.45</v>
      </c>
      <c r="O1735" s="150">
        <v>0.04</v>
      </c>
      <c r="P1735" s="150">
        <v>132.30000000000001</v>
      </c>
    </row>
    <row r="1736" spans="1:16" x14ac:dyDescent="0.25">
      <c r="A1736" s="80" t="s">
        <v>608</v>
      </c>
      <c r="B1736" s="150" t="s">
        <v>609</v>
      </c>
      <c r="C1736" s="110">
        <v>46120</v>
      </c>
      <c r="D1736" s="150">
        <v>8669</v>
      </c>
      <c r="E1736" s="111">
        <f t="shared" si="27"/>
        <v>8.6690000000000003E-2</v>
      </c>
      <c r="F1736" s="150">
        <v>3.56</v>
      </c>
      <c r="G1736" s="150">
        <v>-55.85</v>
      </c>
      <c r="H1736" s="150">
        <v>24.45</v>
      </c>
      <c r="I1736" s="150">
        <v>1.03</v>
      </c>
      <c r="J1736" s="150">
        <v>4.71</v>
      </c>
      <c r="K1736" s="150">
        <v>1.24</v>
      </c>
      <c r="L1736" s="150">
        <v>0.72</v>
      </c>
      <c r="M1736" s="150">
        <v>0</v>
      </c>
      <c r="N1736" s="150">
        <v>0.49</v>
      </c>
      <c r="O1736" s="150">
        <v>0.57999999999999996</v>
      </c>
      <c r="P1736" s="150">
        <v>15.4</v>
      </c>
    </row>
    <row r="1737" spans="1:16" x14ac:dyDescent="0.25">
      <c r="A1737" s="80" t="s">
        <v>1686</v>
      </c>
      <c r="B1737" s="150" t="s">
        <v>1697</v>
      </c>
      <c r="C1737" s="110">
        <v>46121</v>
      </c>
      <c r="D1737" s="150">
        <v>59125</v>
      </c>
      <c r="E1737" s="111">
        <f t="shared" si="27"/>
        <v>0.59125000000000005</v>
      </c>
      <c r="F1737" s="150">
        <v>-5.34</v>
      </c>
      <c r="G1737" s="150">
        <v>477.79</v>
      </c>
      <c r="H1737" s="150">
        <v>41</v>
      </c>
      <c r="I1737" s="150">
        <v>4.59</v>
      </c>
      <c r="J1737" s="150">
        <v>4.33</v>
      </c>
      <c r="K1737" s="150">
        <v>-3.64</v>
      </c>
      <c r="L1737" s="150">
        <v>-0.28000000000000003</v>
      </c>
      <c r="M1737" s="150">
        <v>-0.18</v>
      </c>
      <c r="N1737" s="150">
        <v>0.3</v>
      </c>
      <c r="O1737" s="150">
        <v>0.69</v>
      </c>
      <c r="P1737" s="150">
        <v>28.4</v>
      </c>
    </row>
    <row r="1738" spans="1:16" x14ac:dyDescent="0.25">
      <c r="A1738" s="80" t="s">
        <v>610</v>
      </c>
      <c r="B1738" s="150" t="s">
        <v>611</v>
      </c>
      <c r="C1738" s="110">
        <v>46119</v>
      </c>
      <c r="D1738" s="150">
        <v>901381</v>
      </c>
      <c r="E1738" s="111">
        <f t="shared" si="27"/>
        <v>9.0138099999999994</v>
      </c>
      <c r="F1738" s="150">
        <v>41.32</v>
      </c>
      <c r="G1738" s="150">
        <v>10.46</v>
      </c>
      <c r="H1738" s="150">
        <v>137</v>
      </c>
      <c r="I1738" s="150">
        <v>0.74</v>
      </c>
      <c r="J1738" s="150">
        <v>23.42</v>
      </c>
      <c r="K1738" s="150">
        <v>21.78</v>
      </c>
      <c r="L1738" s="150">
        <v>0.08</v>
      </c>
      <c r="M1738" s="150">
        <v>0.31</v>
      </c>
      <c r="N1738" s="150">
        <v>0.12</v>
      </c>
      <c r="O1738" s="150">
        <v>0.86</v>
      </c>
      <c r="P1738" s="150">
        <v>45.6</v>
      </c>
    </row>
    <row r="1739" spans="1:16" x14ac:dyDescent="0.25">
      <c r="A1739" s="80" t="s">
        <v>612</v>
      </c>
      <c r="B1739" s="150" t="s">
        <v>1389</v>
      </c>
      <c r="C1739" s="110">
        <v>46122</v>
      </c>
      <c r="D1739" s="150">
        <v>73660</v>
      </c>
      <c r="E1739" s="111">
        <f t="shared" si="27"/>
        <v>0.73660000000000003</v>
      </c>
      <c r="F1739" s="150">
        <v>23.88</v>
      </c>
      <c r="G1739" s="150">
        <v>46.02</v>
      </c>
      <c r="H1739" s="150">
        <v>47.15</v>
      </c>
      <c r="I1739" s="150">
        <v>-2.98</v>
      </c>
      <c r="J1739" s="150">
        <v>-3.38</v>
      </c>
      <c r="K1739" s="150">
        <v>-5.61</v>
      </c>
      <c r="L1739" s="150">
        <v>-0.31</v>
      </c>
      <c r="M1739" s="150">
        <v>-0.09</v>
      </c>
      <c r="N1739" s="150">
        <v>-0.22</v>
      </c>
      <c r="O1739" s="150">
        <v>-0.14000000000000001</v>
      </c>
      <c r="P1739" s="150"/>
    </row>
    <row r="1740" spans="1:16" x14ac:dyDescent="0.25">
      <c r="A1740" s="80" t="s">
        <v>613</v>
      </c>
      <c r="B1740" s="150" t="s">
        <v>614</v>
      </c>
      <c r="C1740" s="110">
        <v>46120</v>
      </c>
      <c r="D1740" s="150">
        <v>373932</v>
      </c>
      <c r="E1740" s="111">
        <f t="shared" si="27"/>
        <v>3.7393200000000002</v>
      </c>
      <c r="F1740" s="150">
        <v>21.83</v>
      </c>
      <c r="G1740" s="150">
        <v>20.54</v>
      </c>
      <c r="H1740" s="150">
        <v>56</v>
      </c>
      <c r="I1740" s="150">
        <v>1.08</v>
      </c>
      <c r="J1740" s="150">
        <v>3.51</v>
      </c>
      <c r="K1740" s="150">
        <v>4.09</v>
      </c>
      <c r="L1740" s="150">
        <v>0.08</v>
      </c>
      <c r="M1740" s="150">
        <v>-7.0000000000000007E-2</v>
      </c>
      <c r="N1740" s="150">
        <v>0.02</v>
      </c>
      <c r="O1740" s="150">
        <v>0.3</v>
      </c>
      <c r="P1740" s="150">
        <v>72.5</v>
      </c>
    </row>
    <row r="1741" spans="1:16" x14ac:dyDescent="0.25">
      <c r="A1741" s="80" t="s">
        <v>615</v>
      </c>
      <c r="B1741" s="150" t="s">
        <v>616</v>
      </c>
      <c r="C1741" s="110">
        <v>46121</v>
      </c>
      <c r="D1741" s="150">
        <v>1008392</v>
      </c>
      <c r="E1741" s="111">
        <f t="shared" si="27"/>
        <v>10.083920000000001</v>
      </c>
      <c r="F1741" s="112">
        <v>159.79</v>
      </c>
      <c r="G1741" s="112">
        <v>170.48</v>
      </c>
      <c r="H1741" s="150">
        <v>74.400000000000006</v>
      </c>
      <c r="I1741" s="150">
        <v>9.9</v>
      </c>
      <c r="J1741" s="150">
        <v>9.41</v>
      </c>
      <c r="K1741" s="150">
        <v>2.2000000000000002</v>
      </c>
      <c r="L1741" s="150">
        <v>-0.03</v>
      </c>
      <c r="M1741" s="150">
        <v>-0.31</v>
      </c>
      <c r="N1741" s="150">
        <v>-0.45</v>
      </c>
      <c r="O1741" s="150">
        <v>0.85</v>
      </c>
      <c r="P1741" s="150">
        <v>24.8</v>
      </c>
    </row>
    <row r="1742" spans="1:16" x14ac:dyDescent="0.25">
      <c r="A1742" s="80" t="s">
        <v>617</v>
      </c>
      <c r="B1742" s="150" t="s">
        <v>1390</v>
      </c>
      <c r="C1742" s="110">
        <v>46122</v>
      </c>
      <c r="D1742" s="150">
        <v>3178212</v>
      </c>
      <c r="E1742" s="111">
        <f t="shared" si="27"/>
        <v>31.782119999999999</v>
      </c>
      <c r="F1742" s="150">
        <v>6.67</v>
      </c>
      <c r="G1742" s="150">
        <v>7.35</v>
      </c>
      <c r="H1742" s="150">
        <v>22.2</v>
      </c>
      <c r="I1742" s="150">
        <v>-0.45</v>
      </c>
      <c r="J1742" s="150">
        <v>-2.2000000000000002</v>
      </c>
      <c r="K1742" s="150">
        <v>-5.93</v>
      </c>
      <c r="L1742" s="150">
        <v>-1.56</v>
      </c>
      <c r="M1742" s="150">
        <v>-0.72</v>
      </c>
      <c r="N1742" s="150">
        <v>-1.08</v>
      </c>
      <c r="O1742" s="150">
        <v>-0.65</v>
      </c>
      <c r="P1742" s="150"/>
    </row>
    <row r="1743" spans="1:16" x14ac:dyDescent="0.25">
      <c r="A1743" s="80" t="s">
        <v>3944</v>
      </c>
      <c r="B1743" s="150" t="s">
        <v>3951</v>
      </c>
      <c r="C1743" s="110">
        <v>46121</v>
      </c>
      <c r="D1743" s="150">
        <v>173782</v>
      </c>
      <c r="E1743" s="111">
        <f t="shared" si="27"/>
        <v>1.7378199999999999</v>
      </c>
      <c r="F1743" s="150">
        <v>45.77</v>
      </c>
      <c r="G1743" s="150">
        <v>28.87</v>
      </c>
      <c r="H1743" s="150">
        <v>72.599999999999994</v>
      </c>
      <c r="I1743" s="150">
        <v>1.1100000000000001</v>
      </c>
      <c r="J1743" s="150">
        <v>-2.02</v>
      </c>
      <c r="K1743" s="150">
        <v>-3.33</v>
      </c>
      <c r="L1743" s="150">
        <v>0.37</v>
      </c>
      <c r="M1743" s="150">
        <v>0.06</v>
      </c>
      <c r="N1743" s="150">
        <v>-0.02</v>
      </c>
      <c r="O1743" s="150">
        <v>0.4</v>
      </c>
      <c r="P1743" s="150">
        <v>23.8</v>
      </c>
    </row>
    <row r="1744" spans="1:16" x14ac:dyDescent="0.25">
      <c r="A1744" s="80" t="s">
        <v>618</v>
      </c>
      <c r="B1744" s="150" t="s">
        <v>619</v>
      </c>
      <c r="C1744" s="110">
        <v>46115</v>
      </c>
      <c r="D1744" s="150">
        <v>4290690</v>
      </c>
      <c r="E1744" s="111">
        <f t="shared" si="27"/>
        <v>42.9069</v>
      </c>
      <c r="F1744" s="150">
        <v>35.520000000000003</v>
      </c>
      <c r="G1744" s="150">
        <v>39.03</v>
      </c>
      <c r="H1744" s="150">
        <v>667</v>
      </c>
      <c r="I1744" s="150">
        <v>-0.3</v>
      </c>
      <c r="J1744" s="150">
        <v>16.2</v>
      </c>
      <c r="K1744" s="150">
        <v>23.52</v>
      </c>
      <c r="L1744" s="150">
        <v>0.28000000000000003</v>
      </c>
      <c r="M1744" s="150">
        <v>0.32</v>
      </c>
      <c r="N1744" s="150">
        <v>-0.28999999999999998</v>
      </c>
      <c r="O1744" s="150">
        <v>1.1200000000000001</v>
      </c>
      <c r="P1744" s="150">
        <v>67.2</v>
      </c>
    </row>
    <row r="1745" spans="1:16" x14ac:dyDescent="0.25">
      <c r="A1745" s="80" t="s">
        <v>620</v>
      </c>
      <c r="B1745" s="150" t="s">
        <v>621</v>
      </c>
      <c r="C1745" s="110">
        <v>46120</v>
      </c>
      <c r="D1745" s="150">
        <v>25275</v>
      </c>
      <c r="E1745" s="111">
        <f t="shared" si="27"/>
        <v>0.25274999999999997</v>
      </c>
      <c r="F1745" s="150">
        <v>-28.38</v>
      </c>
      <c r="G1745" s="150">
        <v>-36.17</v>
      </c>
      <c r="H1745" s="150">
        <v>57.5</v>
      </c>
      <c r="I1745" s="150">
        <v>7.68</v>
      </c>
      <c r="J1745" s="150">
        <v>6.88</v>
      </c>
      <c r="K1745" s="150">
        <v>1.59</v>
      </c>
      <c r="L1745" s="150">
        <v>-0.2</v>
      </c>
      <c r="M1745" s="150">
        <v>-0.05</v>
      </c>
      <c r="N1745" s="150">
        <v>-0.11</v>
      </c>
      <c r="O1745" s="150">
        <v>-0.2</v>
      </c>
      <c r="P1745" s="150"/>
    </row>
    <row r="1746" spans="1:16" x14ac:dyDescent="0.25">
      <c r="A1746" s="80" t="s">
        <v>622</v>
      </c>
      <c r="B1746" s="150" t="s">
        <v>623</v>
      </c>
      <c r="C1746" s="110">
        <v>46122</v>
      </c>
      <c r="D1746" s="150">
        <v>105724</v>
      </c>
      <c r="E1746" s="111">
        <f t="shared" si="27"/>
        <v>1.05724</v>
      </c>
      <c r="F1746" s="150">
        <v>49.33</v>
      </c>
      <c r="G1746" s="150">
        <v>20.29</v>
      </c>
      <c r="H1746" s="150">
        <v>56.3</v>
      </c>
      <c r="I1746" s="150">
        <v>3.3</v>
      </c>
      <c r="J1746" s="150">
        <v>7.03</v>
      </c>
      <c r="K1746" s="150">
        <v>-5.38</v>
      </c>
      <c r="L1746" s="150">
        <v>0.77</v>
      </c>
      <c r="M1746" s="150">
        <v>0.66</v>
      </c>
      <c r="N1746" s="150">
        <v>0.08</v>
      </c>
      <c r="O1746" s="150">
        <v>0.93</v>
      </c>
      <c r="P1746" s="150">
        <v>19.100000000000001</v>
      </c>
    </row>
    <row r="1747" spans="1:16" x14ac:dyDescent="0.25">
      <c r="A1747" s="80" t="s">
        <v>624</v>
      </c>
      <c r="B1747" s="150" t="s">
        <v>625</v>
      </c>
      <c r="C1747" s="110">
        <v>46120</v>
      </c>
      <c r="D1747" s="150">
        <v>110538</v>
      </c>
      <c r="E1747" s="111">
        <f t="shared" si="27"/>
        <v>1.10538</v>
      </c>
      <c r="F1747" s="112">
        <v>49.94</v>
      </c>
      <c r="G1747" s="112">
        <v>-8.11</v>
      </c>
      <c r="H1747" s="150">
        <v>25.35</v>
      </c>
      <c r="I1747" s="150">
        <v>-0.78</v>
      </c>
      <c r="J1747" s="150">
        <v>1.4</v>
      </c>
      <c r="K1747" s="150">
        <v>-0.2</v>
      </c>
      <c r="L1747" s="150">
        <v>0.42</v>
      </c>
      <c r="M1747" s="150">
        <v>0.46</v>
      </c>
      <c r="N1747" s="150">
        <v>0.31</v>
      </c>
      <c r="O1747" s="150">
        <v>0.49</v>
      </c>
      <c r="P1747" s="150">
        <v>14.3</v>
      </c>
    </row>
    <row r="1748" spans="1:16" x14ac:dyDescent="0.25">
      <c r="A1748" s="80" t="s">
        <v>626</v>
      </c>
      <c r="B1748" s="150" t="s">
        <v>627</v>
      </c>
      <c r="C1748" s="110">
        <v>46122</v>
      </c>
      <c r="D1748" s="150">
        <v>495234</v>
      </c>
      <c r="E1748" s="111">
        <f t="shared" si="27"/>
        <v>4.9523400000000004</v>
      </c>
      <c r="F1748" s="150">
        <v>60.04</v>
      </c>
      <c r="G1748" s="150">
        <v>-13.62</v>
      </c>
      <c r="H1748" s="150">
        <v>41.2</v>
      </c>
      <c r="I1748" s="150">
        <v>0.98</v>
      </c>
      <c r="J1748" s="150">
        <v>1.98</v>
      </c>
      <c r="K1748" s="150">
        <v>1.48</v>
      </c>
      <c r="L1748" s="150">
        <v>0.63</v>
      </c>
      <c r="M1748" s="150">
        <v>0.79</v>
      </c>
      <c r="N1748" s="150">
        <v>-0.46</v>
      </c>
      <c r="O1748" s="150">
        <v>0.61</v>
      </c>
      <c r="P1748" s="150">
        <v>40.299999999999997</v>
      </c>
    </row>
    <row r="1749" spans="1:16" x14ac:dyDescent="0.25">
      <c r="A1749" s="80" t="s">
        <v>628</v>
      </c>
      <c r="B1749" s="150" t="s">
        <v>629</v>
      </c>
      <c r="C1749" s="110">
        <v>46119</v>
      </c>
      <c r="D1749" s="150">
        <v>518864</v>
      </c>
      <c r="E1749" s="111">
        <f t="shared" si="27"/>
        <v>5.1886400000000004</v>
      </c>
      <c r="F1749" s="150">
        <v>79.8</v>
      </c>
      <c r="G1749" s="150">
        <v>232.49</v>
      </c>
      <c r="H1749" s="150">
        <v>98.1</v>
      </c>
      <c r="I1749" s="150">
        <v>2.94</v>
      </c>
      <c r="J1749" s="150">
        <v>3.7</v>
      </c>
      <c r="K1749" s="150">
        <v>-0.3</v>
      </c>
      <c r="L1749" s="150">
        <v>-1.25</v>
      </c>
      <c r="M1749" s="150">
        <v>-0.66</v>
      </c>
      <c r="N1749" s="150">
        <v>-0.66</v>
      </c>
      <c r="O1749" s="150">
        <v>-1.05</v>
      </c>
      <c r="P1749" s="150"/>
    </row>
    <row r="1750" spans="1:16" x14ac:dyDescent="0.25">
      <c r="A1750" s="80" t="s">
        <v>630</v>
      </c>
      <c r="B1750" s="150" t="s">
        <v>631</v>
      </c>
      <c r="C1750" s="110">
        <v>46122</v>
      </c>
      <c r="D1750" s="150">
        <v>1174618</v>
      </c>
      <c r="E1750" s="111">
        <f t="shared" si="27"/>
        <v>11.746180000000001</v>
      </c>
      <c r="F1750" s="150">
        <v>99</v>
      </c>
      <c r="G1750" s="150">
        <v>2900.15</v>
      </c>
      <c r="H1750" s="150">
        <v>17.7</v>
      </c>
      <c r="I1750" s="150">
        <v>-0.56000000000000005</v>
      </c>
      <c r="J1750" s="150">
        <v>-1.67</v>
      </c>
      <c r="K1750" s="150">
        <v>-5.09</v>
      </c>
      <c r="L1750" s="150">
        <v>-1.25</v>
      </c>
      <c r="M1750" s="150">
        <v>-0.56999999999999995</v>
      </c>
      <c r="N1750" s="150">
        <v>-1.35</v>
      </c>
      <c r="O1750" s="150">
        <v>-0.48</v>
      </c>
      <c r="P1750" s="150">
        <v>171.5</v>
      </c>
    </row>
    <row r="1751" spans="1:16" x14ac:dyDescent="0.25">
      <c r="A1751" s="80" t="s">
        <v>632</v>
      </c>
      <c r="B1751" s="150" t="s">
        <v>633</v>
      </c>
      <c r="C1751" s="110">
        <v>46122</v>
      </c>
      <c r="D1751" s="150">
        <v>251479</v>
      </c>
      <c r="E1751" s="111">
        <f t="shared" si="27"/>
        <v>2.5147900000000001</v>
      </c>
      <c r="F1751" s="150">
        <v>11.59</v>
      </c>
      <c r="G1751" s="150">
        <v>27.24</v>
      </c>
      <c r="H1751" s="150">
        <v>77.8</v>
      </c>
      <c r="I1751" s="150">
        <v>-0.64</v>
      </c>
      <c r="J1751" s="150">
        <v>20.62</v>
      </c>
      <c r="K1751" s="150">
        <v>14.41</v>
      </c>
      <c r="L1751" s="150">
        <v>0.27</v>
      </c>
      <c r="M1751" s="150">
        <v>-0.66</v>
      </c>
      <c r="N1751" s="150">
        <v>-0.16</v>
      </c>
      <c r="O1751" s="150">
        <v>0.65</v>
      </c>
      <c r="P1751" s="150">
        <v>43.6</v>
      </c>
    </row>
    <row r="1752" spans="1:16" x14ac:dyDescent="0.25">
      <c r="A1752" s="80" t="s">
        <v>634</v>
      </c>
      <c r="B1752" s="150" t="s">
        <v>1391</v>
      </c>
      <c r="C1752" s="110">
        <v>46122</v>
      </c>
      <c r="D1752" s="150">
        <v>280804</v>
      </c>
      <c r="E1752" s="111">
        <f t="shared" si="27"/>
        <v>2.8080400000000001</v>
      </c>
      <c r="F1752" s="150">
        <v>15.66</v>
      </c>
      <c r="G1752" s="150">
        <v>-35.65</v>
      </c>
      <c r="H1752" s="150">
        <v>18.45</v>
      </c>
      <c r="I1752" s="150">
        <v>0.54</v>
      </c>
      <c r="J1752" s="150">
        <v>-1.07</v>
      </c>
      <c r="K1752" s="150">
        <v>-3.4</v>
      </c>
      <c r="L1752" s="150">
        <v>0.09</v>
      </c>
      <c r="M1752" s="150">
        <v>0.2</v>
      </c>
      <c r="N1752" s="150">
        <v>-1.37</v>
      </c>
      <c r="O1752" s="150">
        <v>-1.18</v>
      </c>
      <c r="P1752" s="150"/>
    </row>
    <row r="1753" spans="1:16" x14ac:dyDescent="0.25">
      <c r="A1753" s="80" t="s">
        <v>635</v>
      </c>
      <c r="B1753" s="150" t="s">
        <v>636</v>
      </c>
      <c r="C1753" s="110">
        <v>46121</v>
      </c>
      <c r="D1753" s="150">
        <v>8027</v>
      </c>
      <c r="E1753" s="111">
        <f t="shared" si="27"/>
        <v>8.0269999999999994E-2</v>
      </c>
      <c r="F1753" s="150">
        <v>10.84</v>
      </c>
      <c r="G1753" s="150">
        <v>-46.22</v>
      </c>
      <c r="H1753" s="150">
        <v>14</v>
      </c>
      <c r="I1753" s="150">
        <v>2.94</v>
      </c>
      <c r="J1753" s="150">
        <v>1.45</v>
      </c>
      <c r="K1753" s="150">
        <v>-6.98</v>
      </c>
      <c r="L1753" s="150">
        <v>-0.52</v>
      </c>
      <c r="M1753" s="150">
        <v>-0.31</v>
      </c>
      <c r="N1753" s="150">
        <v>-0.49</v>
      </c>
      <c r="O1753" s="150">
        <v>0.82</v>
      </c>
      <c r="P1753" s="150"/>
    </row>
    <row r="1754" spans="1:16" x14ac:dyDescent="0.25">
      <c r="A1754" s="80" t="s">
        <v>639</v>
      </c>
      <c r="B1754" s="150" t="s">
        <v>640</v>
      </c>
      <c r="C1754" s="110">
        <v>46120</v>
      </c>
      <c r="D1754" s="150">
        <v>3249686</v>
      </c>
      <c r="E1754" s="111">
        <f t="shared" si="27"/>
        <v>32.496859999999998</v>
      </c>
      <c r="F1754" s="150">
        <v>24.82</v>
      </c>
      <c r="G1754" s="150">
        <v>1.26</v>
      </c>
      <c r="H1754" s="150">
        <v>143</v>
      </c>
      <c r="I1754" s="150">
        <v>-0.69</v>
      </c>
      <c r="J1754" s="150">
        <v>-0.69</v>
      </c>
      <c r="K1754" s="150">
        <v>-2.72</v>
      </c>
      <c r="L1754" s="150">
        <v>3.07</v>
      </c>
      <c r="M1754" s="150">
        <v>1.91</v>
      </c>
      <c r="N1754" s="150">
        <v>2.58</v>
      </c>
      <c r="O1754" s="150">
        <v>3.67</v>
      </c>
      <c r="P1754" s="150">
        <v>13.1</v>
      </c>
    </row>
    <row r="1755" spans="1:16" x14ac:dyDescent="0.25">
      <c r="A1755" s="80" t="s">
        <v>641</v>
      </c>
      <c r="B1755" s="150" t="s">
        <v>3536</v>
      </c>
      <c r="C1755" s="110">
        <v>46120</v>
      </c>
      <c r="D1755" s="150">
        <v>2046693</v>
      </c>
      <c r="E1755" s="111">
        <f t="shared" si="27"/>
        <v>20.466930000000001</v>
      </c>
      <c r="F1755" s="150">
        <v>28.1</v>
      </c>
      <c r="G1755" s="150">
        <v>32.35</v>
      </c>
      <c r="H1755" s="150">
        <v>47.6</v>
      </c>
      <c r="I1755" s="150">
        <v>1.6</v>
      </c>
      <c r="J1755" s="150">
        <v>9.8000000000000007</v>
      </c>
      <c r="K1755" s="150">
        <v>4.04</v>
      </c>
      <c r="L1755" s="150">
        <v>0.46</v>
      </c>
      <c r="M1755" s="150">
        <v>0.46</v>
      </c>
      <c r="N1755" s="150">
        <v>0.15</v>
      </c>
      <c r="O1755" s="150">
        <v>0.84</v>
      </c>
      <c r="P1755" s="150">
        <v>31.4</v>
      </c>
    </row>
    <row r="1756" spans="1:16" x14ac:dyDescent="0.25">
      <c r="A1756" s="80" t="s">
        <v>642</v>
      </c>
      <c r="B1756" s="150" t="s">
        <v>3196</v>
      </c>
      <c r="C1756" s="110">
        <v>46122</v>
      </c>
      <c r="D1756" s="150">
        <v>182245</v>
      </c>
      <c r="E1756" s="111">
        <f t="shared" si="27"/>
        <v>1.8224499999999999</v>
      </c>
      <c r="F1756" s="150">
        <v>23.85</v>
      </c>
      <c r="G1756" s="150">
        <v>3.51</v>
      </c>
      <c r="H1756" s="150">
        <v>15.7</v>
      </c>
      <c r="I1756" s="150">
        <v>-0.32</v>
      </c>
      <c r="J1756" s="150">
        <v>-1.88</v>
      </c>
      <c r="K1756" s="150">
        <v>-5.42</v>
      </c>
      <c r="L1756" s="150">
        <v>0.2</v>
      </c>
      <c r="M1756" s="150">
        <v>-0.71</v>
      </c>
      <c r="N1756" s="150">
        <v>-0.49</v>
      </c>
      <c r="O1756" s="150">
        <v>0.57999999999999996</v>
      </c>
      <c r="P1756" s="150"/>
    </row>
    <row r="1757" spans="1:16" x14ac:dyDescent="0.25">
      <c r="A1757" s="80" t="s">
        <v>643</v>
      </c>
      <c r="B1757" s="150" t="s">
        <v>644</v>
      </c>
      <c r="C1757" s="110">
        <v>46119</v>
      </c>
      <c r="D1757" s="150">
        <v>132988</v>
      </c>
      <c r="E1757" s="111">
        <f t="shared" si="27"/>
        <v>1.32988</v>
      </c>
      <c r="F1757" s="150">
        <v>49.2</v>
      </c>
      <c r="G1757" s="150">
        <v>40.01</v>
      </c>
      <c r="H1757" s="150">
        <v>28.9</v>
      </c>
      <c r="I1757" s="150">
        <v>-2.0299999999999998</v>
      </c>
      <c r="J1757" s="150">
        <v>6.06</v>
      </c>
      <c r="K1757" s="150">
        <v>4.71</v>
      </c>
      <c r="L1757" s="150">
        <v>0.41</v>
      </c>
      <c r="M1757" s="150">
        <v>0.38</v>
      </c>
      <c r="N1757" s="150">
        <v>-0.23</v>
      </c>
      <c r="O1757" s="150">
        <v>0.42</v>
      </c>
      <c r="P1757" s="150">
        <v>23.1</v>
      </c>
    </row>
    <row r="1758" spans="1:16" x14ac:dyDescent="0.25">
      <c r="A1758" s="80" t="s">
        <v>645</v>
      </c>
      <c r="B1758" s="150" t="s">
        <v>646</v>
      </c>
      <c r="C1758" s="110">
        <v>46119</v>
      </c>
      <c r="D1758" s="150">
        <v>148286</v>
      </c>
      <c r="E1758" s="111">
        <f t="shared" si="27"/>
        <v>1.4828600000000001</v>
      </c>
      <c r="F1758" s="150">
        <v>67.680000000000007</v>
      </c>
      <c r="G1758" s="150">
        <v>31.68</v>
      </c>
      <c r="H1758" s="150">
        <v>66.8</v>
      </c>
      <c r="I1758" s="150">
        <v>3.73</v>
      </c>
      <c r="J1758" s="150">
        <v>20.14</v>
      </c>
      <c r="K1758" s="150">
        <v>14.58</v>
      </c>
      <c r="L1758" s="150">
        <v>0.27</v>
      </c>
      <c r="M1758" s="150">
        <v>0.24</v>
      </c>
      <c r="N1758" s="150">
        <v>0.1</v>
      </c>
      <c r="O1758" s="150">
        <v>0.47</v>
      </c>
      <c r="P1758" s="150">
        <v>33.799999999999997</v>
      </c>
    </row>
    <row r="1759" spans="1:16" x14ac:dyDescent="0.25">
      <c r="A1759" s="80" t="s">
        <v>647</v>
      </c>
      <c r="B1759" s="150" t="s">
        <v>1099</v>
      </c>
      <c r="C1759" s="110">
        <v>46122</v>
      </c>
      <c r="D1759" s="150">
        <v>214313</v>
      </c>
      <c r="E1759" s="111">
        <f t="shared" si="27"/>
        <v>2.1431300000000002</v>
      </c>
      <c r="F1759" s="150">
        <v>-21.01</v>
      </c>
      <c r="G1759" s="150">
        <v>25.51</v>
      </c>
      <c r="H1759" s="150">
        <v>24.05</v>
      </c>
      <c r="I1759" s="150">
        <v>4.57</v>
      </c>
      <c r="J1759" s="150">
        <v>0.21</v>
      </c>
      <c r="K1759" s="150">
        <v>-6.24</v>
      </c>
      <c r="L1759" s="150">
        <v>-0.97</v>
      </c>
      <c r="M1759" s="150">
        <v>0.04</v>
      </c>
      <c r="N1759" s="150">
        <v>0.3</v>
      </c>
      <c r="O1759" s="150">
        <v>-0.32</v>
      </c>
      <c r="P1759" s="150">
        <v>46.8</v>
      </c>
    </row>
    <row r="1760" spans="1:16" x14ac:dyDescent="0.25">
      <c r="A1760" s="80" t="s">
        <v>648</v>
      </c>
      <c r="B1760" s="150" t="s">
        <v>2891</v>
      </c>
      <c r="C1760" s="110">
        <v>46121</v>
      </c>
      <c r="D1760" s="150">
        <v>99284</v>
      </c>
      <c r="E1760" s="111">
        <f t="shared" si="27"/>
        <v>0.99283999999999994</v>
      </c>
      <c r="F1760" s="150">
        <v>27.68</v>
      </c>
      <c r="G1760" s="150">
        <v>-0.44</v>
      </c>
      <c r="H1760" s="150">
        <v>44.1</v>
      </c>
      <c r="I1760" s="150">
        <v>0</v>
      </c>
      <c r="J1760" s="150">
        <v>-0.23</v>
      </c>
      <c r="K1760" s="150">
        <v>6.27</v>
      </c>
      <c r="L1760" s="150">
        <v>2.12</v>
      </c>
      <c r="M1760" s="150">
        <v>1.47</v>
      </c>
      <c r="N1760" s="150">
        <v>1.06</v>
      </c>
      <c r="O1760" s="150">
        <v>0.34</v>
      </c>
      <c r="P1760" s="150">
        <v>8.8000000000000007</v>
      </c>
    </row>
    <row r="1761" spans="1:16" x14ac:dyDescent="0.25">
      <c r="A1761" s="80" t="s">
        <v>649</v>
      </c>
      <c r="B1761" s="150" t="s">
        <v>3965</v>
      </c>
      <c r="C1761" s="110">
        <v>46122</v>
      </c>
      <c r="D1761" s="150">
        <v>4949</v>
      </c>
      <c r="E1761" s="111">
        <f t="shared" si="27"/>
        <v>4.9489999999999999E-2</v>
      </c>
      <c r="F1761" s="150">
        <v>-45.16</v>
      </c>
      <c r="G1761" s="150">
        <v>-74.13</v>
      </c>
      <c r="H1761" s="150">
        <v>29.95</v>
      </c>
      <c r="I1761" s="150">
        <v>3.28</v>
      </c>
      <c r="J1761" s="150">
        <v>3.63</v>
      </c>
      <c r="K1761" s="150">
        <v>2.2200000000000002</v>
      </c>
      <c r="L1761" s="150">
        <v>-0.06</v>
      </c>
      <c r="M1761" s="150">
        <v>0.11</v>
      </c>
      <c r="N1761" s="150">
        <v>0.13</v>
      </c>
      <c r="O1761" s="150">
        <v>-0.05</v>
      </c>
      <c r="P1761" s="150">
        <v>201.3</v>
      </c>
    </row>
    <row r="1762" spans="1:16" x14ac:dyDescent="0.25">
      <c r="A1762" s="80" t="s">
        <v>650</v>
      </c>
      <c r="B1762" s="150" t="s">
        <v>651</v>
      </c>
      <c r="C1762" s="110">
        <v>46120</v>
      </c>
      <c r="D1762" s="150">
        <v>725648</v>
      </c>
      <c r="E1762" s="111">
        <f t="shared" si="27"/>
        <v>7.2564799999999998</v>
      </c>
      <c r="F1762" s="150">
        <v>21.32</v>
      </c>
      <c r="G1762" s="150">
        <v>-0.93</v>
      </c>
      <c r="H1762" s="150">
        <v>231</v>
      </c>
      <c r="I1762" s="150">
        <v>0.43</v>
      </c>
      <c r="J1762" s="150">
        <v>-0.43</v>
      </c>
      <c r="K1762" s="150">
        <v>-2.74</v>
      </c>
      <c r="L1762" s="150">
        <v>4.37</v>
      </c>
      <c r="M1762" s="150">
        <v>4.79</v>
      </c>
      <c r="N1762" s="150">
        <v>3.67</v>
      </c>
      <c r="O1762" s="150">
        <v>4.5199999999999996</v>
      </c>
      <c r="P1762" s="150">
        <v>12.5</v>
      </c>
    </row>
    <row r="1763" spans="1:16" x14ac:dyDescent="0.25">
      <c r="A1763" s="80" t="s">
        <v>652</v>
      </c>
      <c r="B1763" s="150" t="s">
        <v>653</v>
      </c>
      <c r="C1763" s="110">
        <v>46114</v>
      </c>
      <c r="D1763" s="150">
        <v>135246</v>
      </c>
      <c r="E1763" s="111">
        <f t="shared" si="27"/>
        <v>1.35246</v>
      </c>
      <c r="F1763" s="150">
        <v>30.3</v>
      </c>
      <c r="G1763" s="150">
        <v>31.7</v>
      </c>
      <c r="H1763" s="150">
        <v>171.5</v>
      </c>
      <c r="I1763" s="150">
        <v>1.48</v>
      </c>
      <c r="J1763" s="150">
        <v>4.26</v>
      </c>
      <c r="K1763" s="150">
        <v>1.18</v>
      </c>
      <c r="L1763" s="150">
        <v>1.89</v>
      </c>
      <c r="M1763" s="150">
        <v>1.89</v>
      </c>
      <c r="N1763" s="150">
        <v>2.83</v>
      </c>
      <c r="O1763" s="150">
        <v>2.3199999999999998</v>
      </c>
      <c r="P1763" s="150">
        <v>17.2</v>
      </c>
    </row>
    <row r="1764" spans="1:16" x14ac:dyDescent="0.25">
      <c r="A1764" s="80" t="s">
        <v>654</v>
      </c>
      <c r="B1764" s="150" t="s">
        <v>655</v>
      </c>
      <c r="C1764" s="110">
        <v>46122</v>
      </c>
      <c r="D1764" s="150">
        <v>50749</v>
      </c>
      <c r="E1764" s="111">
        <f t="shared" si="27"/>
        <v>0.50749</v>
      </c>
      <c r="F1764" s="150">
        <v>-18.989999999999998</v>
      </c>
      <c r="G1764" s="150">
        <v>1.8</v>
      </c>
      <c r="H1764" s="150">
        <v>50.1</v>
      </c>
      <c r="I1764" s="150">
        <v>1.1100000000000001</v>
      </c>
      <c r="J1764" s="150">
        <v>10.11</v>
      </c>
      <c r="K1764" s="150">
        <v>15.3</v>
      </c>
      <c r="L1764" s="150">
        <v>0.98</v>
      </c>
      <c r="M1764" s="150">
        <v>0.09</v>
      </c>
      <c r="N1764" s="150">
        <v>-0.45</v>
      </c>
      <c r="O1764" s="150">
        <v>-0.67</v>
      </c>
      <c r="P1764" s="150"/>
    </row>
    <row r="1765" spans="1:16" x14ac:dyDescent="0.25">
      <c r="A1765" s="80" t="s">
        <v>656</v>
      </c>
      <c r="B1765" s="150" t="s">
        <v>657</v>
      </c>
      <c r="C1765" s="110">
        <v>46121</v>
      </c>
      <c r="D1765" s="150">
        <v>48442</v>
      </c>
      <c r="E1765" s="111">
        <f t="shared" si="27"/>
        <v>0.48442000000000002</v>
      </c>
      <c r="F1765" s="112">
        <v>-0.04</v>
      </c>
      <c r="G1765" s="112">
        <v>-4.6100000000000003</v>
      </c>
      <c r="H1765" s="150">
        <v>14.75</v>
      </c>
      <c r="I1765" s="150">
        <v>-1.34</v>
      </c>
      <c r="J1765" s="150">
        <v>-0.67</v>
      </c>
      <c r="K1765" s="150">
        <v>-8.9499999999999993</v>
      </c>
      <c r="L1765" s="150">
        <v>-0.21</v>
      </c>
      <c r="M1765" s="150">
        <v>-0.27</v>
      </c>
      <c r="N1765" s="150">
        <v>-0.44</v>
      </c>
      <c r="O1765" s="150">
        <v>0.32</v>
      </c>
      <c r="P1765" s="150"/>
    </row>
    <row r="1766" spans="1:16" x14ac:dyDescent="0.25">
      <c r="A1766" s="80" t="s">
        <v>658</v>
      </c>
      <c r="B1766" s="150" t="s">
        <v>1100</v>
      </c>
      <c r="C1766" s="110">
        <v>46114</v>
      </c>
      <c r="D1766" s="150">
        <v>431994</v>
      </c>
      <c r="E1766" s="111">
        <f t="shared" si="27"/>
        <v>4.3199399999999999</v>
      </c>
      <c r="F1766" s="150">
        <v>15.84</v>
      </c>
      <c r="G1766" s="150">
        <v>47.95</v>
      </c>
      <c r="H1766" s="150">
        <v>144.5</v>
      </c>
      <c r="I1766" s="150">
        <v>1.4</v>
      </c>
      <c r="J1766" s="150">
        <v>17.48</v>
      </c>
      <c r="K1766" s="150">
        <v>14.23</v>
      </c>
      <c r="L1766" s="150">
        <v>0.08</v>
      </c>
      <c r="M1766" s="150">
        <v>0.42</v>
      </c>
      <c r="N1766" s="150">
        <v>0.5</v>
      </c>
      <c r="O1766" s="150">
        <v>1.1100000000000001</v>
      </c>
      <c r="P1766" s="150">
        <v>33.1</v>
      </c>
    </row>
    <row r="1767" spans="1:16" x14ac:dyDescent="0.25">
      <c r="A1767" s="80" t="s">
        <v>659</v>
      </c>
      <c r="B1767" s="150" t="s">
        <v>3910</v>
      </c>
      <c r="C1767" s="110">
        <v>46122</v>
      </c>
      <c r="D1767" s="150">
        <v>131863</v>
      </c>
      <c r="E1767" s="111">
        <f t="shared" si="27"/>
        <v>1.31863</v>
      </c>
      <c r="F1767" s="150">
        <v>795.5</v>
      </c>
      <c r="G1767" s="150">
        <v>93.88</v>
      </c>
      <c r="H1767" s="150">
        <v>32.950000000000003</v>
      </c>
      <c r="I1767" s="150">
        <v>-2.5099999999999998</v>
      </c>
      <c r="J1767" s="150">
        <v>-1.64</v>
      </c>
      <c r="K1767" s="150">
        <v>-3.37</v>
      </c>
      <c r="L1767" s="150">
        <v>0.37</v>
      </c>
      <c r="M1767" s="150">
        <v>-0.15</v>
      </c>
      <c r="N1767" s="150">
        <v>-0.59</v>
      </c>
      <c r="O1767" s="150">
        <v>-0.39</v>
      </c>
      <c r="P1767" s="150"/>
    </row>
    <row r="1768" spans="1:16" x14ac:dyDescent="0.25">
      <c r="A1768" s="80" t="s">
        <v>660</v>
      </c>
      <c r="B1768" s="150" t="s">
        <v>661</v>
      </c>
      <c r="C1768" s="110">
        <v>46122</v>
      </c>
      <c r="D1768" s="150">
        <v>188747</v>
      </c>
      <c r="E1768" s="111">
        <f t="shared" si="27"/>
        <v>1.88747</v>
      </c>
      <c r="F1768" s="150">
        <v>67.2</v>
      </c>
      <c r="G1768" s="150">
        <v>56.38</v>
      </c>
      <c r="H1768" s="150">
        <v>50.4</v>
      </c>
      <c r="I1768" s="150">
        <v>2.65</v>
      </c>
      <c r="J1768" s="150">
        <v>-1.56</v>
      </c>
      <c r="K1768" s="150">
        <v>-7.52</v>
      </c>
      <c r="L1768" s="150">
        <v>0.99</v>
      </c>
      <c r="M1768" s="150">
        <v>0.13</v>
      </c>
      <c r="N1768" s="150">
        <v>-0.28999999999999998</v>
      </c>
      <c r="O1768" s="150">
        <v>0.44</v>
      </c>
      <c r="P1768" s="150">
        <v>17.100000000000001</v>
      </c>
    </row>
    <row r="1769" spans="1:16" x14ac:dyDescent="0.25">
      <c r="A1769" s="80" t="s">
        <v>3494</v>
      </c>
      <c r="B1769" s="150" t="s">
        <v>3537</v>
      </c>
      <c r="C1769" s="110">
        <v>46121</v>
      </c>
      <c r="D1769" s="150">
        <v>55262</v>
      </c>
      <c r="E1769" s="111">
        <f t="shared" si="27"/>
        <v>0.55262</v>
      </c>
      <c r="F1769" s="150">
        <v>198.92</v>
      </c>
      <c r="G1769" s="150">
        <v>-79.64</v>
      </c>
      <c r="H1769" s="150">
        <v>22</v>
      </c>
      <c r="I1769" s="150">
        <v>-0.45</v>
      </c>
      <c r="J1769" s="150">
        <v>-7.95</v>
      </c>
      <c r="K1769" s="150">
        <v>-6.78</v>
      </c>
      <c r="L1769" s="150">
        <v>0.77</v>
      </c>
      <c r="M1769" s="150">
        <v>-0.11</v>
      </c>
      <c r="N1769" s="150">
        <v>-1.42</v>
      </c>
      <c r="O1769" s="150">
        <v>-0.32</v>
      </c>
      <c r="P1769" s="150"/>
    </row>
    <row r="1770" spans="1:16" x14ac:dyDescent="0.25">
      <c r="A1770" s="80" t="s">
        <v>662</v>
      </c>
      <c r="B1770" s="150" t="s">
        <v>3230</v>
      </c>
      <c r="C1770" s="110">
        <v>46120</v>
      </c>
      <c r="D1770" s="150">
        <v>255284</v>
      </c>
      <c r="E1770" s="111">
        <f t="shared" si="27"/>
        <v>2.5528400000000002</v>
      </c>
      <c r="F1770" s="150">
        <v>37.17</v>
      </c>
      <c r="G1770" s="150">
        <v>61.83</v>
      </c>
      <c r="H1770" s="150">
        <v>183</v>
      </c>
      <c r="I1770" s="150">
        <v>-0.81</v>
      </c>
      <c r="J1770" s="150">
        <v>16.190000000000001</v>
      </c>
      <c r="K1770" s="150">
        <v>20</v>
      </c>
      <c r="L1770" s="150">
        <v>1.68</v>
      </c>
      <c r="M1770" s="150">
        <v>1.2</v>
      </c>
      <c r="N1770" s="150">
        <v>0.72</v>
      </c>
      <c r="O1770" s="150">
        <v>1.98</v>
      </c>
      <c r="P1770" s="150">
        <v>23.9</v>
      </c>
    </row>
    <row r="1771" spans="1:16" x14ac:dyDescent="0.25">
      <c r="A1771" s="80" t="s">
        <v>663</v>
      </c>
      <c r="B1771" s="150" t="s">
        <v>664</v>
      </c>
      <c r="C1771" s="110">
        <v>46122</v>
      </c>
      <c r="D1771" s="150">
        <v>17518</v>
      </c>
      <c r="E1771" s="111">
        <f t="shared" si="27"/>
        <v>0.17518</v>
      </c>
      <c r="F1771" s="150">
        <v>15.94</v>
      </c>
      <c r="G1771" s="150">
        <v>69.22</v>
      </c>
      <c r="H1771" s="150">
        <v>11.8</v>
      </c>
      <c r="I1771" s="150">
        <v>0</v>
      </c>
      <c r="J1771" s="150">
        <v>-4.45</v>
      </c>
      <c r="K1771" s="150">
        <v>-6.35</v>
      </c>
      <c r="L1771" s="150">
        <v>-0.36</v>
      </c>
      <c r="M1771" s="150">
        <v>-0.35</v>
      </c>
      <c r="N1771" s="150">
        <v>-0.08</v>
      </c>
      <c r="O1771" s="150">
        <v>0.21</v>
      </c>
      <c r="P1771" s="150"/>
    </row>
    <row r="1772" spans="1:16" x14ac:dyDescent="0.25">
      <c r="A1772" s="80" t="s">
        <v>665</v>
      </c>
      <c r="B1772" s="150" t="s">
        <v>666</v>
      </c>
      <c r="C1772" s="110">
        <v>46121</v>
      </c>
      <c r="D1772" s="150">
        <v>11317</v>
      </c>
      <c r="E1772" s="111">
        <f t="shared" si="27"/>
        <v>0.11317000000000001</v>
      </c>
      <c r="F1772" s="150">
        <v>-48.39</v>
      </c>
      <c r="G1772" s="150">
        <v>-22.04</v>
      </c>
      <c r="H1772" s="150">
        <v>20.7</v>
      </c>
      <c r="I1772" s="150">
        <v>-0.96</v>
      </c>
      <c r="J1772" s="150">
        <v>5.08</v>
      </c>
      <c r="K1772" s="150">
        <v>5.61</v>
      </c>
      <c r="L1772" s="150">
        <v>-0.6</v>
      </c>
      <c r="M1772" s="150">
        <v>0.27</v>
      </c>
      <c r="N1772" s="150">
        <v>-0.28000000000000003</v>
      </c>
      <c r="O1772" s="150">
        <v>-0.44</v>
      </c>
      <c r="P1772" s="150"/>
    </row>
    <row r="1773" spans="1:16" x14ac:dyDescent="0.25">
      <c r="A1773" s="80" t="s">
        <v>667</v>
      </c>
      <c r="B1773" s="150" t="s">
        <v>668</v>
      </c>
      <c r="C1773" s="110">
        <v>46120</v>
      </c>
      <c r="D1773" s="150">
        <v>4626019</v>
      </c>
      <c r="E1773" s="111">
        <f t="shared" si="27"/>
        <v>46.260190000000001</v>
      </c>
      <c r="F1773" s="150">
        <v>70.12</v>
      </c>
      <c r="G1773" s="150">
        <v>-4.83</v>
      </c>
      <c r="H1773" s="150">
        <v>95.3</v>
      </c>
      <c r="I1773" s="150">
        <v>-0.52</v>
      </c>
      <c r="J1773" s="150">
        <v>3.81</v>
      </c>
      <c r="K1773" s="150">
        <v>7.08</v>
      </c>
      <c r="L1773" s="150">
        <v>0.34</v>
      </c>
      <c r="M1773" s="150">
        <v>1.08</v>
      </c>
      <c r="N1773" s="150">
        <v>-0.51</v>
      </c>
      <c r="O1773" s="150">
        <v>0</v>
      </c>
      <c r="P1773" s="150">
        <v>31.6</v>
      </c>
    </row>
    <row r="1774" spans="1:16" x14ac:dyDescent="0.25">
      <c r="A1774" s="80" t="s">
        <v>669</v>
      </c>
      <c r="B1774" s="150" t="s">
        <v>1599</v>
      </c>
      <c r="C1774" s="110">
        <v>46122</v>
      </c>
      <c r="D1774" s="150">
        <v>35082</v>
      </c>
      <c r="E1774" s="111">
        <f t="shared" si="27"/>
        <v>0.35082000000000002</v>
      </c>
      <c r="F1774" s="150">
        <v>98.02</v>
      </c>
      <c r="G1774" s="150">
        <v>-32</v>
      </c>
      <c r="H1774" s="150">
        <v>55.3</v>
      </c>
      <c r="I1774" s="150">
        <v>0.55000000000000004</v>
      </c>
      <c r="J1774" s="150">
        <v>-0.36</v>
      </c>
      <c r="K1774" s="150">
        <v>0.36</v>
      </c>
      <c r="L1774" s="150">
        <v>0.17</v>
      </c>
      <c r="M1774" s="150">
        <v>0.06</v>
      </c>
      <c r="N1774" s="150">
        <v>-0.92</v>
      </c>
      <c r="O1774" s="150">
        <v>0.01</v>
      </c>
      <c r="P1774" s="150"/>
    </row>
    <row r="1775" spans="1:16" x14ac:dyDescent="0.25">
      <c r="A1775" s="80" t="s">
        <v>670</v>
      </c>
      <c r="B1775" s="150" t="s">
        <v>671</v>
      </c>
      <c r="C1775" s="110">
        <v>46121</v>
      </c>
      <c r="D1775" s="150">
        <v>500890</v>
      </c>
      <c r="E1775" s="111">
        <f t="shared" si="27"/>
        <v>5.0088999999999997</v>
      </c>
      <c r="F1775" s="150">
        <v>102.64</v>
      </c>
      <c r="G1775" s="150">
        <v>62.7</v>
      </c>
      <c r="H1775" s="150">
        <v>67.400000000000006</v>
      </c>
      <c r="I1775" s="150">
        <v>2.59</v>
      </c>
      <c r="J1775" s="150">
        <v>14.24</v>
      </c>
      <c r="K1775" s="150">
        <v>13.28</v>
      </c>
      <c r="L1775" s="150">
        <v>0.8</v>
      </c>
      <c r="M1775" s="150">
        <v>0.4</v>
      </c>
      <c r="N1775" s="150">
        <v>0.42</v>
      </c>
      <c r="O1775" s="150">
        <v>0.7</v>
      </c>
      <c r="P1775" s="150">
        <v>25</v>
      </c>
    </row>
    <row r="1776" spans="1:16" x14ac:dyDescent="0.25">
      <c r="A1776" s="80" t="s">
        <v>672</v>
      </c>
      <c r="B1776" s="150" t="s">
        <v>673</v>
      </c>
      <c r="C1776" s="110">
        <v>46122</v>
      </c>
      <c r="D1776" s="150">
        <v>23026</v>
      </c>
      <c r="E1776" s="111">
        <f t="shared" si="27"/>
        <v>0.23025999999999999</v>
      </c>
      <c r="F1776" s="112">
        <v>-30.35</v>
      </c>
      <c r="G1776" s="112">
        <v>-7.18</v>
      </c>
      <c r="H1776" s="150">
        <v>13.85</v>
      </c>
      <c r="I1776" s="150">
        <v>-1.77</v>
      </c>
      <c r="J1776" s="150">
        <v>-3.82</v>
      </c>
      <c r="K1776" s="150">
        <v>0</v>
      </c>
      <c r="L1776" s="150">
        <v>-1.48</v>
      </c>
      <c r="M1776" s="150">
        <v>-1</v>
      </c>
      <c r="N1776" s="150">
        <v>-0.05</v>
      </c>
      <c r="O1776" s="150">
        <v>-0.56999999999999995</v>
      </c>
      <c r="P1776" s="150"/>
    </row>
    <row r="1777" spans="1:16" x14ac:dyDescent="0.25">
      <c r="A1777" s="80" t="s">
        <v>4129</v>
      </c>
      <c r="B1777" s="150" t="s">
        <v>4139</v>
      </c>
      <c r="C1777" s="110">
        <v>46120</v>
      </c>
      <c r="D1777" s="150">
        <v>54363</v>
      </c>
      <c r="E1777" s="111">
        <f t="shared" si="27"/>
        <v>0.54362999999999995</v>
      </c>
      <c r="F1777" s="150">
        <v>181.19</v>
      </c>
      <c r="G1777" s="150">
        <v>97.27</v>
      </c>
      <c r="H1777" s="150">
        <v>59.4</v>
      </c>
      <c r="I1777" s="150">
        <v>-0.83</v>
      </c>
      <c r="J1777" s="150">
        <v>10.95</v>
      </c>
      <c r="K1777" s="150">
        <v>6.83</v>
      </c>
      <c r="L1777" s="150">
        <v>1.95</v>
      </c>
      <c r="M1777" s="150">
        <v>0.96</v>
      </c>
      <c r="N1777" s="150">
        <v>-0.03</v>
      </c>
      <c r="O1777" s="150">
        <v>0.56000000000000005</v>
      </c>
      <c r="P1777" s="150">
        <v>23.2</v>
      </c>
    </row>
    <row r="1778" spans="1:16" x14ac:dyDescent="0.25">
      <c r="A1778" s="80" t="s">
        <v>674</v>
      </c>
      <c r="B1778" s="150" t="s">
        <v>675</v>
      </c>
      <c r="C1778" s="110">
        <v>46122</v>
      </c>
      <c r="D1778" s="150">
        <v>332743</v>
      </c>
      <c r="E1778" s="111">
        <f t="shared" si="27"/>
        <v>3.3274300000000001</v>
      </c>
      <c r="F1778" s="150">
        <v>55.3</v>
      </c>
      <c r="G1778" s="150">
        <v>25.79</v>
      </c>
      <c r="H1778" s="150">
        <v>88.6</v>
      </c>
      <c r="I1778" s="150">
        <v>0</v>
      </c>
      <c r="J1778" s="150">
        <v>9.7899999999999991</v>
      </c>
      <c r="K1778" s="150">
        <v>3.26</v>
      </c>
      <c r="L1778" s="150">
        <v>0.93</v>
      </c>
      <c r="M1778" s="150">
        <v>0.86</v>
      </c>
      <c r="N1778" s="150">
        <v>0.5</v>
      </c>
      <c r="O1778" s="150">
        <v>1.47</v>
      </c>
      <c r="P1778" s="150">
        <v>14.6</v>
      </c>
    </row>
    <row r="1779" spans="1:16" x14ac:dyDescent="0.25">
      <c r="A1779" s="80" t="s">
        <v>3366</v>
      </c>
      <c r="B1779" s="150" t="s">
        <v>3372</v>
      </c>
      <c r="C1779" s="110">
        <v>46120</v>
      </c>
      <c r="D1779" s="150">
        <v>243748</v>
      </c>
      <c r="E1779" s="111">
        <f t="shared" si="27"/>
        <v>2.4374799999999999</v>
      </c>
      <c r="F1779" s="112">
        <v>161.15</v>
      </c>
      <c r="G1779" s="112">
        <v>-36.729999999999997</v>
      </c>
      <c r="H1779" s="150">
        <v>31.95</v>
      </c>
      <c r="I1779" s="150">
        <v>0.79</v>
      </c>
      <c r="J1779" s="150">
        <v>-2.14</v>
      </c>
      <c r="K1779" s="150">
        <v>-6.58</v>
      </c>
      <c r="L1779" s="150">
        <v>-0.37</v>
      </c>
      <c r="M1779" s="150">
        <v>-0.11</v>
      </c>
      <c r="N1779" s="150">
        <v>0.17</v>
      </c>
      <c r="O1779" s="150">
        <v>0.06</v>
      </c>
      <c r="P1779" s="150">
        <v>277.2</v>
      </c>
    </row>
    <row r="1780" spans="1:16" x14ac:dyDescent="0.25">
      <c r="A1780" s="80" t="s">
        <v>676</v>
      </c>
      <c r="B1780" s="150" t="s">
        <v>677</v>
      </c>
      <c r="C1780" s="110">
        <v>46121</v>
      </c>
      <c r="D1780" s="150">
        <v>735453</v>
      </c>
      <c r="E1780" s="111">
        <f t="shared" si="27"/>
        <v>7.3545299999999996</v>
      </c>
      <c r="F1780" s="150">
        <v>19.239999999999998</v>
      </c>
      <c r="G1780" s="150">
        <v>4.7699999999999996</v>
      </c>
      <c r="H1780" s="150">
        <v>13.95</v>
      </c>
      <c r="I1780" s="150">
        <v>1.45</v>
      </c>
      <c r="J1780" s="150">
        <v>8.14</v>
      </c>
      <c r="K1780" s="150">
        <v>6.9</v>
      </c>
      <c r="L1780" s="150">
        <v>0.12</v>
      </c>
      <c r="M1780" s="150">
        <v>0.1</v>
      </c>
      <c r="N1780" s="150">
        <v>-0.67</v>
      </c>
      <c r="O1780" s="150">
        <v>0</v>
      </c>
      <c r="P1780" s="150"/>
    </row>
    <row r="1781" spans="1:16" x14ac:dyDescent="0.25">
      <c r="A1781" s="80" t="s">
        <v>678</v>
      </c>
      <c r="B1781" s="150" t="s">
        <v>3197</v>
      </c>
      <c r="C1781" s="110">
        <v>46122</v>
      </c>
      <c r="D1781" s="150">
        <v>77628</v>
      </c>
      <c r="E1781" s="111">
        <f t="shared" si="27"/>
        <v>0.77627999999999997</v>
      </c>
      <c r="F1781" s="150">
        <v>-2.08</v>
      </c>
      <c r="G1781" s="150">
        <v>-19.87</v>
      </c>
      <c r="H1781" s="150">
        <v>12.7</v>
      </c>
      <c r="I1781" s="150">
        <v>0.4</v>
      </c>
      <c r="J1781" s="150">
        <v>-1.55</v>
      </c>
      <c r="K1781" s="150">
        <v>-3.79</v>
      </c>
      <c r="L1781" s="150">
        <v>1.1000000000000001</v>
      </c>
      <c r="M1781" s="150">
        <v>-0.26</v>
      </c>
      <c r="N1781" s="150">
        <v>-0.48</v>
      </c>
      <c r="O1781" s="150">
        <v>0.26</v>
      </c>
      <c r="P1781" s="150"/>
    </row>
    <row r="1782" spans="1:16" x14ac:dyDescent="0.25">
      <c r="A1782" s="80" t="s">
        <v>679</v>
      </c>
      <c r="B1782" s="150" t="s">
        <v>680</v>
      </c>
      <c r="C1782" s="110">
        <v>46114</v>
      </c>
      <c r="D1782" s="150">
        <v>181798</v>
      </c>
      <c r="E1782" s="111">
        <f t="shared" si="27"/>
        <v>1.8179799999999999</v>
      </c>
      <c r="F1782" s="112">
        <v>50.56</v>
      </c>
      <c r="G1782" s="112">
        <v>27.25</v>
      </c>
      <c r="H1782" s="150">
        <v>106</v>
      </c>
      <c r="I1782" s="150">
        <v>-1.85</v>
      </c>
      <c r="J1782" s="150">
        <v>0.47</v>
      </c>
      <c r="K1782" s="150">
        <v>9.84</v>
      </c>
      <c r="L1782" s="150">
        <v>1.33</v>
      </c>
      <c r="M1782" s="150">
        <v>1.59</v>
      </c>
      <c r="N1782" s="150">
        <v>0.98</v>
      </c>
      <c r="O1782" s="150">
        <v>1.83</v>
      </c>
      <c r="P1782" s="150">
        <v>16.100000000000001</v>
      </c>
    </row>
    <row r="1783" spans="1:16" x14ac:dyDescent="0.25">
      <c r="A1783" s="80" t="s">
        <v>681</v>
      </c>
      <c r="B1783" s="150" t="s">
        <v>682</v>
      </c>
      <c r="C1783" s="110">
        <v>46122</v>
      </c>
      <c r="D1783" s="150">
        <v>658634</v>
      </c>
      <c r="E1783" s="111">
        <f t="shared" si="27"/>
        <v>6.5863399999999999</v>
      </c>
      <c r="F1783" s="150">
        <v>4.79</v>
      </c>
      <c r="G1783" s="150">
        <v>11.55</v>
      </c>
      <c r="H1783" s="150">
        <v>49.3</v>
      </c>
      <c r="I1783" s="150">
        <v>-0.2</v>
      </c>
      <c r="J1783" s="150">
        <v>-3.14</v>
      </c>
      <c r="K1783" s="150">
        <v>-10.039999999999999</v>
      </c>
      <c r="L1783" s="150">
        <v>-0.08</v>
      </c>
      <c r="M1783" s="150">
        <v>0.2</v>
      </c>
      <c r="N1783" s="150">
        <v>-0.63</v>
      </c>
      <c r="O1783" s="150">
        <v>1.68</v>
      </c>
      <c r="P1783" s="150">
        <v>24.5</v>
      </c>
    </row>
    <row r="1784" spans="1:16" x14ac:dyDescent="0.25">
      <c r="A1784" s="80" t="s">
        <v>683</v>
      </c>
      <c r="B1784" s="150" t="s">
        <v>684</v>
      </c>
      <c r="C1784" s="110">
        <v>46121</v>
      </c>
      <c r="D1784" s="150">
        <v>64318</v>
      </c>
      <c r="E1784" s="111">
        <f t="shared" si="27"/>
        <v>0.64317999999999997</v>
      </c>
      <c r="F1784" s="150">
        <v>6.63</v>
      </c>
      <c r="G1784" s="150">
        <v>-8.5</v>
      </c>
      <c r="H1784" s="150">
        <v>65</v>
      </c>
      <c r="I1784" s="150">
        <v>6.56</v>
      </c>
      <c r="J1784" s="150">
        <v>7.44</v>
      </c>
      <c r="K1784" s="150">
        <v>2.2000000000000002</v>
      </c>
      <c r="L1784" s="150">
        <v>0.49</v>
      </c>
      <c r="M1784" s="150">
        <v>0.21</v>
      </c>
      <c r="N1784" s="150">
        <v>-0.54</v>
      </c>
      <c r="O1784" s="150">
        <v>0.38</v>
      </c>
      <c r="P1784" s="150">
        <v>54.5</v>
      </c>
    </row>
    <row r="1785" spans="1:16" x14ac:dyDescent="0.25">
      <c r="A1785" s="80" t="s">
        <v>685</v>
      </c>
      <c r="B1785" s="150" t="s">
        <v>686</v>
      </c>
      <c r="C1785" s="110">
        <v>46121</v>
      </c>
      <c r="D1785" s="150">
        <v>53315182</v>
      </c>
      <c r="E1785" s="111">
        <f t="shared" si="27"/>
        <v>533.15182000000004</v>
      </c>
      <c r="F1785" s="150">
        <v>70.78</v>
      </c>
      <c r="G1785" s="150">
        <v>191.71</v>
      </c>
      <c r="H1785" s="150">
        <v>81.599999999999994</v>
      </c>
      <c r="I1785" s="150">
        <v>-1.21</v>
      </c>
      <c r="J1785" s="150">
        <v>6.53</v>
      </c>
      <c r="K1785" s="150">
        <v>-1.57</v>
      </c>
      <c r="L1785" s="150">
        <v>7.0000000000000007E-2</v>
      </c>
      <c r="M1785" s="150">
        <v>0.36</v>
      </c>
      <c r="N1785" s="150">
        <v>0.32</v>
      </c>
      <c r="O1785" s="150">
        <v>0.95</v>
      </c>
      <c r="P1785" s="150">
        <v>10.199999999999999</v>
      </c>
    </row>
    <row r="1786" spans="1:16" x14ac:dyDescent="0.25">
      <c r="A1786" s="80" t="s">
        <v>687</v>
      </c>
      <c r="B1786" s="150" t="s">
        <v>688</v>
      </c>
      <c r="C1786" s="110">
        <v>46120</v>
      </c>
      <c r="D1786" s="150">
        <v>1298547</v>
      </c>
      <c r="E1786" s="111">
        <f t="shared" si="27"/>
        <v>12.985469999999999</v>
      </c>
      <c r="F1786" s="150">
        <v>9.02</v>
      </c>
      <c r="G1786" s="150">
        <v>-50.71</v>
      </c>
      <c r="H1786" s="150">
        <v>168</v>
      </c>
      <c r="I1786" s="150">
        <v>-0.59</v>
      </c>
      <c r="J1786" s="150">
        <v>-0.88</v>
      </c>
      <c r="K1786" s="150">
        <v>-4.82</v>
      </c>
      <c r="L1786" s="150">
        <v>5.17</v>
      </c>
      <c r="M1786" s="150">
        <v>6.23</v>
      </c>
      <c r="N1786" s="150">
        <v>5.3</v>
      </c>
      <c r="O1786" s="150">
        <v>4.29</v>
      </c>
      <c r="P1786" s="150">
        <v>10</v>
      </c>
    </row>
    <row r="1787" spans="1:16" x14ac:dyDescent="0.25">
      <c r="A1787" s="80" t="s">
        <v>689</v>
      </c>
      <c r="B1787" s="150" t="s">
        <v>690</v>
      </c>
      <c r="C1787" s="110">
        <v>46121</v>
      </c>
      <c r="D1787" s="150">
        <v>315303</v>
      </c>
      <c r="E1787" s="111">
        <f t="shared" si="27"/>
        <v>3.1530300000000002</v>
      </c>
      <c r="F1787" s="150">
        <v>41.72</v>
      </c>
      <c r="G1787" s="150">
        <v>18.57</v>
      </c>
      <c r="H1787" s="150">
        <v>23.75</v>
      </c>
      <c r="I1787" s="150">
        <v>0.85</v>
      </c>
      <c r="J1787" s="150">
        <v>0.21</v>
      </c>
      <c r="K1787" s="150">
        <v>-4.8099999999999996</v>
      </c>
      <c r="L1787" s="150">
        <v>-0.15</v>
      </c>
      <c r="M1787" s="150">
        <v>-0.1</v>
      </c>
      <c r="N1787" s="150">
        <v>-0.28000000000000003</v>
      </c>
      <c r="O1787" s="150">
        <v>-0.02</v>
      </c>
      <c r="P1787" s="150">
        <v>252.9</v>
      </c>
    </row>
    <row r="1788" spans="1:16" x14ac:dyDescent="0.25">
      <c r="A1788" s="80" t="s">
        <v>691</v>
      </c>
      <c r="B1788" s="150" t="s">
        <v>692</v>
      </c>
      <c r="C1788" s="110">
        <v>46119</v>
      </c>
      <c r="D1788" s="150">
        <v>1032398</v>
      </c>
      <c r="E1788" s="111">
        <f t="shared" si="27"/>
        <v>10.323980000000001</v>
      </c>
      <c r="F1788" s="112">
        <v>17.16</v>
      </c>
      <c r="G1788" s="112">
        <v>33.75</v>
      </c>
      <c r="H1788" s="150">
        <v>60.8</v>
      </c>
      <c r="I1788" s="150">
        <v>-1.78</v>
      </c>
      <c r="J1788" s="150">
        <v>-0.49</v>
      </c>
      <c r="K1788" s="150">
        <v>-3.34</v>
      </c>
      <c r="L1788" s="150">
        <v>0.33</v>
      </c>
      <c r="M1788" s="150">
        <v>0.34</v>
      </c>
      <c r="N1788" s="150">
        <v>-0.5</v>
      </c>
      <c r="O1788" s="150">
        <v>0.61</v>
      </c>
      <c r="P1788" s="150">
        <v>14.2</v>
      </c>
    </row>
    <row r="1789" spans="1:16" x14ac:dyDescent="0.25">
      <c r="A1789" s="80" t="s">
        <v>1414</v>
      </c>
      <c r="B1789" s="150" t="s">
        <v>1424</v>
      </c>
      <c r="C1789" s="110">
        <v>46118</v>
      </c>
      <c r="D1789" s="150">
        <v>165655</v>
      </c>
      <c r="E1789" s="111">
        <f t="shared" si="27"/>
        <v>1.65655</v>
      </c>
      <c r="F1789" s="150">
        <v>25.79</v>
      </c>
      <c r="G1789" s="150">
        <v>15.11</v>
      </c>
      <c r="H1789" s="150">
        <v>155.5</v>
      </c>
      <c r="I1789" s="150">
        <v>9.89</v>
      </c>
      <c r="J1789" s="150">
        <v>16.920000000000002</v>
      </c>
      <c r="K1789" s="150">
        <v>9.1199999999999992</v>
      </c>
      <c r="L1789" s="150">
        <v>0.33</v>
      </c>
      <c r="M1789" s="150">
        <v>0.69</v>
      </c>
      <c r="N1789" s="150">
        <v>1.1599999999999999</v>
      </c>
      <c r="O1789" s="150">
        <v>0.81</v>
      </c>
      <c r="P1789" s="150">
        <v>49.2</v>
      </c>
    </row>
    <row r="1790" spans="1:16" x14ac:dyDescent="0.25">
      <c r="A1790" s="80" t="s">
        <v>940</v>
      </c>
      <c r="B1790" s="150" t="s">
        <v>941</v>
      </c>
      <c r="C1790" s="110">
        <v>46122</v>
      </c>
      <c r="D1790" s="150">
        <v>2501576</v>
      </c>
      <c r="E1790" s="111">
        <f t="shared" si="27"/>
        <v>25.01576</v>
      </c>
      <c r="F1790" s="150">
        <v>16.7</v>
      </c>
      <c r="G1790" s="150">
        <v>23.13</v>
      </c>
      <c r="H1790" s="150">
        <v>61.4</v>
      </c>
      <c r="I1790" s="150">
        <v>1.66</v>
      </c>
      <c r="J1790" s="150">
        <v>10.63</v>
      </c>
      <c r="K1790" s="150">
        <v>3.89</v>
      </c>
      <c r="L1790" s="150">
        <v>0.32</v>
      </c>
      <c r="M1790" s="150">
        <v>0.25</v>
      </c>
      <c r="N1790" s="150">
        <v>-0.76</v>
      </c>
      <c r="O1790" s="150">
        <v>0.5</v>
      </c>
      <c r="P1790" s="150">
        <v>15.6</v>
      </c>
    </row>
    <row r="1791" spans="1:16" x14ac:dyDescent="0.25">
      <c r="A1791" s="80" t="s">
        <v>1276</v>
      </c>
      <c r="B1791" s="150" t="s">
        <v>1392</v>
      </c>
      <c r="C1791" s="110">
        <v>46121</v>
      </c>
      <c r="D1791" s="150">
        <v>534499</v>
      </c>
      <c r="E1791" s="111">
        <f t="shared" si="27"/>
        <v>5.3449900000000001</v>
      </c>
      <c r="F1791" s="150">
        <v>10.61</v>
      </c>
      <c r="G1791" s="150">
        <v>32.92</v>
      </c>
      <c r="H1791" s="150">
        <v>322</v>
      </c>
      <c r="I1791" s="150">
        <v>5.57</v>
      </c>
      <c r="J1791" s="150">
        <v>31.7</v>
      </c>
      <c r="K1791" s="150">
        <v>20.149999999999999</v>
      </c>
      <c r="L1791" s="150">
        <v>1.44</v>
      </c>
      <c r="M1791" s="150">
        <v>1.1599999999999999</v>
      </c>
      <c r="N1791" s="150">
        <v>-0.19</v>
      </c>
      <c r="O1791" s="150">
        <v>2.2000000000000002</v>
      </c>
      <c r="P1791" s="150">
        <v>25.3</v>
      </c>
    </row>
    <row r="1792" spans="1:16" x14ac:dyDescent="0.25">
      <c r="A1792" s="80" t="s">
        <v>3816</v>
      </c>
      <c r="B1792" s="150" t="s">
        <v>3819</v>
      </c>
      <c r="C1792" s="110">
        <v>46121</v>
      </c>
      <c r="D1792" s="150">
        <v>110970</v>
      </c>
      <c r="E1792" s="111">
        <f t="shared" si="27"/>
        <v>1.1096999999999999</v>
      </c>
      <c r="F1792" s="150">
        <v>40.520000000000003</v>
      </c>
      <c r="G1792" s="150">
        <v>2.2999999999999998</v>
      </c>
      <c r="H1792" s="150">
        <v>43.1</v>
      </c>
      <c r="I1792" s="150">
        <v>0.94</v>
      </c>
      <c r="J1792" s="150">
        <v>11.37</v>
      </c>
      <c r="K1792" s="150">
        <v>8.43</v>
      </c>
      <c r="L1792" s="150">
        <v>0.49</v>
      </c>
      <c r="M1792" s="150">
        <v>0.3</v>
      </c>
      <c r="N1792" s="150">
        <v>0.57999999999999996</v>
      </c>
      <c r="O1792" s="150">
        <v>0.64</v>
      </c>
      <c r="P1792" s="150">
        <v>24.7</v>
      </c>
    </row>
    <row r="1793" spans="1:16" x14ac:dyDescent="0.25">
      <c r="A1793" s="80" t="s">
        <v>693</v>
      </c>
      <c r="B1793" s="150" t="s">
        <v>1393</v>
      </c>
      <c r="C1793" s="110">
        <v>46120</v>
      </c>
      <c r="D1793" s="150">
        <v>2380444</v>
      </c>
      <c r="E1793" s="111">
        <f t="shared" si="27"/>
        <v>23.80444</v>
      </c>
      <c r="F1793" s="150">
        <v>32.950000000000003</v>
      </c>
      <c r="G1793" s="150">
        <v>20.85</v>
      </c>
      <c r="H1793" s="150">
        <v>27.25</v>
      </c>
      <c r="I1793" s="150">
        <v>-0.73</v>
      </c>
      <c r="J1793" s="150">
        <v>0.18</v>
      </c>
      <c r="K1793" s="150">
        <v>-3.37</v>
      </c>
      <c r="L1793" s="150">
        <v>0.41</v>
      </c>
      <c r="M1793" s="150">
        <v>0.21</v>
      </c>
      <c r="N1793" s="150">
        <v>0.22</v>
      </c>
      <c r="O1793" s="150">
        <v>0.03</v>
      </c>
      <c r="P1793" s="150">
        <v>16.8</v>
      </c>
    </row>
    <row r="1794" spans="1:16" x14ac:dyDescent="0.25">
      <c r="A1794" s="80" t="s">
        <v>1184</v>
      </c>
      <c r="B1794" s="150" t="s">
        <v>1246</v>
      </c>
      <c r="C1794" s="110">
        <v>46122</v>
      </c>
      <c r="D1794" s="150">
        <v>26885</v>
      </c>
      <c r="E1794" s="111">
        <f t="shared" si="27"/>
        <v>0.26884999999999998</v>
      </c>
      <c r="F1794" s="150">
        <v>25.67</v>
      </c>
      <c r="G1794" s="150">
        <v>336.52</v>
      </c>
      <c r="H1794" s="150">
        <v>23.35</v>
      </c>
      <c r="I1794" s="150">
        <v>-3.11</v>
      </c>
      <c r="J1794" s="150">
        <v>-4.1100000000000003</v>
      </c>
      <c r="K1794" s="150">
        <v>-10.36</v>
      </c>
      <c r="L1794" s="150">
        <v>-0.8</v>
      </c>
      <c r="M1794" s="150">
        <v>-1.42</v>
      </c>
      <c r="N1794" s="150">
        <v>-2.0099999999999998</v>
      </c>
      <c r="O1794" s="150">
        <v>-0.27</v>
      </c>
      <c r="P1794" s="150"/>
    </row>
    <row r="1795" spans="1:16" x14ac:dyDescent="0.25">
      <c r="A1795" s="80" t="s">
        <v>1512</v>
      </c>
      <c r="B1795" s="150" t="s">
        <v>1514</v>
      </c>
      <c r="C1795" s="110">
        <v>46122</v>
      </c>
      <c r="D1795" s="150">
        <v>9080</v>
      </c>
      <c r="E1795" s="111">
        <f t="shared" si="27"/>
        <v>9.0800000000000006E-2</v>
      </c>
      <c r="F1795" s="150">
        <v>-75.09</v>
      </c>
      <c r="G1795" s="150">
        <v>-71.75</v>
      </c>
      <c r="H1795" s="150">
        <v>11</v>
      </c>
      <c r="I1795" s="150">
        <v>-0.9</v>
      </c>
      <c r="J1795" s="150">
        <v>-3.51</v>
      </c>
      <c r="K1795" s="150">
        <v>-10.199999999999999</v>
      </c>
      <c r="L1795" s="150">
        <v>0.5</v>
      </c>
      <c r="M1795" s="150">
        <v>0.16</v>
      </c>
      <c r="N1795" s="150">
        <v>-0.08</v>
      </c>
      <c r="O1795" s="150">
        <v>0.24</v>
      </c>
      <c r="P1795" s="150">
        <v>19.7</v>
      </c>
    </row>
    <row r="1796" spans="1:16" x14ac:dyDescent="0.25">
      <c r="A1796" s="80" t="s">
        <v>694</v>
      </c>
      <c r="B1796" s="150" t="s">
        <v>695</v>
      </c>
      <c r="C1796" s="110">
        <v>46121</v>
      </c>
      <c r="D1796" s="150">
        <v>247535</v>
      </c>
      <c r="E1796" s="111">
        <f t="shared" si="27"/>
        <v>2.4753500000000002</v>
      </c>
      <c r="F1796" s="150">
        <v>34.56</v>
      </c>
      <c r="G1796" s="150">
        <v>-2.2400000000000002</v>
      </c>
      <c r="H1796" s="150">
        <v>29.7</v>
      </c>
      <c r="I1796" s="150">
        <v>4.21</v>
      </c>
      <c r="J1796" s="150">
        <v>2.06</v>
      </c>
      <c r="K1796" s="150">
        <v>8.7899999999999991</v>
      </c>
      <c r="L1796" s="150">
        <v>0.7</v>
      </c>
      <c r="M1796" s="150">
        <v>0.52</v>
      </c>
      <c r="N1796" s="150">
        <v>-0.82</v>
      </c>
      <c r="O1796" s="150">
        <v>0.34</v>
      </c>
      <c r="P1796" s="150">
        <v>17.7</v>
      </c>
    </row>
    <row r="1797" spans="1:16" x14ac:dyDescent="0.25">
      <c r="A1797" s="80" t="s">
        <v>696</v>
      </c>
      <c r="B1797" s="150" t="s">
        <v>697</v>
      </c>
      <c r="C1797" s="110">
        <v>46120</v>
      </c>
      <c r="D1797" s="150">
        <v>697553</v>
      </c>
      <c r="E1797" s="111">
        <f t="shared" si="27"/>
        <v>6.97553</v>
      </c>
      <c r="F1797" s="150">
        <v>41.07</v>
      </c>
      <c r="G1797" s="150">
        <v>17.86</v>
      </c>
      <c r="H1797" s="150">
        <v>34.9</v>
      </c>
      <c r="I1797" s="150">
        <v>3.1</v>
      </c>
      <c r="J1797" s="150">
        <v>7.22</v>
      </c>
      <c r="K1797" s="150">
        <v>1.45</v>
      </c>
      <c r="L1797" s="150">
        <v>1.49</v>
      </c>
      <c r="M1797" s="150">
        <v>0.13</v>
      </c>
      <c r="N1797" s="150">
        <v>-0.16</v>
      </c>
      <c r="O1797" s="150">
        <v>0.98</v>
      </c>
      <c r="P1797" s="150">
        <v>10.6</v>
      </c>
    </row>
    <row r="1798" spans="1:16" x14ac:dyDescent="0.25">
      <c r="A1798" s="80" t="s">
        <v>698</v>
      </c>
      <c r="B1798" s="150" t="s">
        <v>699</v>
      </c>
      <c r="C1798" s="110">
        <v>46122</v>
      </c>
      <c r="D1798" s="150">
        <v>44072</v>
      </c>
      <c r="E1798" s="111">
        <f t="shared" ref="E1798:E1861" si="28">D1798/100000</f>
        <v>0.44072</v>
      </c>
      <c r="F1798" s="150">
        <v>106.87</v>
      </c>
      <c r="G1798" s="150">
        <v>2.8</v>
      </c>
      <c r="H1798" s="150">
        <v>13.9</v>
      </c>
      <c r="I1798" s="150">
        <v>9.8800000000000008</v>
      </c>
      <c r="J1798" s="150">
        <v>11.2</v>
      </c>
      <c r="K1798" s="150">
        <v>6.11</v>
      </c>
      <c r="L1798" s="150">
        <v>-0.16</v>
      </c>
      <c r="M1798" s="150">
        <v>-0.1</v>
      </c>
      <c r="N1798" s="150">
        <v>-0.24</v>
      </c>
      <c r="O1798" s="150">
        <v>0.01</v>
      </c>
      <c r="P1798" s="150"/>
    </row>
    <row r="1799" spans="1:16" x14ac:dyDescent="0.25">
      <c r="A1799" s="80" t="s">
        <v>700</v>
      </c>
      <c r="B1799" s="150" t="s">
        <v>701</v>
      </c>
      <c r="C1799" s="110">
        <v>46120</v>
      </c>
      <c r="D1799" s="150">
        <v>2506644</v>
      </c>
      <c r="E1799" s="111">
        <f t="shared" si="28"/>
        <v>25.06644</v>
      </c>
      <c r="F1799" s="150">
        <v>28.52</v>
      </c>
      <c r="G1799" s="150">
        <v>44.72</v>
      </c>
      <c r="H1799" s="150">
        <v>890</v>
      </c>
      <c r="I1799" s="150">
        <v>1.1399999999999999</v>
      </c>
      <c r="J1799" s="150">
        <v>-1</v>
      </c>
      <c r="K1799" s="150">
        <v>-1.55</v>
      </c>
      <c r="L1799" s="150">
        <v>3.9</v>
      </c>
      <c r="M1799" s="150">
        <v>5.32</v>
      </c>
      <c r="N1799" s="150">
        <v>6.62</v>
      </c>
      <c r="O1799" s="150">
        <v>7.93</v>
      </c>
      <c r="P1799" s="150">
        <v>21.1</v>
      </c>
    </row>
    <row r="1800" spans="1:16" x14ac:dyDescent="0.25">
      <c r="A1800" s="80" t="s">
        <v>702</v>
      </c>
      <c r="B1800" s="150" t="s">
        <v>703</v>
      </c>
      <c r="C1800" s="110">
        <v>46122</v>
      </c>
      <c r="D1800" s="150">
        <v>1596734</v>
      </c>
      <c r="E1800" s="111">
        <f t="shared" si="28"/>
        <v>15.96734</v>
      </c>
      <c r="F1800" s="150">
        <v>25.32</v>
      </c>
      <c r="G1800" s="150">
        <v>-3.08</v>
      </c>
      <c r="H1800" s="150">
        <v>34.9</v>
      </c>
      <c r="I1800" s="150">
        <v>3.71</v>
      </c>
      <c r="J1800" s="150">
        <v>3.71</v>
      </c>
      <c r="K1800" s="150">
        <v>7.06</v>
      </c>
      <c r="L1800" s="150">
        <v>0.82</v>
      </c>
      <c r="M1800" s="150">
        <v>0.64</v>
      </c>
      <c r="N1800" s="150">
        <v>0.6</v>
      </c>
      <c r="O1800" s="150">
        <v>0.54</v>
      </c>
      <c r="P1800" s="150">
        <v>15.8</v>
      </c>
    </row>
    <row r="1801" spans="1:16" x14ac:dyDescent="0.25">
      <c r="A1801" s="80" t="s">
        <v>899</v>
      </c>
      <c r="B1801" s="150" t="s">
        <v>1394</v>
      </c>
      <c r="C1801" s="110">
        <v>46114</v>
      </c>
      <c r="D1801" s="150">
        <v>1605730</v>
      </c>
      <c r="E1801" s="111">
        <f t="shared" si="28"/>
        <v>16.057300000000001</v>
      </c>
      <c r="F1801" s="150">
        <v>19.920000000000002</v>
      </c>
      <c r="G1801" s="150">
        <v>-3.14</v>
      </c>
      <c r="H1801" s="150">
        <v>25.05</v>
      </c>
      <c r="I1801" s="150">
        <v>1.62</v>
      </c>
      <c r="J1801" s="150">
        <v>3.94</v>
      </c>
      <c r="K1801" s="150">
        <v>4.38</v>
      </c>
      <c r="L1801" s="150">
        <v>0.14000000000000001</v>
      </c>
      <c r="M1801" s="150">
        <v>0.15</v>
      </c>
      <c r="N1801" s="150">
        <v>0.01</v>
      </c>
      <c r="O1801" s="150">
        <v>-0.28000000000000003</v>
      </c>
      <c r="P1801" s="150"/>
    </row>
    <row r="1802" spans="1:16" x14ac:dyDescent="0.25">
      <c r="A1802" s="80" t="s">
        <v>2832</v>
      </c>
      <c r="B1802" s="150" t="s">
        <v>2836</v>
      </c>
      <c r="C1802" s="110">
        <v>46121</v>
      </c>
      <c r="D1802" s="150">
        <v>90376</v>
      </c>
      <c r="E1802" s="111">
        <f t="shared" si="28"/>
        <v>0.90376000000000001</v>
      </c>
      <c r="F1802" s="150">
        <v>43.44</v>
      </c>
      <c r="G1802" s="150">
        <v>-10.119999999999999</v>
      </c>
      <c r="H1802" s="150">
        <v>34.1</v>
      </c>
      <c r="I1802" s="150">
        <v>-0.28999999999999998</v>
      </c>
      <c r="J1802" s="150">
        <v>-2.99</v>
      </c>
      <c r="K1802" s="150">
        <v>-8.09</v>
      </c>
      <c r="L1802" s="150">
        <v>0.46</v>
      </c>
      <c r="M1802" s="150">
        <v>0.31</v>
      </c>
      <c r="N1802" s="150">
        <v>-0.3</v>
      </c>
      <c r="O1802" s="150">
        <v>0.15</v>
      </c>
      <c r="P1802" s="150">
        <v>28.9</v>
      </c>
    </row>
    <row r="1803" spans="1:16" x14ac:dyDescent="0.25">
      <c r="A1803" s="80" t="s">
        <v>3679</v>
      </c>
      <c r="B1803" s="150" t="s">
        <v>3684</v>
      </c>
      <c r="C1803" s="110">
        <v>46119</v>
      </c>
      <c r="D1803" s="150">
        <v>151624</v>
      </c>
      <c r="E1803" s="111">
        <f t="shared" si="28"/>
        <v>1.51624</v>
      </c>
      <c r="F1803" s="150">
        <v>55.54</v>
      </c>
      <c r="G1803" s="150">
        <v>54.05</v>
      </c>
      <c r="H1803" s="150">
        <v>122</v>
      </c>
      <c r="I1803" s="150">
        <v>-1.61</v>
      </c>
      <c r="J1803" s="150">
        <v>4.2699999999999996</v>
      </c>
      <c r="K1803" s="150">
        <v>-2.0099999999999998</v>
      </c>
      <c r="L1803" s="150">
        <v>0.68</v>
      </c>
      <c r="M1803" s="150">
        <v>0.19</v>
      </c>
      <c r="N1803" s="150">
        <v>-0.06</v>
      </c>
      <c r="O1803" s="150">
        <v>1.27</v>
      </c>
      <c r="P1803" s="150">
        <v>33.700000000000003</v>
      </c>
    </row>
    <row r="1804" spans="1:16" x14ac:dyDescent="0.25">
      <c r="A1804" s="80" t="s">
        <v>704</v>
      </c>
      <c r="B1804" s="150" t="s">
        <v>705</v>
      </c>
      <c r="C1804" s="110">
        <v>46120</v>
      </c>
      <c r="D1804" s="150">
        <v>413456</v>
      </c>
      <c r="E1804" s="111">
        <f t="shared" si="28"/>
        <v>4.1345599999999996</v>
      </c>
      <c r="F1804" s="150">
        <v>44.63</v>
      </c>
      <c r="G1804" s="150">
        <v>-32.340000000000003</v>
      </c>
      <c r="H1804" s="150">
        <v>59.2</v>
      </c>
      <c r="I1804" s="150">
        <v>-0.67</v>
      </c>
      <c r="J1804" s="150">
        <v>-3.11</v>
      </c>
      <c r="K1804" s="150">
        <v>-9.76</v>
      </c>
      <c r="L1804" s="150">
        <v>0.49</v>
      </c>
      <c r="M1804" s="150">
        <v>0.56999999999999995</v>
      </c>
      <c r="N1804" s="150">
        <v>-0.16</v>
      </c>
      <c r="O1804" s="150">
        <v>-0.08</v>
      </c>
      <c r="P1804" s="150">
        <v>104.5</v>
      </c>
    </row>
    <row r="1805" spans="1:16" x14ac:dyDescent="0.25">
      <c r="A1805" s="80" t="s">
        <v>706</v>
      </c>
      <c r="B1805" s="150" t="s">
        <v>707</v>
      </c>
      <c r="C1805" s="110">
        <v>46119</v>
      </c>
      <c r="D1805" s="150">
        <v>592994</v>
      </c>
      <c r="E1805" s="111">
        <f t="shared" si="28"/>
        <v>5.9299400000000002</v>
      </c>
      <c r="F1805" s="150">
        <v>37.57</v>
      </c>
      <c r="G1805" s="150">
        <v>-8.14</v>
      </c>
      <c r="H1805" s="150">
        <v>63.4</v>
      </c>
      <c r="I1805" s="150">
        <v>9.8800000000000008</v>
      </c>
      <c r="J1805" s="150">
        <v>13.21</v>
      </c>
      <c r="K1805" s="150">
        <v>14.03</v>
      </c>
      <c r="L1805" s="150">
        <v>0.17</v>
      </c>
      <c r="M1805" s="150">
        <v>0.76</v>
      </c>
      <c r="N1805" s="150">
        <v>0.25</v>
      </c>
      <c r="O1805" s="150">
        <v>0.53</v>
      </c>
      <c r="P1805" s="150">
        <v>27.4</v>
      </c>
    </row>
    <row r="1806" spans="1:16" x14ac:dyDescent="0.25">
      <c r="A1806" s="80" t="s">
        <v>708</v>
      </c>
      <c r="B1806" s="150" t="s">
        <v>709</v>
      </c>
      <c r="C1806" s="110">
        <v>46121</v>
      </c>
      <c r="D1806" s="150">
        <v>353371</v>
      </c>
      <c r="E1806" s="111">
        <f t="shared" si="28"/>
        <v>3.5337100000000001</v>
      </c>
      <c r="F1806" s="150">
        <v>57.18</v>
      </c>
      <c r="G1806" s="150">
        <v>8.33</v>
      </c>
      <c r="H1806" s="150">
        <v>48.75</v>
      </c>
      <c r="I1806" s="150">
        <v>1.25</v>
      </c>
      <c r="J1806" s="150">
        <v>1.77</v>
      </c>
      <c r="K1806" s="150">
        <v>-3.27</v>
      </c>
      <c r="L1806" s="150">
        <v>0.46</v>
      </c>
      <c r="M1806" s="150">
        <v>0.78</v>
      </c>
      <c r="N1806" s="150">
        <v>0.79</v>
      </c>
      <c r="O1806" s="150">
        <v>1.35</v>
      </c>
      <c r="P1806" s="150">
        <v>14.9</v>
      </c>
    </row>
    <row r="1807" spans="1:16" x14ac:dyDescent="0.25">
      <c r="A1807" s="80" t="s">
        <v>710</v>
      </c>
      <c r="B1807" s="150" t="s">
        <v>711</v>
      </c>
      <c r="C1807" s="110">
        <v>46120</v>
      </c>
      <c r="D1807" s="150">
        <v>725959</v>
      </c>
      <c r="E1807" s="111">
        <f t="shared" si="28"/>
        <v>7.2595900000000002</v>
      </c>
      <c r="F1807" s="150">
        <v>9.75</v>
      </c>
      <c r="G1807" s="150">
        <v>-1.99</v>
      </c>
      <c r="H1807" s="150">
        <v>122.5</v>
      </c>
      <c r="I1807" s="150">
        <v>0.82</v>
      </c>
      <c r="J1807" s="150">
        <v>3.81</v>
      </c>
      <c r="K1807" s="150">
        <v>-8.92</v>
      </c>
      <c r="L1807" s="150">
        <v>1.74</v>
      </c>
      <c r="M1807" s="150">
        <v>2.3199999999999998</v>
      </c>
      <c r="N1807" s="150">
        <v>0.38</v>
      </c>
      <c r="O1807" s="150">
        <v>1.95</v>
      </c>
      <c r="P1807" s="150">
        <v>15.9</v>
      </c>
    </row>
    <row r="1808" spans="1:16" x14ac:dyDescent="0.25">
      <c r="A1808" s="80" t="s">
        <v>712</v>
      </c>
      <c r="B1808" s="150" t="s">
        <v>713</v>
      </c>
      <c r="C1808" s="110">
        <v>46119</v>
      </c>
      <c r="D1808" s="150">
        <v>270279</v>
      </c>
      <c r="E1808" s="111">
        <f t="shared" si="28"/>
        <v>2.7027899999999998</v>
      </c>
      <c r="F1808" s="150">
        <v>21.53</v>
      </c>
      <c r="G1808" s="150">
        <v>10.86</v>
      </c>
      <c r="H1808" s="150">
        <v>107.5</v>
      </c>
      <c r="I1808" s="150">
        <v>-0.46</v>
      </c>
      <c r="J1808" s="150">
        <v>8.26</v>
      </c>
      <c r="K1808" s="150">
        <v>2.87</v>
      </c>
      <c r="L1808" s="150">
        <v>1.59</v>
      </c>
      <c r="M1808" s="150">
        <v>1.44</v>
      </c>
      <c r="N1808" s="150">
        <v>0.67</v>
      </c>
      <c r="O1808" s="150">
        <v>1.92</v>
      </c>
      <c r="P1808" s="150">
        <v>16.100000000000001</v>
      </c>
    </row>
    <row r="1809" spans="1:16" x14ac:dyDescent="0.25">
      <c r="A1809" s="80" t="s">
        <v>900</v>
      </c>
      <c r="B1809" s="150" t="s">
        <v>1101</v>
      </c>
      <c r="C1809" s="110">
        <v>46121</v>
      </c>
      <c r="D1809" s="150">
        <v>3070136</v>
      </c>
      <c r="E1809" s="111">
        <f t="shared" si="28"/>
        <v>30.701360000000001</v>
      </c>
      <c r="F1809" s="150">
        <v>63.34</v>
      </c>
      <c r="G1809" s="150">
        <v>292.70999999999998</v>
      </c>
      <c r="H1809" s="150">
        <v>164.5</v>
      </c>
      <c r="I1809" s="150">
        <v>6.47</v>
      </c>
      <c r="J1809" s="150">
        <v>15.03</v>
      </c>
      <c r="K1809" s="150">
        <v>2.81</v>
      </c>
      <c r="L1809" s="150">
        <v>0.28999999999999998</v>
      </c>
      <c r="M1809" s="150">
        <v>0.72</v>
      </c>
      <c r="N1809" s="150">
        <v>1.02</v>
      </c>
      <c r="O1809" s="150">
        <v>1.71</v>
      </c>
      <c r="P1809" s="150">
        <v>13.7</v>
      </c>
    </row>
    <row r="1810" spans="1:16" x14ac:dyDescent="0.25">
      <c r="A1810" s="80" t="s">
        <v>3923</v>
      </c>
      <c r="B1810" s="150" t="s">
        <v>3937</v>
      </c>
      <c r="C1810" s="110">
        <v>46121</v>
      </c>
      <c r="D1810" s="150">
        <v>29416</v>
      </c>
      <c r="E1810" s="111">
        <f t="shared" si="28"/>
        <v>0.29415999999999998</v>
      </c>
      <c r="F1810" s="150">
        <v>23.58</v>
      </c>
      <c r="G1810" s="150">
        <v>1.88</v>
      </c>
      <c r="H1810" s="150">
        <v>71.900000000000006</v>
      </c>
      <c r="I1810" s="150">
        <v>-0.69</v>
      </c>
      <c r="J1810" s="150">
        <v>-1.51</v>
      </c>
      <c r="K1810" s="150">
        <v>-2.44</v>
      </c>
      <c r="L1810" s="150">
        <v>2.09</v>
      </c>
      <c r="M1810" s="150">
        <v>0.25</v>
      </c>
      <c r="N1810" s="150">
        <v>1.27</v>
      </c>
      <c r="O1810" s="150">
        <v>0.98</v>
      </c>
      <c r="P1810" s="150">
        <v>13.7</v>
      </c>
    </row>
    <row r="1811" spans="1:16" x14ac:dyDescent="0.25">
      <c r="A1811" s="80" t="s">
        <v>714</v>
      </c>
      <c r="B1811" s="150" t="s">
        <v>715</v>
      </c>
      <c r="C1811" s="110">
        <v>46120</v>
      </c>
      <c r="D1811" s="150">
        <v>8645</v>
      </c>
      <c r="E1811" s="111">
        <f t="shared" si="28"/>
        <v>8.6449999999999999E-2</v>
      </c>
      <c r="F1811" s="150">
        <v>23.87</v>
      </c>
      <c r="G1811" s="150">
        <v>-70.14</v>
      </c>
      <c r="H1811" s="150">
        <v>7.56</v>
      </c>
      <c r="I1811" s="150">
        <v>0.13</v>
      </c>
      <c r="J1811" s="150">
        <v>-5.26</v>
      </c>
      <c r="K1811" s="150">
        <v>-7.35</v>
      </c>
      <c r="L1811" s="150">
        <v>-0.21</v>
      </c>
      <c r="M1811" s="150">
        <v>-0.11</v>
      </c>
      <c r="N1811" s="150">
        <v>-0.09</v>
      </c>
      <c r="O1811" s="150">
        <v>-0.15</v>
      </c>
      <c r="P1811" s="150"/>
    </row>
    <row r="1812" spans="1:16" x14ac:dyDescent="0.25">
      <c r="A1812" s="80" t="s">
        <v>3084</v>
      </c>
      <c r="B1812" s="150" t="s">
        <v>3090</v>
      </c>
      <c r="C1812" s="110">
        <v>46121</v>
      </c>
      <c r="D1812" s="150">
        <v>149111</v>
      </c>
      <c r="E1812" s="111">
        <f t="shared" si="28"/>
        <v>1.4911099999999999</v>
      </c>
      <c r="F1812" s="150">
        <v>7.98</v>
      </c>
      <c r="G1812" s="150">
        <v>-24.16</v>
      </c>
      <c r="H1812" s="150">
        <v>106.5</v>
      </c>
      <c r="I1812" s="150">
        <v>-1.39</v>
      </c>
      <c r="J1812" s="150">
        <v>-1.84</v>
      </c>
      <c r="K1812" s="150">
        <v>-3.18</v>
      </c>
      <c r="L1812" s="150">
        <v>2.16</v>
      </c>
      <c r="M1812" s="150">
        <v>2.2599999999999998</v>
      </c>
      <c r="N1812" s="150">
        <v>3.23</v>
      </c>
      <c r="O1812" s="150">
        <v>3.14</v>
      </c>
      <c r="P1812" s="150">
        <v>10.7</v>
      </c>
    </row>
    <row r="1813" spans="1:16" x14ac:dyDescent="0.25">
      <c r="A1813" s="80" t="s">
        <v>3456</v>
      </c>
      <c r="B1813" s="150" t="s">
        <v>3460</v>
      </c>
      <c r="C1813" s="110">
        <v>46122</v>
      </c>
      <c r="D1813" s="150">
        <v>266332</v>
      </c>
      <c r="E1813" s="111">
        <f t="shared" si="28"/>
        <v>2.6633200000000001</v>
      </c>
      <c r="F1813" s="150">
        <v>23.27</v>
      </c>
      <c r="G1813" s="150">
        <v>8.5500000000000007</v>
      </c>
      <c r="H1813" s="150">
        <v>63.7</v>
      </c>
      <c r="I1813" s="150">
        <v>-0.31</v>
      </c>
      <c r="J1813" s="150">
        <v>-0.47</v>
      </c>
      <c r="K1813" s="150">
        <v>-0.47</v>
      </c>
      <c r="L1813" s="150">
        <v>1.63</v>
      </c>
      <c r="M1813" s="150">
        <v>1.45</v>
      </c>
      <c r="N1813" s="150">
        <v>-0.25</v>
      </c>
      <c r="O1813" s="150">
        <v>1.69</v>
      </c>
      <c r="P1813" s="150">
        <v>10.8</v>
      </c>
    </row>
    <row r="1814" spans="1:16" x14ac:dyDescent="0.25">
      <c r="A1814" s="80" t="s">
        <v>716</v>
      </c>
      <c r="B1814" s="150" t="s">
        <v>717</v>
      </c>
      <c r="C1814" s="110">
        <v>46120</v>
      </c>
      <c r="D1814" s="150">
        <v>161550</v>
      </c>
      <c r="E1814" s="111">
        <f t="shared" si="28"/>
        <v>1.6154999999999999</v>
      </c>
      <c r="F1814" s="150">
        <v>41.73</v>
      </c>
      <c r="G1814" s="150">
        <v>1.94</v>
      </c>
      <c r="H1814" s="150">
        <v>37.75</v>
      </c>
      <c r="I1814" s="150">
        <v>3.85</v>
      </c>
      <c r="J1814" s="150">
        <v>1.89</v>
      </c>
      <c r="K1814" s="150">
        <v>-2.71</v>
      </c>
      <c r="L1814" s="150">
        <v>0.15</v>
      </c>
      <c r="M1814" s="150">
        <v>7.0000000000000007E-2</v>
      </c>
      <c r="N1814" s="150">
        <v>-0.46</v>
      </c>
      <c r="O1814" s="150">
        <v>0.15</v>
      </c>
      <c r="P1814" s="150">
        <v>36.799999999999997</v>
      </c>
    </row>
    <row r="1815" spans="1:16" x14ac:dyDescent="0.25">
      <c r="A1815" s="80" t="s">
        <v>1185</v>
      </c>
      <c r="B1815" s="150" t="s">
        <v>1247</v>
      </c>
      <c r="C1815" s="110">
        <v>46119</v>
      </c>
      <c r="D1815" s="150">
        <v>501</v>
      </c>
      <c r="E1815" s="111">
        <f t="shared" si="28"/>
        <v>5.0099999999999997E-3</v>
      </c>
      <c r="F1815" s="150">
        <v>7.97</v>
      </c>
      <c r="G1815" s="150">
        <v>401</v>
      </c>
      <c r="H1815" s="150">
        <v>13.25</v>
      </c>
      <c r="I1815" s="150">
        <v>0</v>
      </c>
      <c r="J1815" s="150">
        <v>-7.99</v>
      </c>
      <c r="K1815" s="150">
        <v>-12.54</v>
      </c>
      <c r="L1815" s="150">
        <v>-0.28999999999999998</v>
      </c>
      <c r="M1815" s="150">
        <v>-0.6</v>
      </c>
      <c r="N1815" s="150">
        <v>-0.48</v>
      </c>
      <c r="O1815" s="150">
        <v>-0.46</v>
      </c>
      <c r="P1815" s="150"/>
    </row>
    <row r="1816" spans="1:16" x14ac:dyDescent="0.25">
      <c r="A1816" s="80" t="s">
        <v>718</v>
      </c>
      <c r="B1816" s="150" t="s">
        <v>719</v>
      </c>
      <c r="C1816" s="110">
        <v>46120</v>
      </c>
      <c r="D1816" s="150">
        <v>18316974</v>
      </c>
      <c r="E1816" s="111">
        <f t="shared" si="28"/>
        <v>183.16973999999999</v>
      </c>
      <c r="F1816" s="150">
        <v>50.16</v>
      </c>
      <c r="G1816" s="150">
        <v>221.48</v>
      </c>
      <c r="H1816" s="150">
        <v>1660</v>
      </c>
      <c r="I1816" s="150">
        <v>2.79</v>
      </c>
      <c r="J1816" s="150">
        <v>0.61</v>
      </c>
      <c r="K1816" s="150">
        <v>-3.77</v>
      </c>
      <c r="L1816" s="150">
        <v>11.64</v>
      </c>
      <c r="M1816" s="150">
        <v>5.3</v>
      </c>
      <c r="N1816" s="150">
        <v>3.46</v>
      </c>
      <c r="O1816" s="150">
        <v>10.33</v>
      </c>
      <c r="P1816" s="150">
        <v>10.3</v>
      </c>
    </row>
    <row r="1817" spans="1:16" x14ac:dyDescent="0.25">
      <c r="A1817" s="80" t="s">
        <v>2845</v>
      </c>
      <c r="B1817" s="150" t="s">
        <v>2853</v>
      </c>
      <c r="C1817" s="110">
        <v>46121</v>
      </c>
      <c r="D1817" s="150">
        <v>379247</v>
      </c>
      <c r="E1817" s="111">
        <f t="shared" si="28"/>
        <v>3.7924699999999998</v>
      </c>
      <c r="F1817" s="150">
        <v>10.8</v>
      </c>
      <c r="G1817" s="150">
        <v>7.09</v>
      </c>
      <c r="H1817" s="150">
        <v>76.099999999999994</v>
      </c>
      <c r="I1817" s="150">
        <v>0.13</v>
      </c>
      <c r="J1817" s="150">
        <v>-0.26</v>
      </c>
      <c r="K1817" s="150">
        <v>-0.91</v>
      </c>
      <c r="L1817" s="150">
        <v>1.01</v>
      </c>
      <c r="M1817" s="150">
        <v>1.29</v>
      </c>
      <c r="N1817" s="150">
        <v>0.93</v>
      </c>
      <c r="O1817" s="150">
        <v>1.38</v>
      </c>
      <c r="P1817" s="150">
        <v>16</v>
      </c>
    </row>
    <row r="1818" spans="1:16" x14ac:dyDescent="0.25">
      <c r="A1818" s="80" t="s">
        <v>3212</v>
      </c>
      <c r="B1818" s="150" t="s">
        <v>3215</v>
      </c>
      <c r="C1818" s="110">
        <v>46120</v>
      </c>
      <c r="D1818" s="150">
        <v>136202</v>
      </c>
      <c r="E1818" s="111">
        <f t="shared" si="28"/>
        <v>1.36202</v>
      </c>
      <c r="F1818" s="150">
        <v>40.450000000000003</v>
      </c>
      <c r="G1818" s="150">
        <v>4.53</v>
      </c>
      <c r="H1818" s="150">
        <v>93.8</v>
      </c>
      <c r="I1818" s="150">
        <v>6.59</v>
      </c>
      <c r="J1818" s="150">
        <v>6.23</v>
      </c>
      <c r="K1818" s="150">
        <v>9.4499999999999993</v>
      </c>
      <c r="L1818" s="150">
        <v>2.33</v>
      </c>
      <c r="M1818" s="150">
        <v>1.6</v>
      </c>
      <c r="N1818" s="150">
        <v>0.75</v>
      </c>
      <c r="O1818" s="150">
        <v>1.67</v>
      </c>
      <c r="P1818" s="150">
        <v>15</v>
      </c>
    </row>
    <row r="1819" spans="1:16" x14ac:dyDescent="0.25">
      <c r="A1819" s="80" t="s">
        <v>720</v>
      </c>
      <c r="B1819" s="150" t="s">
        <v>2773</v>
      </c>
      <c r="C1819" s="110">
        <v>46121</v>
      </c>
      <c r="D1819" s="150">
        <v>1054487</v>
      </c>
      <c r="E1819" s="111">
        <f t="shared" si="28"/>
        <v>10.54487</v>
      </c>
      <c r="F1819" s="150">
        <v>39.71</v>
      </c>
      <c r="G1819" s="150">
        <v>4.42</v>
      </c>
      <c r="H1819" s="150">
        <v>43.75</v>
      </c>
      <c r="I1819" s="150">
        <v>2.82</v>
      </c>
      <c r="J1819" s="150">
        <v>7.49</v>
      </c>
      <c r="K1819" s="150">
        <v>4.79</v>
      </c>
      <c r="L1819" s="150">
        <v>1.05</v>
      </c>
      <c r="M1819" s="150">
        <v>0.62</v>
      </c>
      <c r="N1819" s="150">
        <v>0.02</v>
      </c>
      <c r="O1819" s="150">
        <v>0.56999999999999995</v>
      </c>
      <c r="P1819" s="150">
        <v>18.100000000000001</v>
      </c>
    </row>
    <row r="1820" spans="1:16" x14ac:dyDescent="0.25">
      <c r="A1820" s="80" t="s">
        <v>721</v>
      </c>
      <c r="B1820" s="150" t="s">
        <v>1638</v>
      </c>
      <c r="C1820" s="110">
        <v>46121</v>
      </c>
      <c r="D1820" s="150">
        <v>74298</v>
      </c>
      <c r="E1820" s="111">
        <f t="shared" si="28"/>
        <v>0.74297999999999997</v>
      </c>
      <c r="F1820" s="150">
        <v>99.47</v>
      </c>
      <c r="G1820" s="150">
        <v>37.119999999999997</v>
      </c>
      <c r="H1820" s="150">
        <v>15.7</v>
      </c>
      <c r="I1820" s="150">
        <v>4.32</v>
      </c>
      <c r="J1820" s="150">
        <v>4.67</v>
      </c>
      <c r="K1820" s="150">
        <v>3.63</v>
      </c>
      <c r="L1820" s="150">
        <v>0.41</v>
      </c>
      <c r="M1820" s="150">
        <v>0.04</v>
      </c>
      <c r="N1820" s="150">
        <v>-1.23</v>
      </c>
      <c r="O1820" s="150">
        <v>0.75</v>
      </c>
      <c r="P1820" s="150">
        <v>123.2</v>
      </c>
    </row>
    <row r="1821" spans="1:16" x14ac:dyDescent="0.25">
      <c r="A1821" s="80" t="s">
        <v>901</v>
      </c>
      <c r="B1821" s="150" t="s">
        <v>1102</v>
      </c>
      <c r="C1821" s="110">
        <v>46121</v>
      </c>
      <c r="D1821" s="150">
        <v>860691</v>
      </c>
      <c r="E1821" s="111">
        <f t="shared" si="28"/>
        <v>8.6069099999999992</v>
      </c>
      <c r="F1821" s="150">
        <v>1.1499999999999999</v>
      </c>
      <c r="G1821" s="150">
        <v>42.81</v>
      </c>
      <c r="H1821" s="150">
        <v>273.5</v>
      </c>
      <c r="I1821" s="150">
        <v>0.55000000000000004</v>
      </c>
      <c r="J1821" s="150">
        <v>12.55</v>
      </c>
      <c r="K1821" s="150">
        <v>20.48</v>
      </c>
      <c r="L1821" s="150">
        <v>0.77</v>
      </c>
      <c r="M1821" s="150">
        <v>1.05</v>
      </c>
      <c r="N1821" s="150">
        <v>0.66</v>
      </c>
      <c r="O1821" s="150">
        <v>1</v>
      </c>
      <c r="P1821" s="150">
        <v>23.1</v>
      </c>
    </row>
    <row r="1822" spans="1:16" x14ac:dyDescent="0.25">
      <c r="A1822" s="80" t="s">
        <v>3311</v>
      </c>
      <c r="B1822" s="150" t="s">
        <v>3318</v>
      </c>
      <c r="C1822" s="110">
        <v>46121</v>
      </c>
      <c r="D1822" s="150">
        <v>290594</v>
      </c>
      <c r="E1822" s="111">
        <f t="shared" si="28"/>
        <v>2.9059400000000002</v>
      </c>
      <c r="F1822" s="150">
        <v>28.87</v>
      </c>
      <c r="G1822" s="150">
        <v>6.96</v>
      </c>
      <c r="H1822" s="150">
        <v>43.45</v>
      </c>
      <c r="I1822" s="150">
        <v>0.35</v>
      </c>
      <c r="J1822" s="150">
        <v>0.7</v>
      </c>
      <c r="K1822" s="150">
        <v>0.7</v>
      </c>
      <c r="L1822" s="150">
        <v>0.81</v>
      </c>
      <c r="M1822" s="150">
        <v>0.95</v>
      </c>
      <c r="N1822" s="150">
        <v>0.68</v>
      </c>
      <c r="O1822" s="150">
        <v>0.92</v>
      </c>
      <c r="P1822" s="150">
        <v>10.8</v>
      </c>
    </row>
    <row r="1823" spans="1:16" x14ac:dyDescent="0.25">
      <c r="A1823" s="80" t="s">
        <v>722</v>
      </c>
      <c r="B1823" s="150" t="s">
        <v>723</v>
      </c>
      <c r="C1823" s="110">
        <v>46114</v>
      </c>
      <c r="D1823" s="150">
        <v>553636</v>
      </c>
      <c r="E1823" s="111">
        <f t="shared" si="28"/>
        <v>5.5363600000000002</v>
      </c>
      <c r="F1823" s="150">
        <v>61.17</v>
      </c>
      <c r="G1823" s="150">
        <v>43.64</v>
      </c>
      <c r="H1823" s="150">
        <v>71.8</v>
      </c>
      <c r="I1823" s="150">
        <v>1.84</v>
      </c>
      <c r="J1823" s="150">
        <v>6.53</v>
      </c>
      <c r="K1823" s="150">
        <v>2.4300000000000002</v>
      </c>
      <c r="L1823" s="150">
        <v>0.4</v>
      </c>
      <c r="M1823" s="150">
        <v>0.24</v>
      </c>
      <c r="N1823" s="150">
        <v>0.24</v>
      </c>
      <c r="O1823" s="150">
        <v>0.22</v>
      </c>
      <c r="P1823" s="150">
        <v>73.3</v>
      </c>
    </row>
    <row r="1824" spans="1:16" x14ac:dyDescent="0.25">
      <c r="A1824" s="80" t="s">
        <v>724</v>
      </c>
      <c r="B1824" s="150" t="s">
        <v>725</v>
      </c>
      <c r="C1824" s="110">
        <v>46120</v>
      </c>
      <c r="D1824" s="150">
        <v>423475</v>
      </c>
      <c r="E1824" s="111">
        <f t="shared" si="28"/>
        <v>4.23475</v>
      </c>
      <c r="F1824" s="150">
        <v>57.39</v>
      </c>
      <c r="G1824" s="150">
        <v>58.16</v>
      </c>
      <c r="H1824" s="150">
        <v>48.75</v>
      </c>
      <c r="I1824" s="150">
        <v>1.99</v>
      </c>
      <c r="J1824" s="150">
        <v>10.17</v>
      </c>
      <c r="K1824" s="150">
        <v>5.63</v>
      </c>
      <c r="L1824" s="150">
        <v>1.05</v>
      </c>
      <c r="M1824" s="150">
        <v>0.69</v>
      </c>
      <c r="N1824" s="150">
        <v>0.38</v>
      </c>
      <c r="O1824" s="150">
        <v>0.8</v>
      </c>
      <c r="P1824" s="150">
        <v>13.5</v>
      </c>
    </row>
    <row r="1825" spans="1:16" x14ac:dyDescent="0.25">
      <c r="A1825" s="80" t="s">
        <v>726</v>
      </c>
      <c r="B1825" s="150" t="s">
        <v>727</v>
      </c>
      <c r="C1825" s="110">
        <v>46121</v>
      </c>
      <c r="D1825" s="150">
        <v>534838</v>
      </c>
      <c r="E1825" s="111">
        <f t="shared" si="28"/>
        <v>5.3483799999999997</v>
      </c>
      <c r="F1825" s="150">
        <v>-7.17</v>
      </c>
      <c r="G1825" s="150">
        <v>35.08</v>
      </c>
      <c r="H1825" s="150">
        <v>94.3</v>
      </c>
      <c r="I1825" s="150">
        <v>-0.53</v>
      </c>
      <c r="J1825" s="150">
        <v>4.08</v>
      </c>
      <c r="K1825" s="150">
        <v>1.18</v>
      </c>
      <c r="L1825" s="150">
        <v>1.0900000000000001</v>
      </c>
      <c r="M1825" s="150">
        <v>1.22</v>
      </c>
      <c r="N1825" s="150">
        <v>1.52</v>
      </c>
      <c r="O1825" s="150">
        <v>2.37</v>
      </c>
      <c r="P1825" s="150">
        <v>11.8</v>
      </c>
    </row>
    <row r="1826" spans="1:16" x14ac:dyDescent="0.25">
      <c r="A1826" s="80" t="s">
        <v>728</v>
      </c>
      <c r="B1826" s="150" t="s">
        <v>729</v>
      </c>
      <c r="C1826" s="110">
        <v>46121</v>
      </c>
      <c r="D1826" s="150">
        <v>140201</v>
      </c>
      <c r="E1826" s="111">
        <f t="shared" si="28"/>
        <v>1.40201</v>
      </c>
      <c r="F1826" s="150">
        <v>64.09</v>
      </c>
      <c r="G1826" s="150">
        <v>8.7799999999999994</v>
      </c>
      <c r="H1826" s="150">
        <v>24.85</v>
      </c>
      <c r="I1826" s="150">
        <v>-0.4</v>
      </c>
      <c r="J1826" s="150">
        <v>-0.6</v>
      </c>
      <c r="K1826" s="150">
        <v>-2.17</v>
      </c>
      <c r="L1826" s="150">
        <v>0.87</v>
      </c>
      <c r="M1826" s="150">
        <v>0.42</v>
      </c>
      <c r="N1826" s="150">
        <v>0.66</v>
      </c>
      <c r="O1826" s="150">
        <v>0.63</v>
      </c>
      <c r="P1826" s="150">
        <v>9.1999999999999993</v>
      </c>
    </row>
    <row r="1827" spans="1:16" x14ac:dyDescent="0.25">
      <c r="A1827" s="80" t="s">
        <v>902</v>
      </c>
      <c r="B1827" s="150" t="s">
        <v>1103</v>
      </c>
      <c r="C1827" s="110">
        <v>46122</v>
      </c>
      <c r="D1827" s="150">
        <v>395880</v>
      </c>
      <c r="E1827" s="111">
        <f t="shared" si="28"/>
        <v>3.9588000000000001</v>
      </c>
      <c r="F1827" s="150">
        <v>34.83</v>
      </c>
      <c r="G1827" s="150">
        <v>0.96</v>
      </c>
      <c r="H1827" s="150">
        <v>22.25</v>
      </c>
      <c r="I1827" s="150">
        <v>-0.22</v>
      </c>
      <c r="J1827" s="150">
        <v>-0.67</v>
      </c>
      <c r="K1827" s="150">
        <v>-1.33</v>
      </c>
      <c r="L1827" s="150">
        <v>0.67</v>
      </c>
      <c r="M1827" s="150">
        <v>0.23</v>
      </c>
      <c r="N1827" s="150">
        <v>0.2</v>
      </c>
      <c r="O1827" s="150">
        <v>0.23</v>
      </c>
      <c r="P1827" s="150">
        <v>18</v>
      </c>
    </row>
    <row r="1828" spans="1:16" x14ac:dyDescent="0.25">
      <c r="A1828" s="80" t="s">
        <v>1186</v>
      </c>
      <c r="B1828" s="150" t="s">
        <v>3033</v>
      </c>
      <c r="C1828" s="110">
        <v>46120</v>
      </c>
      <c r="D1828" s="150">
        <v>735934</v>
      </c>
      <c r="E1828" s="111">
        <f t="shared" si="28"/>
        <v>7.3593400000000004</v>
      </c>
      <c r="F1828" s="150">
        <v>73.23</v>
      </c>
      <c r="G1828" s="150">
        <v>-5.9</v>
      </c>
      <c r="H1828" s="150">
        <v>17.8</v>
      </c>
      <c r="I1828" s="150">
        <v>-0.28000000000000003</v>
      </c>
      <c r="J1828" s="150">
        <v>-4.04</v>
      </c>
      <c r="K1828" s="150">
        <v>-7.05</v>
      </c>
      <c r="L1828" s="150">
        <v>0.09</v>
      </c>
      <c r="M1828" s="150">
        <v>0.51</v>
      </c>
      <c r="N1828" s="150">
        <v>0.19</v>
      </c>
      <c r="O1828" s="150">
        <v>0.49</v>
      </c>
      <c r="P1828" s="150">
        <v>10</v>
      </c>
    </row>
    <row r="1829" spans="1:16" x14ac:dyDescent="0.25">
      <c r="A1829" s="80" t="s">
        <v>1687</v>
      </c>
      <c r="B1829" s="150" t="s">
        <v>1698</v>
      </c>
      <c r="C1829" s="110">
        <v>46119</v>
      </c>
      <c r="D1829" s="150">
        <v>16162</v>
      </c>
      <c r="E1829" s="111">
        <f t="shared" si="28"/>
        <v>0.16162000000000001</v>
      </c>
      <c r="F1829" s="150">
        <v>-3.56</v>
      </c>
      <c r="G1829" s="150">
        <v>54.59</v>
      </c>
      <c r="H1829" s="150">
        <v>20.8</v>
      </c>
      <c r="I1829" s="150">
        <v>0.97</v>
      </c>
      <c r="J1829" s="150">
        <v>0.97</v>
      </c>
      <c r="K1829" s="150">
        <v>-0.24</v>
      </c>
      <c r="L1829" s="150">
        <v>2.02</v>
      </c>
      <c r="M1829" s="150">
        <v>-0.78</v>
      </c>
      <c r="N1829" s="150">
        <v>-0.62</v>
      </c>
      <c r="O1829" s="150">
        <v>0.82</v>
      </c>
      <c r="P1829" s="150">
        <v>85.4</v>
      </c>
    </row>
    <row r="1830" spans="1:16" x14ac:dyDescent="0.25">
      <c r="A1830" s="80" t="s">
        <v>903</v>
      </c>
      <c r="B1830" s="150" t="s">
        <v>1104</v>
      </c>
      <c r="C1830" s="110">
        <v>46121</v>
      </c>
      <c r="D1830" s="150">
        <v>72068</v>
      </c>
      <c r="E1830" s="111">
        <f t="shared" si="28"/>
        <v>0.72067999999999999</v>
      </c>
      <c r="F1830" s="150">
        <v>78.040000000000006</v>
      </c>
      <c r="G1830" s="150">
        <v>-34.049999999999997</v>
      </c>
      <c r="H1830" s="150">
        <v>36.200000000000003</v>
      </c>
      <c r="I1830" s="150">
        <v>0.84</v>
      </c>
      <c r="J1830" s="150">
        <v>-0.28000000000000003</v>
      </c>
      <c r="K1830" s="150">
        <v>-1.63</v>
      </c>
      <c r="L1830" s="150">
        <v>2.44</v>
      </c>
      <c r="M1830" s="150">
        <v>1.1100000000000001</v>
      </c>
      <c r="N1830" s="150">
        <v>-1.2</v>
      </c>
      <c r="O1830" s="150">
        <v>1.63</v>
      </c>
      <c r="P1830" s="150">
        <v>10.199999999999999</v>
      </c>
    </row>
    <row r="1831" spans="1:16" x14ac:dyDescent="0.25">
      <c r="A1831" s="80" t="s">
        <v>1187</v>
      </c>
      <c r="B1831" s="150" t="s">
        <v>3034</v>
      </c>
      <c r="C1831" s="110">
        <v>46120</v>
      </c>
      <c r="D1831" s="150">
        <v>826272</v>
      </c>
      <c r="E1831" s="111">
        <f t="shared" si="28"/>
        <v>8.2627199999999998</v>
      </c>
      <c r="F1831" s="150">
        <v>19.2</v>
      </c>
      <c r="G1831" s="150">
        <v>17.37</v>
      </c>
      <c r="H1831" s="150">
        <v>12.35</v>
      </c>
      <c r="I1831" s="150">
        <v>0</v>
      </c>
      <c r="J1831" s="150">
        <v>1.23</v>
      </c>
      <c r="K1831" s="150">
        <v>0.41</v>
      </c>
      <c r="L1831" s="150">
        <v>0.46</v>
      </c>
      <c r="M1831" s="150">
        <v>-0.6</v>
      </c>
      <c r="N1831" s="150">
        <v>-0.22</v>
      </c>
      <c r="O1831" s="150">
        <v>-7.0000000000000007E-2</v>
      </c>
      <c r="P1831" s="150"/>
    </row>
    <row r="1832" spans="1:16" x14ac:dyDescent="0.25">
      <c r="A1832" s="80" t="s">
        <v>3071</v>
      </c>
      <c r="B1832" s="150" t="s">
        <v>3072</v>
      </c>
      <c r="C1832" s="110">
        <v>46120</v>
      </c>
      <c r="D1832" s="150">
        <v>2394105</v>
      </c>
      <c r="E1832" s="111">
        <f t="shared" si="28"/>
        <v>23.941050000000001</v>
      </c>
      <c r="F1832" s="150">
        <v>14.16</v>
      </c>
      <c r="G1832" s="150">
        <v>13.85</v>
      </c>
      <c r="H1832" s="150">
        <v>34.200000000000003</v>
      </c>
      <c r="I1832" s="150">
        <v>-1.01</v>
      </c>
      <c r="J1832" s="150">
        <v>0.74</v>
      </c>
      <c r="K1832" s="150">
        <v>2.09</v>
      </c>
      <c r="L1832" s="150">
        <v>0.28000000000000003</v>
      </c>
      <c r="M1832" s="150">
        <v>0.74</v>
      </c>
      <c r="N1832" s="150">
        <v>0.47</v>
      </c>
      <c r="O1832" s="150">
        <v>1.1200000000000001</v>
      </c>
      <c r="P1832" s="150">
        <v>12</v>
      </c>
    </row>
    <row r="1833" spans="1:16" x14ac:dyDescent="0.25">
      <c r="A1833" s="80" t="s">
        <v>1277</v>
      </c>
      <c r="B1833" s="150" t="s">
        <v>1395</v>
      </c>
      <c r="C1833" s="110">
        <v>46122</v>
      </c>
      <c r="D1833" s="150">
        <v>177623</v>
      </c>
      <c r="E1833" s="111">
        <f t="shared" si="28"/>
        <v>1.77623</v>
      </c>
      <c r="F1833" s="150">
        <v>75.5</v>
      </c>
      <c r="G1833" s="150">
        <v>5.61</v>
      </c>
      <c r="H1833" s="150">
        <v>169.5</v>
      </c>
      <c r="I1833" s="150">
        <v>-0.28999999999999998</v>
      </c>
      <c r="J1833" s="150">
        <v>0.59</v>
      </c>
      <c r="K1833" s="150">
        <v>0.59</v>
      </c>
      <c r="L1833" s="150">
        <v>4.33</v>
      </c>
      <c r="M1833" s="150">
        <v>2.82</v>
      </c>
      <c r="N1833" s="150">
        <v>2.5299999999999998</v>
      </c>
      <c r="O1833" s="150">
        <v>3</v>
      </c>
      <c r="P1833" s="150">
        <v>12.3</v>
      </c>
    </row>
    <row r="1834" spans="1:16" x14ac:dyDescent="0.25">
      <c r="A1834" s="80" t="s">
        <v>1278</v>
      </c>
      <c r="B1834" s="150" t="s">
        <v>1396</v>
      </c>
      <c r="C1834" s="110">
        <v>46120</v>
      </c>
      <c r="D1834" s="150">
        <v>111609</v>
      </c>
      <c r="E1834" s="111">
        <f t="shared" si="28"/>
        <v>1.11609</v>
      </c>
      <c r="F1834" s="150">
        <v>26.33</v>
      </c>
      <c r="G1834" s="150">
        <v>17.02</v>
      </c>
      <c r="H1834" s="150">
        <v>13.65</v>
      </c>
      <c r="I1834" s="150">
        <v>0.74</v>
      </c>
      <c r="J1834" s="150">
        <v>0</v>
      </c>
      <c r="K1834" s="150">
        <v>0.37</v>
      </c>
      <c r="L1834" s="150">
        <v>-0.17</v>
      </c>
      <c r="M1834" s="150">
        <v>0.05</v>
      </c>
      <c r="N1834" s="150">
        <v>-0.59</v>
      </c>
      <c r="O1834" s="150">
        <v>0.02</v>
      </c>
      <c r="P1834" s="150"/>
    </row>
    <row r="1835" spans="1:16" x14ac:dyDescent="0.25">
      <c r="A1835" s="80" t="s">
        <v>1188</v>
      </c>
      <c r="B1835" s="150" t="s">
        <v>4113</v>
      </c>
      <c r="C1835" s="110">
        <v>46119</v>
      </c>
      <c r="D1835" s="150">
        <v>499104</v>
      </c>
      <c r="E1835" s="111">
        <f t="shared" si="28"/>
        <v>4.9910399999999999</v>
      </c>
      <c r="F1835" s="150">
        <v>75.489999999999995</v>
      </c>
      <c r="G1835" s="150">
        <v>1.5</v>
      </c>
      <c r="H1835" s="150">
        <v>29.1</v>
      </c>
      <c r="I1835" s="150">
        <v>-0.51</v>
      </c>
      <c r="J1835" s="150">
        <v>-0.51</v>
      </c>
      <c r="K1835" s="150">
        <v>-3.64</v>
      </c>
      <c r="L1835" s="150">
        <v>3.29</v>
      </c>
      <c r="M1835" s="150">
        <v>3.71</v>
      </c>
      <c r="N1835" s="150">
        <v>3.78</v>
      </c>
      <c r="O1835" s="150">
        <v>2.35</v>
      </c>
      <c r="P1835" s="150">
        <v>31.2</v>
      </c>
    </row>
    <row r="1836" spans="1:16" x14ac:dyDescent="0.25">
      <c r="A1836" s="80" t="s">
        <v>1189</v>
      </c>
      <c r="B1836" s="150" t="s">
        <v>3035</v>
      </c>
      <c r="C1836" s="110">
        <v>46121</v>
      </c>
      <c r="D1836" s="150">
        <v>36845</v>
      </c>
      <c r="E1836" s="111">
        <f t="shared" si="28"/>
        <v>0.36845</v>
      </c>
      <c r="F1836" s="150">
        <v>38.07</v>
      </c>
      <c r="G1836" s="150">
        <v>14.22</v>
      </c>
      <c r="H1836" s="150">
        <v>18.2</v>
      </c>
      <c r="I1836" s="150">
        <v>-1.0900000000000001</v>
      </c>
      <c r="J1836" s="150">
        <v>-2.15</v>
      </c>
      <c r="K1836" s="150">
        <v>-2.15</v>
      </c>
      <c r="L1836" s="150">
        <v>0.19</v>
      </c>
      <c r="M1836" s="150">
        <v>0.14000000000000001</v>
      </c>
      <c r="N1836" s="150">
        <v>0.12</v>
      </c>
      <c r="O1836" s="150">
        <v>0.22</v>
      </c>
      <c r="P1836" s="150">
        <v>19</v>
      </c>
    </row>
    <row r="1837" spans="1:16" x14ac:dyDescent="0.25">
      <c r="A1837" s="80" t="s">
        <v>1279</v>
      </c>
      <c r="B1837" s="150" t="s">
        <v>1397</v>
      </c>
      <c r="C1837" s="110">
        <v>46120</v>
      </c>
      <c r="D1837" s="150">
        <v>97522</v>
      </c>
      <c r="E1837" s="111">
        <f t="shared" si="28"/>
        <v>0.97521999999999998</v>
      </c>
      <c r="F1837" s="150">
        <v>37.130000000000003</v>
      </c>
      <c r="G1837" s="150">
        <v>0.34</v>
      </c>
      <c r="H1837" s="150">
        <v>74.3</v>
      </c>
      <c r="I1837" s="150">
        <v>-0.13</v>
      </c>
      <c r="J1837" s="150">
        <v>0</v>
      </c>
      <c r="K1837" s="150">
        <v>-0.27</v>
      </c>
      <c r="L1837" s="150">
        <v>1.23</v>
      </c>
      <c r="M1837" s="150">
        <v>1.42</v>
      </c>
      <c r="N1837" s="150">
        <v>1.42</v>
      </c>
      <c r="O1837" s="150">
        <v>1.3</v>
      </c>
      <c r="P1837" s="150">
        <v>13.4</v>
      </c>
    </row>
    <row r="1838" spans="1:16" x14ac:dyDescent="0.25">
      <c r="A1838" s="80" t="s">
        <v>1190</v>
      </c>
      <c r="B1838" s="150" t="s">
        <v>3036</v>
      </c>
      <c r="C1838" s="110">
        <v>46121</v>
      </c>
      <c r="D1838" s="150">
        <v>161538</v>
      </c>
      <c r="E1838" s="111">
        <f t="shared" si="28"/>
        <v>1.61538</v>
      </c>
      <c r="F1838" s="150">
        <v>2.88</v>
      </c>
      <c r="G1838" s="150">
        <v>-6.04</v>
      </c>
      <c r="H1838" s="150">
        <v>24.8</v>
      </c>
      <c r="I1838" s="150">
        <v>-0.6</v>
      </c>
      <c r="J1838" s="150">
        <v>-3.13</v>
      </c>
      <c r="K1838" s="150">
        <v>0.2</v>
      </c>
      <c r="L1838" s="150">
        <v>3.03</v>
      </c>
      <c r="M1838" s="150">
        <v>-0.65</v>
      </c>
      <c r="N1838" s="150">
        <v>-0.73</v>
      </c>
      <c r="O1838" s="150">
        <v>1.55</v>
      </c>
      <c r="P1838" s="150">
        <v>12.4</v>
      </c>
    </row>
    <row r="1839" spans="1:16" x14ac:dyDescent="0.25">
      <c r="A1839" s="80" t="s">
        <v>1280</v>
      </c>
      <c r="B1839" s="150" t="s">
        <v>3037</v>
      </c>
      <c r="C1839" s="110">
        <v>46122</v>
      </c>
      <c r="D1839" s="150">
        <v>10764</v>
      </c>
      <c r="E1839" s="111">
        <f t="shared" si="28"/>
        <v>0.10764</v>
      </c>
      <c r="F1839" s="150">
        <v>234.29</v>
      </c>
      <c r="G1839" s="150">
        <v>4.72</v>
      </c>
      <c r="H1839" s="150">
        <v>6.83</v>
      </c>
      <c r="I1839" s="150">
        <v>-0.28999999999999998</v>
      </c>
      <c r="J1839" s="150">
        <v>-0.73</v>
      </c>
      <c r="K1839" s="150">
        <v>-1.3</v>
      </c>
      <c r="L1839" s="150">
        <v>-0.02</v>
      </c>
      <c r="M1839" s="150">
        <v>0.03</v>
      </c>
      <c r="N1839" s="150">
        <v>0.03</v>
      </c>
      <c r="O1839" s="150">
        <v>0.02</v>
      </c>
      <c r="P1839" s="150">
        <v>63.4</v>
      </c>
    </row>
    <row r="1840" spans="1:16" x14ac:dyDescent="0.25">
      <c r="A1840" s="80" t="s">
        <v>2846</v>
      </c>
      <c r="B1840" s="150" t="s">
        <v>2854</v>
      </c>
      <c r="C1840" s="110">
        <v>46122</v>
      </c>
      <c r="D1840" s="150">
        <v>83670</v>
      </c>
      <c r="E1840" s="111">
        <f t="shared" si="28"/>
        <v>0.8367</v>
      </c>
      <c r="F1840" s="150">
        <v>29.86</v>
      </c>
      <c r="G1840" s="150">
        <v>-9.4</v>
      </c>
      <c r="H1840" s="150">
        <v>67</v>
      </c>
      <c r="I1840" s="150">
        <v>0.3</v>
      </c>
      <c r="J1840" s="150">
        <v>13.95</v>
      </c>
      <c r="K1840" s="150">
        <v>1.06</v>
      </c>
      <c r="L1840" s="150">
        <v>0.95</v>
      </c>
      <c r="M1840" s="150">
        <v>-0.36</v>
      </c>
      <c r="N1840" s="150">
        <v>-0.27</v>
      </c>
      <c r="O1840" s="150">
        <v>-1.54</v>
      </c>
      <c r="P1840" s="150">
        <v>65.400000000000006</v>
      </c>
    </row>
    <row r="1841" spans="1:16" x14ac:dyDescent="0.25">
      <c r="A1841" s="80" t="s">
        <v>1191</v>
      </c>
      <c r="B1841" s="150" t="s">
        <v>1248</v>
      </c>
      <c r="C1841" s="110">
        <v>46119</v>
      </c>
      <c r="D1841" s="150">
        <v>108802</v>
      </c>
      <c r="E1841" s="111">
        <f t="shared" si="28"/>
        <v>1.08802</v>
      </c>
      <c r="F1841" s="150">
        <v>55.5</v>
      </c>
      <c r="G1841" s="150">
        <v>15.57</v>
      </c>
      <c r="H1841" s="150">
        <v>51.2</v>
      </c>
      <c r="I1841" s="150">
        <v>-0.57999999999999996</v>
      </c>
      <c r="J1841" s="150">
        <v>-0.57999999999999996</v>
      </c>
      <c r="K1841" s="150">
        <v>0</v>
      </c>
      <c r="L1841" s="150">
        <v>0.25</v>
      </c>
      <c r="M1841" s="150">
        <v>0.79</v>
      </c>
      <c r="N1841" s="150">
        <v>0.68</v>
      </c>
      <c r="O1841" s="150">
        <v>1.53</v>
      </c>
      <c r="P1841" s="150">
        <v>13.8</v>
      </c>
    </row>
    <row r="1842" spans="1:16" x14ac:dyDescent="0.25">
      <c r="A1842" s="80" t="s">
        <v>1281</v>
      </c>
      <c r="B1842" s="150" t="s">
        <v>1398</v>
      </c>
      <c r="C1842" s="110">
        <v>46121</v>
      </c>
      <c r="D1842" s="150">
        <v>248936</v>
      </c>
      <c r="E1842" s="111">
        <f t="shared" si="28"/>
        <v>2.48936</v>
      </c>
      <c r="F1842" s="150">
        <v>2.34</v>
      </c>
      <c r="G1842" s="150">
        <v>4.63</v>
      </c>
      <c r="H1842" s="150">
        <v>62.9</v>
      </c>
      <c r="I1842" s="150">
        <v>0.16</v>
      </c>
      <c r="J1842" s="150">
        <v>-0.94</v>
      </c>
      <c r="K1842" s="150">
        <v>1.62</v>
      </c>
      <c r="L1842" s="150">
        <v>3.13</v>
      </c>
      <c r="M1842" s="150">
        <v>1.67</v>
      </c>
      <c r="N1842" s="150">
        <v>-2.98</v>
      </c>
      <c r="O1842" s="150">
        <v>2.02</v>
      </c>
      <c r="P1842" s="150">
        <v>21.4</v>
      </c>
    </row>
    <row r="1843" spans="1:16" x14ac:dyDescent="0.25">
      <c r="A1843" s="80" t="s">
        <v>1282</v>
      </c>
      <c r="B1843" s="150" t="s">
        <v>1399</v>
      </c>
      <c r="C1843" s="110">
        <v>46121</v>
      </c>
      <c r="D1843" s="150">
        <v>56664</v>
      </c>
      <c r="E1843" s="111">
        <f t="shared" si="28"/>
        <v>0.56664000000000003</v>
      </c>
      <c r="F1843" s="150">
        <v>23.23</v>
      </c>
      <c r="G1843" s="150">
        <v>8.82</v>
      </c>
      <c r="H1843" s="150">
        <v>57</v>
      </c>
      <c r="I1843" s="150">
        <v>0</v>
      </c>
      <c r="J1843" s="150">
        <v>-0.35</v>
      </c>
      <c r="K1843" s="150">
        <v>-0.35</v>
      </c>
      <c r="L1843" s="150">
        <v>0.89</v>
      </c>
      <c r="M1843" s="150">
        <v>0.81</v>
      </c>
      <c r="N1843" s="150">
        <v>0.52</v>
      </c>
      <c r="O1843" s="150">
        <v>1.41</v>
      </c>
      <c r="P1843" s="150">
        <v>15.4</v>
      </c>
    </row>
    <row r="1844" spans="1:16" x14ac:dyDescent="0.25">
      <c r="A1844" s="80" t="s">
        <v>1604</v>
      </c>
      <c r="B1844" s="150" t="s">
        <v>1611</v>
      </c>
      <c r="C1844" s="110">
        <v>46118</v>
      </c>
      <c r="D1844" s="150">
        <v>611009</v>
      </c>
      <c r="E1844" s="111">
        <f t="shared" si="28"/>
        <v>6.1100899999999996</v>
      </c>
      <c r="F1844" s="150">
        <v>42.26</v>
      </c>
      <c r="G1844" s="150">
        <v>0.22</v>
      </c>
      <c r="H1844" s="150">
        <v>125.5</v>
      </c>
      <c r="I1844" s="150">
        <v>0.4</v>
      </c>
      <c r="J1844" s="150">
        <v>-1.18</v>
      </c>
      <c r="K1844" s="150">
        <v>-0.4</v>
      </c>
      <c r="L1844" s="150">
        <v>2.4500000000000002</v>
      </c>
      <c r="M1844" s="150">
        <v>1.1599999999999999</v>
      </c>
      <c r="N1844" s="150">
        <v>2.02</v>
      </c>
      <c r="O1844" s="150">
        <v>2.33</v>
      </c>
      <c r="P1844" s="150">
        <v>12.4</v>
      </c>
    </row>
    <row r="1845" spans="1:16" x14ac:dyDescent="0.25">
      <c r="A1845" s="80" t="s">
        <v>2859</v>
      </c>
      <c r="B1845" s="150" t="s">
        <v>3038</v>
      </c>
      <c r="C1845" s="110">
        <v>46122</v>
      </c>
      <c r="D1845" s="150">
        <v>31431</v>
      </c>
      <c r="E1845" s="111">
        <f t="shared" si="28"/>
        <v>0.31430999999999998</v>
      </c>
      <c r="F1845" s="150">
        <v>205.69</v>
      </c>
      <c r="G1845" s="150">
        <v>-20.69</v>
      </c>
      <c r="H1845" s="150">
        <v>12.35</v>
      </c>
      <c r="I1845" s="150">
        <v>-0.8</v>
      </c>
      <c r="J1845" s="150">
        <v>-1.98</v>
      </c>
      <c r="K1845" s="150">
        <v>-3.52</v>
      </c>
      <c r="L1845" s="150">
        <v>0.73</v>
      </c>
      <c r="M1845" s="150">
        <v>-0.36</v>
      </c>
      <c r="N1845" s="150">
        <v>-0.2</v>
      </c>
      <c r="O1845" s="150">
        <v>-0.28000000000000003</v>
      </c>
      <c r="P1845" s="150"/>
    </row>
    <row r="1846" spans="1:16" x14ac:dyDescent="0.25">
      <c r="A1846" s="80" t="s">
        <v>3611</v>
      </c>
      <c r="B1846" s="150" t="s">
        <v>3635</v>
      </c>
      <c r="C1846" s="110">
        <v>46119</v>
      </c>
      <c r="D1846" s="150">
        <v>389750</v>
      </c>
      <c r="E1846" s="111">
        <f t="shared" si="28"/>
        <v>3.8975</v>
      </c>
      <c r="F1846" s="150">
        <v>6.03</v>
      </c>
      <c r="G1846" s="150">
        <v>20.75</v>
      </c>
      <c r="H1846" s="150">
        <v>89.3</v>
      </c>
      <c r="I1846" s="150">
        <v>9.98</v>
      </c>
      <c r="J1846" s="150">
        <v>29.99</v>
      </c>
      <c r="K1846" s="150">
        <v>35.92</v>
      </c>
      <c r="L1846" s="150">
        <v>0.44</v>
      </c>
      <c r="M1846" s="150">
        <v>0.49</v>
      </c>
      <c r="N1846" s="150">
        <v>0.15</v>
      </c>
      <c r="O1846" s="150">
        <v>0.56999999999999995</v>
      </c>
      <c r="P1846" s="150">
        <v>36.700000000000003</v>
      </c>
    </row>
    <row r="1847" spans="1:16" x14ac:dyDescent="0.25">
      <c r="A1847" s="80" t="s">
        <v>3254</v>
      </c>
      <c r="B1847" s="150" t="s">
        <v>3258</v>
      </c>
      <c r="C1847" s="110">
        <v>46121</v>
      </c>
      <c r="D1847" s="150">
        <v>66046</v>
      </c>
      <c r="E1847" s="111">
        <f t="shared" si="28"/>
        <v>0.66046000000000005</v>
      </c>
      <c r="F1847" s="150">
        <v>26.05</v>
      </c>
      <c r="G1847" s="150">
        <v>-26.93</v>
      </c>
      <c r="H1847" s="150">
        <v>22.4</v>
      </c>
      <c r="I1847" s="150">
        <v>0.45</v>
      </c>
      <c r="J1847" s="150">
        <v>-2.1800000000000002</v>
      </c>
      <c r="K1847" s="150">
        <v>-4.07</v>
      </c>
      <c r="L1847" s="150">
        <v>0.12</v>
      </c>
      <c r="M1847" s="150">
        <v>-0.02</v>
      </c>
      <c r="N1847" s="150">
        <v>0.01</v>
      </c>
      <c r="O1847" s="150">
        <v>0.08</v>
      </c>
      <c r="P1847" s="150">
        <v>56.3</v>
      </c>
    </row>
    <row r="1848" spans="1:16" x14ac:dyDescent="0.25">
      <c r="A1848" s="80" t="s">
        <v>3111</v>
      </c>
      <c r="B1848" s="150" t="s">
        <v>3113</v>
      </c>
      <c r="C1848" s="110">
        <v>46119</v>
      </c>
      <c r="D1848" s="150">
        <v>694296</v>
      </c>
      <c r="E1848" s="111">
        <f t="shared" si="28"/>
        <v>6.9429600000000002</v>
      </c>
      <c r="F1848" s="150">
        <v>3.02</v>
      </c>
      <c r="G1848" s="150">
        <v>0.46</v>
      </c>
      <c r="H1848" s="150">
        <v>50.7</v>
      </c>
      <c r="I1848" s="150">
        <v>0</v>
      </c>
      <c r="J1848" s="150">
        <v>-1.93</v>
      </c>
      <c r="K1848" s="150">
        <v>-2.69</v>
      </c>
      <c r="L1848" s="150">
        <v>2.64</v>
      </c>
      <c r="M1848" s="150">
        <v>2.33</v>
      </c>
      <c r="N1848" s="150">
        <v>0.04</v>
      </c>
      <c r="O1848" s="150">
        <v>1</v>
      </c>
      <c r="P1848" s="150">
        <v>8.1999999999999993</v>
      </c>
    </row>
    <row r="1849" spans="1:16" x14ac:dyDescent="0.25">
      <c r="A1849" s="80" t="s">
        <v>2788</v>
      </c>
      <c r="B1849" s="150" t="s">
        <v>2790</v>
      </c>
      <c r="C1849" s="110">
        <v>46122</v>
      </c>
      <c r="D1849" s="150">
        <v>84651</v>
      </c>
      <c r="E1849" s="111">
        <f t="shared" si="28"/>
        <v>0.84650999999999998</v>
      </c>
      <c r="F1849" s="150">
        <v>-18.12</v>
      </c>
      <c r="G1849" s="150">
        <v>-8.25</v>
      </c>
      <c r="H1849" s="150">
        <v>11.85</v>
      </c>
      <c r="I1849" s="150">
        <v>-1.66</v>
      </c>
      <c r="J1849" s="150">
        <v>-2.0699999999999998</v>
      </c>
      <c r="K1849" s="150">
        <v>0</v>
      </c>
      <c r="L1849" s="150">
        <v>-0.1</v>
      </c>
      <c r="M1849" s="150">
        <v>0.01</v>
      </c>
      <c r="N1849" s="150">
        <v>-0.51</v>
      </c>
      <c r="O1849" s="150">
        <v>-0.64</v>
      </c>
      <c r="P1849" s="150"/>
    </row>
    <row r="1850" spans="1:16" x14ac:dyDescent="0.25">
      <c r="A1850" s="80" t="s">
        <v>2898</v>
      </c>
      <c r="B1850" s="150" t="s">
        <v>3039</v>
      </c>
      <c r="C1850" s="110">
        <v>46122</v>
      </c>
      <c r="D1850" s="150">
        <v>110920</v>
      </c>
      <c r="E1850" s="111">
        <f t="shared" si="28"/>
        <v>1.1092</v>
      </c>
      <c r="F1850" s="150">
        <v>-17.39</v>
      </c>
      <c r="G1850" s="150">
        <v>-70.900000000000006</v>
      </c>
      <c r="H1850" s="150">
        <v>6.3</v>
      </c>
      <c r="I1850" s="150">
        <v>-7.49</v>
      </c>
      <c r="J1850" s="150">
        <v>-32.26</v>
      </c>
      <c r="K1850" s="150">
        <v>-28.08</v>
      </c>
      <c r="L1850" s="150">
        <v>-3.74</v>
      </c>
      <c r="M1850" s="150">
        <v>-3.5</v>
      </c>
      <c r="N1850" s="150">
        <v>1.94</v>
      </c>
      <c r="O1850" s="150">
        <v>-4.2</v>
      </c>
      <c r="P1850" s="150"/>
    </row>
    <row r="1851" spans="1:16" x14ac:dyDescent="0.25">
      <c r="A1851" s="80" t="s">
        <v>1652</v>
      </c>
      <c r="B1851" s="150" t="s">
        <v>1662</v>
      </c>
      <c r="C1851" s="110">
        <v>46122</v>
      </c>
      <c r="D1851" s="150">
        <v>74267</v>
      </c>
      <c r="E1851" s="111">
        <f t="shared" si="28"/>
        <v>0.74267000000000005</v>
      </c>
      <c r="F1851" s="150">
        <v>18.850000000000001</v>
      </c>
      <c r="G1851" s="150">
        <v>2.4900000000000002</v>
      </c>
      <c r="H1851" s="150">
        <v>98.3</v>
      </c>
      <c r="I1851" s="150">
        <v>0.51</v>
      </c>
      <c r="J1851" s="150">
        <v>-0.1</v>
      </c>
      <c r="K1851" s="150">
        <v>-0.41</v>
      </c>
      <c r="L1851" s="150">
        <v>1.82</v>
      </c>
      <c r="M1851" s="150">
        <v>3.33</v>
      </c>
      <c r="N1851" s="150">
        <v>2.98</v>
      </c>
      <c r="O1851" s="150">
        <v>2.31</v>
      </c>
      <c r="P1851" s="150">
        <v>11.1</v>
      </c>
    </row>
    <row r="1852" spans="1:16" x14ac:dyDescent="0.25">
      <c r="A1852" s="80" t="s">
        <v>2792</v>
      </c>
      <c r="B1852" s="150" t="s">
        <v>2793</v>
      </c>
      <c r="C1852" s="110">
        <v>46122</v>
      </c>
      <c r="D1852" s="150">
        <v>91404</v>
      </c>
      <c r="E1852" s="111">
        <f t="shared" si="28"/>
        <v>0.91403999999999996</v>
      </c>
      <c r="F1852" s="150">
        <v>528.08000000000004</v>
      </c>
      <c r="G1852" s="150">
        <v>344.1</v>
      </c>
      <c r="H1852" s="150">
        <v>17.2</v>
      </c>
      <c r="I1852" s="150">
        <v>0.88</v>
      </c>
      <c r="J1852" s="150">
        <v>-0.57999999999999996</v>
      </c>
      <c r="K1852" s="150">
        <v>-4.71</v>
      </c>
      <c r="L1852" s="150">
        <v>-0.77</v>
      </c>
      <c r="M1852" s="150">
        <v>-0.91</v>
      </c>
      <c r="N1852" s="150">
        <v>-1.53</v>
      </c>
      <c r="O1852" s="150">
        <v>-0.59</v>
      </c>
      <c r="P1852" s="150"/>
    </row>
    <row r="1853" spans="1:16" x14ac:dyDescent="0.25">
      <c r="A1853" s="80" t="s">
        <v>2821</v>
      </c>
      <c r="B1853" s="150" t="s">
        <v>2827</v>
      </c>
      <c r="C1853" s="110">
        <v>46122</v>
      </c>
      <c r="D1853" s="150">
        <v>9141859</v>
      </c>
      <c r="E1853" s="111">
        <f t="shared" si="28"/>
        <v>91.418589999999995</v>
      </c>
      <c r="F1853" s="150">
        <v>12.46</v>
      </c>
      <c r="G1853" s="150">
        <v>2.0699999999999998</v>
      </c>
      <c r="H1853" s="150">
        <v>182</v>
      </c>
      <c r="I1853" s="150">
        <v>0.28000000000000003</v>
      </c>
      <c r="J1853" s="150">
        <v>1.1100000000000001</v>
      </c>
      <c r="K1853" s="150">
        <v>1.39</v>
      </c>
      <c r="L1853" s="150">
        <v>4.4000000000000004</v>
      </c>
      <c r="M1853" s="150">
        <v>3.24</v>
      </c>
      <c r="N1853" s="150">
        <v>2.46</v>
      </c>
      <c r="O1853" s="150">
        <v>2.11</v>
      </c>
      <c r="P1853" s="150">
        <v>16.8</v>
      </c>
    </row>
    <row r="1854" spans="1:16" x14ac:dyDescent="0.25">
      <c r="A1854" s="80" t="s">
        <v>2940</v>
      </c>
      <c r="B1854" s="150" t="s">
        <v>3040</v>
      </c>
      <c r="C1854" s="110">
        <v>46121</v>
      </c>
      <c r="D1854" s="150">
        <v>135043</v>
      </c>
      <c r="E1854" s="111">
        <f t="shared" si="28"/>
        <v>1.35043</v>
      </c>
      <c r="F1854" s="150">
        <v>24.99</v>
      </c>
      <c r="G1854" s="150">
        <v>52.93</v>
      </c>
      <c r="H1854" s="150">
        <v>20.5</v>
      </c>
      <c r="I1854" s="150">
        <v>-1.68</v>
      </c>
      <c r="J1854" s="150">
        <v>-1.68</v>
      </c>
      <c r="K1854" s="150">
        <v>-7.03</v>
      </c>
      <c r="L1854" s="150">
        <v>-0.28000000000000003</v>
      </c>
      <c r="M1854" s="150">
        <v>-0.33</v>
      </c>
      <c r="N1854" s="150">
        <v>0.28999999999999998</v>
      </c>
      <c r="O1854" s="150">
        <v>0.05</v>
      </c>
      <c r="P1854" s="150">
        <v>830.5</v>
      </c>
    </row>
    <row r="1855" spans="1:16" x14ac:dyDescent="0.25">
      <c r="A1855" s="80" t="s">
        <v>2956</v>
      </c>
      <c r="B1855" s="150" t="s">
        <v>2963</v>
      </c>
      <c r="C1855" s="110">
        <v>46122</v>
      </c>
      <c r="D1855" s="150">
        <v>579789</v>
      </c>
      <c r="E1855" s="111">
        <f t="shared" si="28"/>
        <v>5.7978899999999998</v>
      </c>
      <c r="F1855" s="150">
        <v>18.489999999999998</v>
      </c>
      <c r="G1855" s="150">
        <v>21.92</v>
      </c>
      <c r="H1855" s="150">
        <v>139</v>
      </c>
      <c r="I1855" s="150">
        <v>0</v>
      </c>
      <c r="J1855" s="150">
        <v>-1.42</v>
      </c>
      <c r="K1855" s="150">
        <v>-2.11</v>
      </c>
      <c r="L1855" s="150">
        <v>1.73</v>
      </c>
      <c r="M1855" s="150">
        <v>1.53</v>
      </c>
      <c r="N1855" s="150">
        <v>1.97</v>
      </c>
      <c r="O1855" s="150">
        <v>2.12</v>
      </c>
      <c r="P1855" s="150">
        <v>13.6</v>
      </c>
    </row>
    <row r="1856" spans="1:16" x14ac:dyDescent="0.25">
      <c r="A1856" s="80" t="s">
        <v>2871</v>
      </c>
      <c r="B1856" s="150" t="s">
        <v>2872</v>
      </c>
      <c r="C1856" s="110">
        <v>46122</v>
      </c>
      <c r="D1856" s="150">
        <v>595408</v>
      </c>
      <c r="E1856" s="111">
        <f t="shared" si="28"/>
        <v>5.9540800000000003</v>
      </c>
      <c r="F1856" s="150">
        <v>26.08</v>
      </c>
      <c r="G1856" s="150">
        <v>2.71</v>
      </c>
      <c r="H1856" s="150">
        <v>22.45</v>
      </c>
      <c r="I1856" s="150">
        <v>0.67</v>
      </c>
      <c r="J1856" s="150">
        <v>0.67</v>
      </c>
      <c r="K1856" s="150">
        <v>-2.39</v>
      </c>
      <c r="L1856" s="150">
        <v>0.28999999999999998</v>
      </c>
      <c r="M1856" s="150">
        <v>0.15</v>
      </c>
      <c r="N1856" s="150">
        <v>0.77</v>
      </c>
      <c r="O1856" s="150">
        <v>0.93</v>
      </c>
      <c r="P1856" s="150">
        <v>22.5</v>
      </c>
    </row>
    <row r="1857" spans="1:16" x14ac:dyDescent="0.25">
      <c r="A1857" s="80" t="s">
        <v>2923</v>
      </c>
      <c r="B1857" s="150" t="s">
        <v>2931</v>
      </c>
      <c r="C1857" s="110">
        <v>46122</v>
      </c>
      <c r="D1857" s="150">
        <v>2883887</v>
      </c>
      <c r="E1857" s="111">
        <f t="shared" si="28"/>
        <v>28.83887</v>
      </c>
      <c r="F1857" s="150">
        <v>40.28</v>
      </c>
      <c r="G1857" s="150">
        <v>9.0500000000000007</v>
      </c>
      <c r="H1857" s="150">
        <v>356</v>
      </c>
      <c r="I1857" s="150">
        <v>1.1399999999999999</v>
      </c>
      <c r="J1857" s="150">
        <v>2.89</v>
      </c>
      <c r="K1857" s="150">
        <v>3.94</v>
      </c>
      <c r="L1857" s="150">
        <v>6.6</v>
      </c>
      <c r="M1857" s="150">
        <v>6.07</v>
      </c>
      <c r="N1857" s="150">
        <v>3.93</v>
      </c>
      <c r="O1857" s="150">
        <v>5.82</v>
      </c>
      <c r="P1857" s="150">
        <v>14</v>
      </c>
    </row>
    <row r="1858" spans="1:16" x14ac:dyDescent="0.25">
      <c r="A1858" s="80" t="s">
        <v>3098</v>
      </c>
      <c r="B1858" s="150" t="s">
        <v>3106</v>
      </c>
      <c r="C1858" s="110">
        <v>46114</v>
      </c>
      <c r="D1858" s="150">
        <v>117250</v>
      </c>
      <c r="E1858" s="111">
        <f t="shared" si="28"/>
        <v>1.1725000000000001</v>
      </c>
      <c r="F1858" s="150">
        <v>-45.35</v>
      </c>
      <c r="G1858" s="150">
        <v>-64.14</v>
      </c>
      <c r="H1858" s="150">
        <v>18</v>
      </c>
      <c r="I1858" s="150">
        <v>-0.28000000000000003</v>
      </c>
      <c r="J1858" s="150">
        <v>-2.17</v>
      </c>
      <c r="K1858" s="150">
        <v>1.69</v>
      </c>
      <c r="L1858" s="150">
        <v>0.56999999999999995</v>
      </c>
      <c r="M1858" s="150">
        <v>0.59</v>
      </c>
      <c r="N1858" s="150">
        <v>-0.37</v>
      </c>
      <c r="O1858" s="150">
        <v>-0.22</v>
      </c>
      <c r="P1858" s="150"/>
    </row>
    <row r="1859" spans="1:16" x14ac:dyDescent="0.25">
      <c r="A1859" s="80" t="s">
        <v>2924</v>
      </c>
      <c r="B1859" s="150" t="s">
        <v>3041</v>
      </c>
      <c r="C1859" s="110">
        <v>46122</v>
      </c>
      <c r="D1859" s="150">
        <v>179912</v>
      </c>
      <c r="E1859" s="111">
        <f t="shared" si="28"/>
        <v>1.7991200000000001</v>
      </c>
      <c r="F1859" s="150">
        <v>50.24</v>
      </c>
      <c r="G1859" s="150">
        <v>-14.11</v>
      </c>
      <c r="H1859" s="150">
        <v>148.5</v>
      </c>
      <c r="I1859" s="150">
        <v>-0.34</v>
      </c>
      <c r="J1859" s="150">
        <v>1.02</v>
      </c>
      <c r="K1859" s="150">
        <v>-2.62</v>
      </c>
      <c r="L1859" s="150">
        <v>3.45</v>
      </c>
      <c r="M1859" s="150">
        <v>2.67</v>
      </c>
      <c r="N1859" s="150">
        <v>3.7</v>
      </c>
      <c r="O1859" s="150">
        <v>3.17</v>
      </c>
      <c r="P1859" s="150">
        <v>18.399999999999999</v>
      </c>
    </row>
    <row r="1860" spans="1:16" x14ac:dyDescent="0.25">
      <c r="A1860" s="80" t="s">
        <v>2943</v>
      </c>
      <c r="B1860" s="150" t="s">
        <v>2944</v>
      </c>
      <c r="C1860" s="110">
        <v>46122</v>
      </c>
      <c r="D1860" s="150">
        <v>47286</v>
      </c>
      <c r="E1860" s="111">
        <f t="shared" si="28"/>
        <v>0.47286</v>
      </c>
      <c r="F1860" s="150">
        <v>0.57999999999999996</v>
      </c>
      <c r="G1860" s="150">
        <v>11.09</v>
      </c>
      <c r="H1860" s="150">
        <v>75.8</v>
      </c>
      <c r="I1860" s="150">
        <v>-3.68</v>
      </c>
      <c r="J1860" s="150">
        <v>-4.41</v>
      </c>
      <c r="K1860" s="150">
        <v>-2.4500000000000002</v>
      </c>
      <c r="L1860" s="150">
        <v>-1.04</v>
      </c>
      <c r="M1860" s="150">
        <v>-1.07</v>
      </c>
      <c r="N1860" s="150">
        <v>-0.26</v>
      </c>
      <c r="O1860" s="150">
        <v>-0.15</v>
      </c>
      <c r="P1860" s="150">
        <v>67.099999999999994</v>
      </c>
    </row>
    <row r="1861" spans="1:16" x14ac:dyDescent="0.25">
      <c r="A1861" s="80" t="s">
        <v>3074</v>
      </c>
      <c r="B1861" s="150" t="s">
        <v>3076</v>
      </c>
      <c r="C1861" s="110">
        <v>46122</v>
      </c>
      <c r="D1861" s="150">
        <v>648742</v>
      </c>
      <c r="E1861" s="111">
        <f t="shared" si="28"/>
        <v>6.4874200000000002</v>
      </c>
      <c r="F1861" s="150">
        <v>146.91</v>
      </c>
      <c r="G1861" s="150">
        <v>8.99</v>
      </c>
      <c r="H1861" s="150">
        <v>37.049999999999997</v>
      </c>
      <c r="I1861" s="150">
        <v>2.21</v>
      </c>
      <c r="J1861" s="150">
        <v>-2.11</v>
      </c>
      <c r="K1861" s="150">
        <v>-9.85</v>
      </c>
      <c r="L1861" s="150">
        <v>0.03</v>
      </c>
      <c r="M1861" s="150">
        <v>0.92</v>
      </c>
      <c r="N1861" s="150">
        <v>0.59</v>
      </c>
      <c r="O1861" s="150">
        <v>0.54</v>
      </c>
      <c r="P1861" s="150">
        <v>13.7</v>
      </c>
    </row>
    <row r="1862" spans="1:16" x14ac:dyDescent="0.25">
      <c r="A1862" s="80" t="s">
        <v>3145</v>
      </c>
      <c r="B1862" s="150" t="s">
        <v>3938</v>
      </c>
      <c r="C1862" s="110">
        <v>46122</v>
      </c>
      <c r="D1862" s="150">
        <v>97976</v>
      </c>
      <c r="E1862" s="111">
        <f t="shared" ref="E1862:E1925" si="29">D1862/100000</f>
        <v>0.97975999999999996</v>
      </c>
      <c r="F1862" s="150">
        <v>-10.75</v>
      </c>
      <c r="G1862" s="150">
        <v>-11.17</v>
      </c>
      <c r="H1862" s="150">
        <v>18.95</v>
      </c>
      <c r="I1862" s="150">
        <v>0</v>
      </c>
      <c r="J1862" s="150">
        <v>0</v>
      </c>
      <c r="K1862" s="150">
        <v>-6.42</v>
      </c>
      <c r="L1862" s="150">
        <v>-0.37</v>
      </c>
      <c r="M1862" s="150">
        <v>0.11</v>
      </c>
      <c r="N1862" s="150">
        <v>0.25</v>
      </c>
      <c r="O1862" s="150">
        <v>0.1</v>
      </c>
      <c r="P1862" s="150">
        <v>52.5</v>
      </c>
    </row>
    <row r="1863" spans="1:16" x14ac:dyDescent="0.25">
      <c r="A1863" s="80" t="s">
        <v>3099</v>
      </c>
      <c r="B1863" s="150" t="s">
        <v>3107</v>
      </c>
      <c r="C1863" s="110">
        <v>46122</v>
      </c>
      <c r="D1863" s="150">
        <v>31011</v>
      </c>
      <c r="E1863" s="111">
        <f t="shared" si="29"/>
        <v>0.31011</v>
      </c>
      <c r="F1863" s="150">
        <v>49.08</v>
      </c>
      <c r="G1863" s="150">
        <v>-31.86</v>
      </c>
      <c r="H1863" s="150">
        <v>13.6</v>
      </c>
      <c r="I1863" s="150">
        <v>-1.45</v>
      </c>
      <c r="J1863" s="150">
        <v>-1.45</v>
      </c>
      <c r="K1863" s="150">
        <v>-2.16</v>
      </c>
      <c r="L1863" s="150">
        <v>-0.34</v>
      </c>
      <c r="M1863" s="150">
        <v>-0.56000000000000005</v>
      </c>
      <c r="N1863" s="150">
        <v>0.1</v>
      </c>
      <c r="O1863" s="150">
        <v>-0.16</v>
      </c>
      <c r="P1863" s="150"/>
    </row>
    <row r="1864" spans="1:16" x14ac:dyDescent="0.25">
      <c r="A1864" s="80" t="s">
        <v>3218</v>
      </c>
      <c r="B1864" s="150" t="s">
        <v>3220</v>
      </c>
      <c r="C1864" s="110">
        <v>46122</v>
      </c>
      <c r="D1864" s="150">
        <v>604190</v>
      </c>
      <c r="E1864" s="111">
        <f t="shared" si="29"/>
        <v>6.0419</v>
      </c>
      <c r="F1864" s="150">
        <v>-23.92</v>
      </c>
      <c r="G1864" s="150">
        <v>95.86</v>
      </c>
      <c r="H1864" s="150">
        <v>162</v>
      </c>
      <c r="I1864" s="150">
        <v>1.57</v>
      </c>
      <c r="J1864" s="150">
        <v>2.21</v>
      </c>
      <c r="K1864" s="150">
        <v>-1.82</v>
      </c>
      <c r="L1864" s="150">
        <v>-2.82</v>
      </c>
      <c r="M1864" s="150">
        <v>0.63</v>
      </c>
      <c r="N1864" s="150">
        <v>4.59</v>
      </c>
      <c r="O1864" s="150">
        <v>5.42</v>
      </c>
      <c r="P1864" s="150">
        <v>9.3000000000000007</v>
      </c>
    </row>
    <row r="1865" spans="1:16" x14ac:dyDescent="0.25">
      <c r="A1865" s="80" t="s">
        <v>3139</v>
      </c>
      <c r="B1865" s="150" t="s">
        <v>3140</v>
      </c>
      <c r="C1865" s="110">
        <v>46122</v>
      </c>
      <c r="D1865" s="150">
        <v>104720</v>
      </c>
      <c r="E1865" s="111">
        <f t="shared" si="29"/>
        <v>1.0471999999999999</v>
      </c>
      <c r="F1865" s="150">
        <v>68.59</v>
      </c>
      <c r="G1865" s="150">
        <v>-7.94</v>
      </c>
      <c r="H1865" s="150">
        <v>41.9</v>
      </c>
      <c r="I1865" s="150">
        <v>0.12</v>
      </c>
      <c r="J1865" s="150">
        <v>0.24</v>
      </c>
      <c r="K1865" s="150">
        <v>-0.24</v>
      </c>
      <c r="L1865" s="150">
        <v>0.85</v>
      </c>
      <c r="M1865" s="150">
        <v>0.97</v>
      </c>
      <c r="N1865" s="150">
        <v>0.48</v>
      </c>
      <c r="O1865" s="150">
        <v>0.98</v>
      </c>
      <c r="P1865" s="150">
        <v>11.5</v>
      </c>
    </row>
    <row r="1866" spans="1:16" x14ac:dyDescent="0.25">
      <c r="A1866" s="80" t="s">
        <v>3299</v>
      </c>
      <c r="B1866" s="150" t="s">
        <v>3302</v>
      </c>
      <c r="C1866" s="110">
        <v>46122</v>
      </c>
      <c r="D1866" s="150">
        <v>311739</v>
      </c>
      <c r="E1866" s="111">
        <f t="shared" si="29"/>
        <v>3.1173899999999999</v>
      </c>
      <c r="F1866" s="150">
        <v>27.03</v>
      </c>
      <c r="G1866" s="150">
        <v>-11.16</v>
      </c>
      <c r="H1866" s="150">
        <v>50</v>
      </c>
      <c r="I1866" s="150">
        <v>1.83</v>
      </c>
      <c r="J1866" s="150">
        <v>5.6</v>
      </c>
      <c r="K1866" s="150">
        <v>1.63</v>
      </c>
      <c r="L1866" s="150">
        <v>1.19</v>
      </c>
      <c r="M1866" s="150">
        <v>0.59</v>
      </c>
      <c r="N1866" s="150">
        <v>0.34</v>
      </c>
      <c r="O1866" s="150">
        <v>0.77</v>
      </c>
      <c r="P1866" s="150">
        <v>16.3</v>
      </c>
    </row>
    <row r="1867" spans="1:16" x14ac:dyDescent="0.25">
      <c r="A1867" s="80" t="s">
        <v>3827</v>
      </c>
      <c r="B1867" s="150" t="s">
        <v>3835</v>
      </c>
      <c r="C1867" s="110">
        <v>46121</v>
      </c>
      <c r="D1867" s="150">
        <v>266052</v>
      </c>
      <c r="E1867" s="111">
        <f t="shared" si="29"/>
        <v>2.66052</v>
      </c>
      <c r="F1867" s="150">
        <v>268.61</v>
      </c>
      <c r="G1867" s="150">
        <v>166.27</v>
      </c>
      <c r="H1867" s="150">
        <v>79.5</v>
      </c>
      <c r="I1867" s="150">
        <v>0</v>
      </c>
      <c r="J1867" s="150">
        <v>0.63</v>
      </c>
      <c r="K1867" s="150">
        <v>-0.5</v>
      </c>
      <c r="L1867" s="150">
        <v>1.68</v>
      </c>
      <c r="M1867" s="150">
        <v>1.01</v>
      </c>
      <c r="N1867" s="150">
        <v>1.01</v>
      </c>
      <c r="O1867" s="150">
        <v>1</v>
      </c>
      <c r="P1867" s="150">
        <v>9.5</v>
      </c>
    </row>
    <row r="1868" spans="1:16" x14ac:dyDescent="0.25">
      <c r="A1868" s="80" t="s">
        <v>3128</v>
      </c>
      <c r="B1868" s="150" t="s">
        <v>3134</v>
      </c>
      <c r="C1868" s="110">
        <v>46121</v>
      </c>
      <c r="D1868" s="150">
        <v>397284</v>
      </c>
      <c r="E1868" s="111">
        <f t="shared" si="29"/>
        <v>3.9728400000000001</v>
      </c>
      <c r="F1868" s="150">
        <v>60.42</v>
      </c>
      <c r="G1868" s="150">
        <v>63.44</v>
      </c>
      <c r="H1868" s="150">
        <v>9.83</v>
      </c>
      <c r="I1868" s="150">
        <v>0.92</v>
      </c>
      <c r="J1868" s="150">
        <v>0.1</v>
      </c>
      <c r="K1868" s="150">
        <v>-0.51</v>
      </c>
      <c r="L1868" s="150">
        <v>0.61</v>
      </c>
      <c r="M1868" s="150">
        <v>-0.28999999999999998</v>
      </c>
      <c r="N1868" s="150">
        <v>-1.37</v>
      </c>
      <c r="O1868" s="150">
        <v>-0.1</v>
      </c>
      <c r="P1868" s="150"/>
    </row>
    <row r="1869" spans="1:16" x14ac:dyDescent="0.25">
      <c r="A1869" s="80" t="s">
        <v>3153</v>
      </c>
      <c r="B1869" s="150" t="s">
        <v>3159</v>
      </c>
      <c r="C1869" s="110">
        <v>46122</v>
      </c>
      <c r="D1869" s="150">
        <v>178873</v>
      </c>
      <c r="E1869" s="111">
        <f t="shared" si="29"/>
        <v>1.7887299999999999</v>
      </c>
      <c r="F1869" s="150">
        <v>29.9</v>
      </c>
      <c r="G1869" s="150">
        <v>73.41</v>
      </c>
      <c r="H1869" s="150">
        <v>25.4</v>
      </c>
      <c r="I1869" s="150">
        <v>-1.17</v>
      </c>
      <c r="J1869" s="150">
        <v>-2.87</v>
      </c>
      <c r="K1869" s="150">
        <v>-1.55</v>
      </c>
      <c r="L1869" s="150">
        <v>-0.08</v>
      </c>
      <c r="M1869" s="150">
        <v>-7.0000000000000007E-2</v>
      </c>
      <c r="N1869" s="150">
        <v>-0.24</v>
      </c>
      <c r="O1869" s="150">
        <v>0.02</v>
      </c>
      <c r="P1869" s="150"/>
    </row>
    <row r="1870" spans="1:16" x14ac:dyDescent="0.25">
      <c r="A1870" s="80" t="s">
        <v>3213</v>
      </c>
      <c r="B1870" s="150" t="s">
        <v>3216</v>
      </c>
      <c r="C1870" s="110">
        <v>46122</v>
      </c>
      <c r="D1870" s="150">
        <v>279010</v>
      </c>
      <c r="E1870" s="111">
        <f t="shared" si="29"/>
        <v>2.7900999999999998</v>
      </c>
      <c r="F1870" s="150">
        <v>-2.64</v>
      </c>
      <c r="G1870" s="150">
        <v>62.23</v>
      </c>
      <c r="H1870" s="150">
        <v>273</v>
      </c>
      <c r="I1870" s="150">
        <v>1.49</v>
      </c>
      <c r="J1870" s="150">
        <v>5</v>
      </c>
      <c r="K1870" s="150">
        <v>5.61</v>
      </c>
      <c r="L1870" s="150">
        <v>4.43</v>
      </c>
      <c r="M1870" s="150">
        <v>2.78</v>
      </c>
      <c r="N1870" s="150">
        <v>0.65</v>
      </c>
      <c r="O1870" s="150">
        <v>2.93</v>
      </c>
      <c r="P1870" s="150">
        <v>23</v>
      </c>
    </row>
    <row r="1871" spans="1:16" x14ac:dyDescent="0.25">
      <c r="A1871" s="80" t="s">
        <v>730</v>
      </c>
      <c r="B1871" s="150" t="s">
        <v>731</v>
      </c>
      <c r="C1871" s="110">
        <v>46121</v>
      </c>
      <c r="D1871" s="150">
        <v>192094</v>
      </c>
      <c r="E1871" s="111">
        <f t="shared" si="29"/>
        <v>1.9209400000000001</v>
      </c>
      <c r="F1871" s="150">
        <v>43.55</v>
      </c>
      <c r="G1871" s="150">
        <v>28.84</v>
      </c>
      <c r="H1871" s="150">
        <v>40.1</v>
      </c>
      <c r="I1871" s="150">
        <v>-0.99</v>
      </c>
      <c r="J1871" s="150">
        <v>0.12</v>
      </c>
      <c r="K1871" s="150">
        <v>0</v>
      </c>
      <c r="L1871" s="150">
        <v>0.15</v>
      </c>
      <c r="M1871" s="150">
        <v>0.18</v>
      </c>
      <c r="N1871" s="150">
        <v>0.16</v>
      </c>
      <c r="O1871" s="150">
        <v>0.08</v>
      </c>
      <c r="P1871" s="150">
        <v>68.400000000000006</v>
      </c>
    </row>
    <row r="1872" spans="1:16" x14ac:dyDescent="0.25">
      <c r="A1872" s="80" t="s">
        <v>732</v>
      </c>
      <c r="B1872" s="150" t="s">
        <v>3373</v>
      </c>
      <c r="C1872" s="110">
        <v>46122</v>
      </c>
      <c r="D1872" s="150">
        <v>15971</v>
      </c>
      <c r="E1872" s="111">
        <f t="shared" si="29"/>
        <v>0.15970999999999999</v>
      </c>
      <c r="F1872" s="150">
        <v>-1.61</v>
      </c>
      <c r="G1872" s="150">
        <v>5.32</v>
      </c>
      <c r="H1872" s="150">
        <v>29.3</v>
      </c>
      <c r="I1872" s="150">
        <v>-2.17</v>
      </c>
      <c r="J1872" s="150">
        <v>0.34</v>
      </c>
      <c r="K1872" s="150">
        <v>-1.18</v>
      </c>
      <c r="L1872" s="150">
        <v>-0.1</v>
      </c>
      <c r="M1872" s="150">
        <v>-0.25</v>
      </c>
      <c r="N1872" s="150">
        <v>-0.11</v>
      </c>
      <c r="O1872" s="150">
        <v>-0.16</v>
      </c>
      <c r="P1872" s="150"/>
    </row>
    <row r="1873" spans="1:16" x14ac:dyDescent="0.25">
      <c r="A1873" s="80" t="s">
        <v>733</v>
      </c>
      <c r="B1873" s="150" t="s">
        <v>734</v>
      </c>
      <c r="C1873" s="110">
        <v>46122</v>
      </c>
      <c r="D1873" s="150">
        <v>969976</v>
      </c>
      <c r="E1873" s="111">
        <f t="shared" si="29"/>
        <v>9.6997599999999995</v>
      </c>
      <c r="F1873" s="150">
        <v>56.33</v>
      </c>
      <c r="G1873" s="150">
        <v>-9.16</v>
      </c>
      <c r="H1873" s="150">
        <v>40.35</v>
      </c>
      <c r="I1873" s="150">
        <v>0</v>
      </c>
      <c r="J1873" s="150">
        <v>-0.37</v>
      </c>
      <c r="K1873" s="150">
        <v>-1.34</v>
      </c>
      <c r="L1873" s="150">
        <v>0.68</v>
      </c>
      <c r="M1873" s="150">
        <v>0.5</v>
      </c>
      <c r="N1873" s="150">
        <v>0.56999999999999995</v>
      </c>
      <c r="O1873" s="150">
        <v>0.47</v>
      </c>
      <c r="P1873" s="150">
        <v>16.7</v>
      </c>
    </row>
    <row r="1874" spans="1:16" x14ac:dyDescent="0.25">
      <c r="A1874" s="80" t="s">
        <v>735</v>
      </c>
      <c r="B1874" s="150" t="s">
        <v>736</v>
      </c>
      <c r="C1874" s="110">
        <v>46122</v>
      </c>
      <c r="D1874" s="150">
        <v>591031</v>
      </c>
      <c r="E1874" s="111">
        <f t="shared" si="29"/>
        <v>5.91031</v>
      </c>
      <c r="F1874" s="150">
        <v>92.35</v>
      </c>
      <c r="G1874" s="150">
        <v>-2.02</v>
      </c>
      <c r="H1874" s="150">
        <v>47.7</v>
      </c>
      <c r="I1874" s="150">
        <v>0</v>
      </c>
      <c r="J1874" s="150">
        <v>0.85</v>
      </c>
      <c r="K1874" s="150">
        <v>1.27</v>
      </c>
      <c r="L1874" s="150">
        <v>0.5</v>
      </c>
      <c r="M1874" s="150">
        <v>0.34</v>
      </c>
      <c r="N1874" s="150">
        <v>0.67</v>
      </c>
      <c r="O1874" s="150">
        <v>1.39</v>
      </c>
      <c r="P1874" s="150">
        <v>14.2</v>
      </c>
    </row>
    <row r="1875" spans="1:16" x14ac:dyDescent="0.25">
      <c r="A1875" s="80" t="s">
        <v>737</v>
      </c>
      <c r="B1875" s="150" t="s">
        <v>738</v>
      </c>
      <c r="C1875" s="110">
        <v>46122</v>
      </c>
      <c r="D1875" s="150">
        <v>296848</v>
      </c>
      <c r="E1875" s="111">
        <f t="shared" si="29"/>
        <v>2.96848</v>
      </c>
      <c r="F1875" s="150">
        <v>34.57</v>
      </c>
      <c r="G1875" s="150">
        <v>-4.09</v>
      </c>
      <c r="H1875" s="150">
        <v>53</v>
      </c>
      <c r="I1875" s="150">
        <v>-0.93</v>
      </c>
      <c r="J1875" s="150">
        <v>0.56999999999999995</v>
      </c>
      <c r="K1875" s="150">
        <v>-3.81</v>
      </c>
      <c r="L1875" s="150">
        <v>0.43</v>
      </c>
      <c r="M1875" s="150">
        <v>0.54</v>
      </c>
      <c r="N1875" s="150">
        <v>0.63</v>
      </c>
      <c r="O1875" s="150">
        <v>0.53</v>
      </c>
      <c r="P1875" s="150">
        <v>24</v>
      </c>
    </row>
    <row r="1876" spans="1:16" x14ac:dyDescent="0.25">
      <c r="A1876" s="80" t="s">
        <v>739</v>
      </c>
      <c r="B1876" s="150" t="s">
        <v>1105</v>
      </c>
      <c r="C1876" s="110">
        <v>46121</v>
      </c>
      <c r="D1876" s="150">
        <v>51903</v>
      </c>
      <c r="E1876" s="111">
        <f t="shared" si="29"/>
        <v>0.51902999999999999</v>
      </c>
      <c r="F1876" s="150">
        <v>27.75</v>
      </c>
      <c r="G1876" s="150">
        <v>5.09</v>
      </c>
      <c r="H1876" s="150">
        <v>17.3</v>
      </c>
      <c r="I1876" s="150">
        <v>-0.56999999999999995</v>
      </c>
      <c r="J1876" s="150">
        <v>-2.81</v>
      </c>
      <c r="K1876" s="150">
        <v>-3.35</v>
      </c>
      <c r="L1876" s="150">
        <v>-0.09</v>
      </c>
      <c r="M1876" s="150">
        <v>-0.17</v>
      </c>
      <c r="N1876" s="150">
        <v>-0.12</v>
      </c>
      <c r="O1876" s="150">
        <v>0.17</v>
      </c>
      <c r="P1876" s="150"/>
    </row>
    <row r="1877" spans="1:16" x14ac:dyDescent="0.25">
      <c r="A1877" s="80" t="s">
        <v>740</v>
      </c>
      <c r="B1877" s="150" t="s">
        <v>1106</v>
      </c>
      <c r="C1877" s="110">
        <v>46122</v>
      </c>
      <c r="D1877" s="150">
        <v>27976</v>
      </c>
      <c r="E1877" s="111">
        <f t="shared" si="29"/>
        <v>0.27976000000000001</v>
      </c>
      <c r="F1877" s="150">
        <v>-37.450000000000003</v>
      </c>
      <c r="G1877" s="150">
        <v>-43.23</v>
      </c>
      <c r="H1877" s="150">
        <v>19.3</v>
      </c>
      <c r="I1877" s="150">
        <v>-2.0299999999999998</v>
      </c>
      <c r="J1877" s="150">
        <v>-3.26</v>
      </c>
      <c r="K1877" s="150">
        <v>-4.6900000000000004</v>
      </c>
      <c r="L1877" s="150">
        <v>0.33</v>
      </c>
      <c r="M1877" s="150">
        <v>0.48</v>
      </c>
      <c r="N1877" s="150">
        <v>0.05</v>
      </c>
      <c r="O1877" s="150">
        <v>0.06</v>
      </c>
      <c r="P1877" s="150">
        <v>19.600000000000001</v>
      </c>
    </row>
    <row r="1878" spans="1:16" x14ac:dyDescent="0.25">
      <c r="A1878" s="80" t="s">
        <v>741</v>
      </c>
      <c r="B1878" s="150" t="s">
        <v>1107</v>
      </c>
      <c r="C1878" s="110">
        <v>46119</v>
      </c>
      <c r="D1878" s="150">
        <v>392545</v>
      </c>
      <c r="E1878" s="111">
        <f t="shared" si="29"/>
        <v>3.9254500000000001</v>
      </c>
      <c r="F1878" s="150">
        <v>87.83</v>
      </c>
      <c r="G1878" s="150">
        <v>29.75</v>
      </c>
      <c r="H1878" s="150">
        <v>68.2</v>
      </c>
      <c r="I1878" s="150">
        <v>0.59</v>
      </c>
      <c r="J1878" s="150">
        <v>1.34</v>
      </c>
      <c r="K1878" s="150">
        <v>0.28999999999999998</v>
      </c>
      <c r="L1878" s="150">
        <v>1.34</v>
      </c>
      <c r="M1878" s="150">
        <v>0.68</v>
      </c>
      <c r="N1878" s="150">
        <v>1.63</v>
      </c>
      <c r="O1878" s="150">
        <v>1.7</v>
      </c>
      <c r="P1878" s="150">
        <v>11.1</v>
      </c>
    </row>
    <row r="1879" spans="1:16" x14ac:dyDescent="0.25">
      <c r="A1879" s="80" t="s">
        <v>742</v>
      </c>
      <c r="B1879" s="150" t="s">
        <v>743</v>
      </c>
      <c r="C1879" s="110">
        <v>46122</v>
      </c>
      <c r="D1879" s="150">
        <v>5270415</v>
      </c>
      <c r="E1879" s="111">
        <f t="shared" si="29"/>
        <v>52.704149999999998</v>
      </c>
      <c r="F1879" s="150">
        <v>79.3</v>
      </c>
      <c r="G1879" s="150">
        <v>594.01</v>
      </c>
      <c r="H1879" s="150">
        <v>44.05</v>
      </c>
      <c r="I1879" s="150">
        <v>1.85</v>
      </c>
      <c r="J1879" s="150">
        <v>0.92</v>
      </c>
      <c r="K1879" s="150">
        <v>-4.55</v>
      </c>
      <c r="L1879" s="150">
        <v>0.52</v>
      </c>
      <c r="M1879" s="150">
        <v>0.48</v>
      </c>
      <c r="N1879" s="150">
        <v>1.19</v>
      </c>
      <c r="O1879" s="150">
        <v>0.19</v>
      </c>
      <c r="P1879" s="150">
        <v>20</v>
      </c>
    </row>
    <row r="1880" spans="1:16" x14ac:dyDescent="0.25">
      <c r="A1880" s="80" t="s">
        <v>744</v>
      </c>
      <c r="B1880" s="150" t="s">
        <v>1108</v>
      </c>
      <c r="C1880" s="110">
        <v>46122</v>
      </c>
      <c r="D1880" s="150">
        <v>1581609</v>
      </c>
      <c r="E1880" s="111">
        <f t="shared" si="29"/>
        <v>15.816090000000001</v>
      </c>
      <c r="F1880" s="150">
        <v>116.76</v>
      </c>
      <c r="G1880" s="150">
        <v>41.47</v>
      </c>
      <c r="H1880" s="150">
        <v>23.1</v>
      </c>
      <c r="I1880" s="150">
        <v>-1.49</v>
      </c>
      <c r="J1880" s="150">
        <v>-1.91</v>
      </c>
      <c r="K1880" s="150">
        <v>-0.86</v>
      </c>
      <c r="L1880" s="150">
        <v>-0.14000000000000001</v>
      </c>
      <c r="M1880" s="150">
        <v>0.04</v>
      </c>
      <c r="N1880" s="150">
        <v>0.03</v>
      </c>
      <c r="O1880" s="150">
        <v>0.06</v>
      </c>
      <c r="P1880" s="150">
        <v>247.1</v>
      </c>
    </row>
    <row r="1881" spans="1:16" x14ac:dyDescent="0.25">
      <c r="A1881" s="80" t="s">
        <v>745</v>
      </c>
      <c r="B1881" s="150" t="s">
        <v>746</v>
      </c>
      <c r="C1881" s="110">
        <v>46120</v>
      </c>
      <c r="D1881" s="150">
        <v>287304</v>
      </c>
      <c r="E1881" s="111">
        <f t="shared" si="29"/>
        <v>2.87304</v>
      </c>
      <c r="F1881" s="150">
        <v>31.28</v>
      </c>
      <c r="G1881" s="150">
        <v>-23.59</v>
      </c>
      <c r="H1881" s="150">
        <v>22.9</v>
      </c>
      <c r="I1881" s="150">
        <v>0.44</v>
      </c>
      <c r="J1881" s="150">
        <v>-1.72</v>
      </c>
      <c r="K1881" s="150">
        <v>-2.97</v>
      </c>
      <c r="L1881" s="150">
        <v>0.99</v>
      </c>
      <c r="M1881" s="150">
        <v>1.5</v>
      </c>
      <c r="N1881" s="150">
        <v>-1.63</v>
      </c>
      <c r="O1881" s="150">
        <v>0.27</v>
      </c>
      <c r="P1881" s="150">
        <v>9.1</v>
      </c>
    </row>
    <row r="1882" spans="1:16" x14ac:dyDescent="0.25">
      <c r="A1882" s="80" t="s">
        <v>747</v>
      </c>
      <c r="B1882" s="150" t="s">
        <v>1109</v>
      </c>
      <c r="C1882" s="110">
        <v>46121</v>
      </c>
      <c r="D1882" s="150">
        <v>68384</v>
      </c>
      <c r="E1882" s="111">
        <f t="shared" si="29"/>
        <v>0.68384</v>
      </c>
      <c r="F1882" s="150">
        <v>47.42</v>
      </c>
      <c r="G1882" s="150">
        <v>12.87</v>
      </c>
      <c r="H1882" s="150">
        <v>15.75</v>
      </c>
      <c r="I1882" s="150">
        <v>-0.94</v>
      </c>
      <c r="J1882" s="150">
        <v>-3.67</v>
      </c>
      <c r="K1882" s="150">
        <v>-0.32</v>
      </c>
      <c r="L1882" s="150">
        <v>-0.1</v>
      </c>
      <c r="M1882" s="150">
        <v>-0.27</v>
      </c>
      <c r="N1882" s="150">
        <v>-0.37</v>
      </c>
      <c r="O1882" s="150">
        <v>0.16</v>
      </c>
      <c r="P1882" s="150"/>
    </row>
    <row r="1883" spans="1:16" x14ac:dyDescent="0.25">
      <c r="A1883" s="80" t="s">
        <v>748</v>
      </c>
      <c r="B1883" s="150" t="s">
        <v>1110</v>
      </c>
      <c r="C1883" s="110">
        <v>46119</v>
      </c>
      <c r="D1883" s="150">
        <v>137641</v>
      </c>
      <c r="E1883" s="111">
        <f t="shared" si="29"/>
        <v>1.3764099999999999</v>
      </c>
      <c r="F1883" s="150">
        <v>84.51</v>
      </c>
      <c r="G1883" s="150">
        <v>1.55</v>
      </c>
      <c r="H1883" s="150">
        <v>30.2</v>
      </c>
      <c r="I1883" s="150">
        <v>0.33</v>
      </c>
      <c r="J1883" s="150">
        <v>1.34</v>
      </c>
      <c r="K1883" s="150">
        <v>1.31</v>
      </c>
      <c r="L1883" s="150">
        <v>0.78</v>
      </c>
      <c r="M1883" s="150">
        <v>0.66</v>
      </c>
      <c r="N1883" s="150">
        <v>0.3</v>
      </c>
      <c r="O1883" s="150">
        <v>0.7</v>
      </c>
      <c r="P1883" s="150">
        <v>10.7</v>
      </c>
    </row>
    <row r="1884" spans="1:16" x14ac:dyDescent="0.25">
      <c r="A1884" s="80" t="s">
        <v>749</v>
      </c>
      <c r="B1884" s="150" t="s">
        <v>1111</v>
      </c>
      <c r="C1884" s="110">
        <v>46122</v>
      </c>
      <c r="D1884" s="150">
        <v>231829</v>
      </c>
      <c r="E1884" s="111">
        <f t="shared" si="29"/>
        <v>2.3182900000000002</v>
      </c>
      <c r="F1884" s="150">
        <v>50.77</v>
      </c>
      <c r="G1884" s="150">
        <v>0.73</v>
      </c>
      <c r="H1884" s="150">
        <v>41.85</v>
      </c>
      <c r="I1884" s="150">
        <v>0</v>
      </c>
      <c r="J1884" s="150">
        <v>-3.79</v>
      </c>
      <c r="K1884" s="150">
        <v>-5.85</v>
      </c>
      <c r="L1884" s="150">
        <v>0.62</v>
      </c>
      <c r="M1884" s="150">
        <v>0.74</v>
      </c>
      <c r="N1884" s="150">
        <v>0.7</v>
      </c>
      <c r="O1884" s="150">
        <v>0.4</v>
      </c>
      <c r="P1884" s="150">
        <v>21.3</v>
      </c>
    </row>
    <row r="1885" spans="1:16" x14ac:dyDescent="0.25">
      <c r="A1885" s="80" t="s">
        <v>750</v>
      </c>
      <c r="B1885" s="150" t="s">
        <v>3888</v>
      </c>
      <c r="C1885" s="110">
        <v>46122</v>
      </c>
      <c r="D1885" s="150">
        <v>235662</v>
      </c>
      <c r="E1885" s="111">
        <f t="shared" si="29"/>
        <v>2.3566199999999999</v>
      </c>
      <c r="F1885" s="150">
        <v>39.17</v>
      </c>
      <c r="G1885" s="150">
        <v>8.24</v>
      </c>
      <c r="H1885" s="150">
        <v>81</v>
      </c>
      <c r="I1885" s="150">
        <v>-1.7</v>
      </c>
      <c r="J1885" s="150">
        <v>-1.22</v>
      </c>
      <c r="K1885" s="150">
        <v>-3.57</v>
      </c>
      <c r="L1885" s="150">
        <v>0.89</v>
      </c>
      <c r="M1885" s="150">
        <v>0.81</v>
      </c>
      <c r="N1885" s="150">
        <v>0.88</v>
      </c>
      <c r="O1885" s="150">
        <v>1.17</v>
      </c>
      <c r="P1885" s="150">
        <v>39.299999999999997</v>
      </c>
    </row>
    <row r="1886" spans="1:16" x14ac:dyDescent="0.25">
      <c r="A1886" s="80" t="s">
        <v>751</v>
      </c>
      <c r="B1886" s="150" t="s">
        <v>752</v>
      </c>
      <c r="C1886" s="110">
        <v>46122</v>
      </c>
      <c r="D1886" s="150">
        <v>188767</v>
      </c>
      <c r="E1886" s="111">
        <f t="shared" si="29"/>
        <v>1.88767</v>
      </c>
      <c r="F1886" s="150">
        <v>4.45</v>
      </c>
      <c r="G1886" s="150">
        <v>-31.4</v>
      </c>
      <c r="H1886" s="150">
        <v>6.6</v>
      </c>
      <c r="I1886" s="150">
        <v>-0.15</v>
      </c>
      <c r="J1886" s="150">
        <v>-4.21</v>
      </c>
      <c r="K1886" s="150">
        <v>1.23</v>
      </c>
      <c r="L1886" s="150">
        <v>-0.42</v>
      </c>
      <c r="M1886" s="150">
        <v>-0.22</v>
      </c>
      <c r="N1886" s="150">
        <v>-0.5</v>
      </c>
      <c r="O1886" s="150">
        <v>-0.38</v>
      </c>
      <c r="P1886" s="150"/>
    </row>
    <row r="1887" spans="1:16" x14ac:dyDescent="0.25">
      <c r="A1887" s="80" t="s">
        <v>753</v>
      </c>
      <c r="B1887" s="150" t="s">
        <v>754</v>
      </c>
      <c r="C1887" s="110">
        <v>46121</v>
      </c>
      <c r="D1887" s="150">
        <v>73806</v>
      </c>
      <c r="E1887" s="111">
        <f t="shared" si="29"/>
        <v>0.73806000000000005</v>
      </c>
      <c r="F1887" s="150">
        <v>295.3</v>
      </c>
      <c r="G1887" s="150">
        <v>54.95</v>
      </c>
      <c r="H1887" s="150">
        <v>19.5</v>
      </c>
      <c r="I1887" s="150">
        <v>9.86</v>
      </c>
      <c r="J1887" s="150">
        <v>1.04</v>
      </c>
      <c r="K1887" s="150">
        <v>7.73</v>
      </c>
      <c r="L1887" s="150">
        <v>-0.14000000000000001</v>
      </c>
      <c r="M1887" s="150">
        <v>-0.22</v>
      </c>
      <c r="N1887" s="150">
        <v>-0.15</v>
      </c>
      <c r="O1887" s="150">
        <v>-0.19</v>
      </c>
      <c r="P1887" s="150"/>
    </row>
    <row r="1888" spans="1:16" x14ac:dyDescent="0.25">
      <c r="A1888" s="80" t="s">
        <v>755</v>
      </c>
      <c r="B1888" s="150" t="s">
        <v>1400</v>
      </c>
      <c r="C1888" s="110">
        <v>46121</v>
      </c>
      <c r="D1888" s="150">
        <v>660390</v>
      </c>
      <c r="E1888" s="111">
        <f t="shared" si="29"/>
        <v>6.6039000000000003</v>
      </c>
      <c r="F1888" s="150">
        <v>65.900000000000006</v>
      </c>
      <c r="G1888" s="150">
        <v>24.52</v>
      </c>
      <c r="H1888" s="150">
        <v>50.7</v>
      </c>
      <c r="I1888" s="150">
        <v>0.6</v>
      </c>
      <c r="J1888" s="150">
        <v>-0.39</v>
      </c>
      <c r="K1888" s="150">
        <v>-8.98</v>
      </c>
      <c r="L1888" s="150">
        <v>1.08</v>
      </c>
      <c r="M1888" s="150">
        <v>0.74</v>
      </c>
      <c r="N1888" s="150">
        <v>0.87</v>
      </c>
      <c r="O1888" s="150">
        <v>1.34</v>
      </c>
      <c r="P1888" s="150">
        <v>10.3</v>
      </c>
    </row>
    <row r="1889" spans="1:16" x14ac:dyDescent="0.25">
      <c r="A1889" s="80" t="s">
        <v>756</v>
      </c>
      <c r="B1889" s="150" t="s">
        <v>757</v>
      </c>
      <c r="C1889" s="110">
        <v>46120</v>
      </c>
      <c r="D1889" s="150">
        <v>82937</v>
      </c>
      <c r="E1889" s="111">
        <f t="shared" si="29"/>
        <v>0.82937000000000005</v>
      </c>
      <c r="F1889" s="150">
        <v>-5.26</v>
      </c>
      <c r="G1889" s="150">
        <v>1218.55</v>
      </c>
      <c r="H1889" s="150"/>
      <c r="I1889" s="150"/>
      <c r="J1889" s="150"/>
      <c r="K1889" s="150"/>
      <c r="L1889" s="150">
        <v>0.14000000000000001</v>
      </c>
      <c r="M1889" s="150">
        <v>-7.0000000000000007E-2</v>
      </c>
      <c r="N1889" s="150">
        <v>-1.68</v>
      </c>
      <c r="O1889" s="150">
        <v>0.21</v>
      </c>
      <c r="P1889" s="150"/>
    </row>
    <row r="1890" spans="1:16" x14ac:dyDescent="0.25">
      <c r="A1890" s="80" t="s">
        <v>758</v>
      </c>
      <c r="B1890" s="150" t="s">
        <v>1112</v>
      </c>
      <c r="C1890" s="110">
        <v>46121</v>
      </c>
      <c r="D1890" s="150">
        <v>1300393</v>
      </c>
      <c r="E1890" s="111">
        <f t="shared" si="29"/>
        <v>13.00393</v>
      </c>
      <c r="F1890" s="150">
        <v>20.38</v>
      </c>
      <c r="G1890" s="150">
        <v>-14.31</v>
      </c>
      <c r="H1890" s="150">
        <v>61.9</v>
      </c>
      <c r="I1890" s="150">
        <v>-3.58</v>
      </c>
      <c r="J1890" s="150">
        <v>-2.06</v>
      </c>
      <c r="K1890" s="150">
        <v>0.36</v>
      </c>
      <c r="L1890" s="150">
        <v>2.4300000000000002</v>
      </c>
      <c r="M1890" s="150">
        <v>4.22</v>
      </c>
      <c r="N1890" s="150">
        <v>-2.1</v>
      </c>
      <c r="O1890" s="150">
        <v>1.35</v>
      </c>
      <c r="P1890" s="150">
        <v>9.5</v>
      </c>
    </row>
    <row r="1891" spans="1:16" x14ac:dyDescent="0.25">
      <c r="A1891" s="80" t="s">
        <v>759</v>
      </c>
      <c r="B1891" s="150" t="s">
        <v>760</v>
      </c>
      <c r="C1891" s="110">
        <v>46120</v>
      </c>
      <c r="D1891" s="150">
        <v>150032</v>
      </c>
      <c r="E1891" s="111">
        <f t="shared" si="29"/>
        <v>1.5003200000000001</v>
      </c>
      <c r="F1891" s="150">
        <v>-32.6</v>
      </c>
      <c r="G1891" s="150">
        <v>-4.8600000000000003</v>
      </c>
      <c r="H1891" s="150">
        <v>17.7</v>
      </c>
      <c r="I1891" s="150">
        <v>1.1399999999999999</v>
      </c>
      <c r="J1891" s="150">
        <v>-3.28</v>
      </c>
      <c r="K1891" s="150">
        <v>-4.84</v>
      </c>
      <c r="L1891" s="150">
        <v>0.74</v>
      </c>
      <c r="M1891" s="150">
        <v>1.26</v>
      </c>
      <c r="N1891" s="150">
        <v>-0.28999999999999998</v>
      </c>
      <c r="O1891" s="150">
        <v>-0.95</v>
      </c>
      <c r="P1891" s="150">
        <v>39.799999999999997</v>
      </c>
    </row>
    <row r="1892" spans="1:16" x14ac:dyDescent="0.25">
      <c r="A1892" s="80" t="s">
        <v>761</v>
      </c>
      <c r="B1892" s="150" t="s">
        <v>762</v>
      </c>
      <c r="C1892" s="110">
        <v>46121</v>
      </c>
      <c r="D1892" s="150">
        <v>281263</v>
      </c>
      <c r="E1892" s="111">
        <f t="shared" si="29"/>
        <v>2.81263</v>
      </c>
      <c r="F1892" s="150">
        <v>16.64</v>
      </c>
      <c r="G1892" s="150">
        <v>-6.57</v>
      </c>
      <c r="H1892" s="150">
        <v>46.2</v>
      </c>
      <c r="I1892" s="150">
        <v>0.65</v>
      </c>
      <c r="J1892" s="150">
        <v>0.43</v>
      </c>
      <c r="K1892" s="150">
        <v>1.99</v>
      </c>
      <c r="L1892" s="150">
        <v>0.74</v>
      </c>
      <c r="M1892" s="150">
        <v>1.59</v>
      </c>
      <c r="N1892" s="150">
        <v>-1.1499999999999999</v>
      </c>
      <c r="O1892" s="150">
        <v>0.05</v>
      </c>
      <c r="P1892" s="150">
        <v>23.1</v>
      </c>
    </row>
    <row r="1893" spans="1:16" x14ac:dyDescent="0.25">
      <c r="A1893" s="80" t="s">
        <v>763</v>
      </c>
      <c r="B1893" s="150" t="s">
        <v>1113</v>
      </c>
      <c r="C1893" s="110">
        <v>46119</v>
      </c>
      <c r="D1893" s="150">
        <v>300091</v>
      </c>
      <c r="E1893" s="111">
        <f t="shared" si="29"/>
        <v>3.0009100000000002</v>
      </c>
      <c r="F1893" s="150">
        <v>121.53</v>
      </c>
      <c r="G1893" s="150">
        <v>-33.340000000000003</v>
      </c>
      <c r="H1893" s="150">
        <v>42.5</v>
      </c>
      <c r="I1893" s="150">
        <v>7.59</v>
      </c>
      <c r="J1893" s="150">
        <v>13.79</v>
      </c>
      <c r="K1893" s="150">
        <v>16.28</v>
      </c>
      <c r="L1893" s="150">
        <v>1.56</v>
      </c>
      <c r="M1893" s="150">
        <v>1.1399999999999999</v>
      </c>
      <c r="N1893" s="150">
        <v>-0.55000000000000004</v>
      </c>
      <c r="O1893" s="150">
        <v>1.1499999999999999</v>
      </c>
      <c r="P1893" s="150">
        <v>15.6</v>
      </c>
    </row>
    <row r="1894" spans="1:16" x14ac:dyDescent="0.25">
      <c r="A1894" s="80" t="s">
        <v>764</v>
      </c>
      <c r="B1894" s="150" t="s">
        <v>765</v>
      </c>
      <c r="C1894" s="110">
        <v>46120</v>
      </c>
      <c r="D1894" s="150">
        <v>1273121</v>
      </c>
      <c r="E1894" s="111">
        <f t="shared" si="29"/>
        <v>12.731210000000001</v>
      </c>
      <c r="F1894" s="150">
        <v>36.340000000000003</v>
      </c>
      <c r="G1894" s="150">
        <v>205.35</v>
      </c>
      <c r="H1894" s="150">
        <v>1040</v>
      </c>
      <c r="I1894" s="150">
        <v>2.97</v>
      </c>
      <c r="J1894" s="150">
        <v>14.54</v>
      </c>
      <c r="K1894" s="150">
        <v>27.52</v>
      </c>
      <c r="L1894" s="150">
        <v>1</v>
      </c>
      <c r="M1894" s="150">
        <v>1.44</v>
      </c>
      <c r="N1894" s="150">
        <v>1.32</v>
      </c>
      <c r="O1894" s="150">
        <v>2.79</v>
      </c>
      <c r="P1894" s="150">
        <v>53.2</v>
      </c>
    </row>
    <row r="1895" spans="1:16" x14ac:dyDescent="0.25">
      <c r="A1895" s="80" t="s">
        <v>768</v>
      </c>
      <c r="B1895" s="150" t="s">
        <v>3044</v>
      </c>
      <c r="C1895" s="110">
        <v>46121</v>
      </c>
      <c r="D1895" s="150">
        <v>9337204</v>
      </c>
      <c r="E1895" s="111">
        <f t="shared" si="29"/>
        <v>93.372039999999998</v>
      </c>
      <c r="F1895" s="150">
        <v>9.48</v>
      </c>
      <c r="G1895" s="150">
        <v>-14.85</v>
      </c>
      <c r="H1895" s="150">
        <v>5.38</v>
      </c>
      <c r="I1895" s="150">
        <v>-1.1000000000000001</v>
      </c>
      <c r="J1895" s="150">
        <v>-3.06</v>
      </c>
      <c r="K1895" s="150">
        <v>-3.76</v>
      </c>
      <c r="L1895" s="150"/>
      <c r="M1895" s="150"/>
      <c r="N1895" s="150"/>
      <c r="O1895" s="150"/>
      <c r="P1895" s="150"/>
    </row>
    <row r="1896" spans="1:16" x14ac:dyDescent="0.25">
      <c r="A1896" s="80" t="s">
        <v>1193</v>
      </c>
      <c r="B1896" s="150" t="s">
        <v>3050</v>
      </c>
      <c r="C1896" s="110">
        <v>46122</v>
      </c>
      <c r="D1896" s="150">
        <v>105361</v>
      </c>
      <c r="E1896" s="111">
        <f t="shared" si="29"/>
        <v>1.0536099999999999</v>
      </c>
      <c r="F1896" s="150">
        <v>-27.95</v>
      </c>
      <c r="G1896" s="150">
        <v>-41.16</v>
      </c>
      <c r="H1896" s="150">
        <v>2.46</v>
      </c>
      <c r="I1896" s="150">
        <v>-0.81</v>
      </c>
      <c r="J1896" s="150">
        <v>-1.99</v>
      </c>
      <c r="K1896" s="150">
        <v>-3.53</v>
      </c>
      <c r="L1896" s="150"/>
      <c r="M1896" s="150"/>
      <c r="N1896" s="150"/>
      <c r="O1896" s="150"/>
      <c r="P1896" s="150"/>
    </row>
    <row r="1897" spans="1:16" x14ac:dyDescent="0.25">
      <c r="A1897" s="80" t="s">
        <v>1283</v>
      </c>
      <c r="B1897" s="150" t="s">
        <v>3052</v>
      </c>
      <c r="C1897" s="110">
        <v>46120</v>
      </c>
      <c r="D1897" s="150">
        <v>1193810</v>
      </c>
      <c r="E1897" s="111">
        <f t="shared" si="29"/>
        <v>11.9381</v>
      </c>
      <c r="F1897" s="150">
        <v>16.079999999999998</v>
      </c>
      <c r="G1897" s="150">
        <v>0.61</v>
      </c>
      <c r="H1897" s="150">
        <v>75.900000000000006</v>
      </c>
      <c r="I1897" s="150">
        <v>0.26</v>
      </c>
      <c r="J1897" s="150">
        <v>-2.94</v>
      </c>
      <c r="K1897" s="150">
        <v>-5.48</v>
      </c>
      <c r="L1897" s="150">
        <v>2.91</v>
      </c>
      <c r="M1897" s="150">
        <v>1.25</v>
      </c>
      <c r="N1897" s="150">
        <v>1.49</v>
      </c>
      <c r="O1897" s="150">
        <v>1.5</v>
      </c>
      <c r="P1897" s="150">
        <v>8.6999999999999993</v>
      </c>
    </row>
    <row r="1898" spans="1:16" x14ac:dyDescent="0.25">
      <c r="A1898" s="80" t="s">
        <v>772</v>
      </c>
      <c r="B1898" s="150" t="s">
        <v>773</v>
      </c>
      <c r="C1898" s="110">
        <v>46119</v>
      </c>
      <c r="D1898" s="150">
        <v>14572</v>
      </c>
      <c r="E1898" s="111">
        <f t="shared" si="29"/>
        <v>0.14571999999999999</v>
      </c>
      <c r="F1898" s="150">
        <v>261.5</v>
      </c>
      <c r="G1898" s="150">
        <v>508.43</v>
      </c>
      <c r="H1898" s="150">
        <v>14.25</v>
      </c>
      <c r="I1898" s="150">
        <v>-0.7</v>
      </c>
      <c r="J1898" s="150">
        <v>-0.35</v>
      </c>
      <c r="K1898" s="150">
        <v>-1.38</v>
      </c>
      <c r="L1898" s="150">
        <v>-0.1</v>
      </c>
      <c r="M1898" s="150">
        <v>-0.03</v>
      </c>
      <c r="N1898" s="150">
        <v>0</v>
      </c>
      <c r="O1898" s="150">
        <v>0.17</v>
      </c>
      <c r="P1898" s="150"/>
    </row>
    <row r="1899" spans="1:16" x14ac:dyDescent="0.25">
      <c r="A1899" s="80" t="s">
        <v>774</v>
      </c>
      <c r="B1899" s="150" t="s">
        <v>775</v>
      </c>
      <c r="C1899" s="110">
        <v>46122</v>
      </c>
      <c r="D1899" s="150">
        <v>19383227</v>
      </c>
      <c r="E1899" s="111">
        <f t="shared" si="29"/>
        <v>193.83226999999999</v>
      </c>
      <c r="F1899" s="150">
        <v>-9.26</v>
      </c>
      <c r="G1899" s="150">
        <v>-11.14</v>
      </c>
      <c r="H1899" s="150">
        <v>28.4</v>
      </c>
      <c r="I1899" s="150">
        <v>-0.53</v>
      </c>
      <c r="J1899" s="150">
        <v>-1.56</v>
      </c>
      <c r="K1899" s="150">
        <v>-0.7</v>
      </c>
      <c r="L1899" s="150">
        <v>0.76</v>
      </c>
      <c r="M1899" s="150">
        <v>1.22</v>
      </c>
      <c r="N1899" s="150">
        <v>0.53</v>
      </c>
      <c r="O1899" s="150">
        <v>1.29</v>
      </c>
      <c r="P1899" s="150">
        <v>7</v>
      </c>
    </row>
    <row r="1900" spans="1:16" x14ac:dyDescent="0.25">
      <c r="A1900" s="80" t="s">
        <v>776</v>
      </c>
      <c r="B1900" s="150" t="s">
        <v>777</v>
      </c>
      <c r="C1900" s="110">
        <v>46122</v>
      </c>
      <c r="D1900" s="150">
        <v>673344</v>
      </c>
      <c r="E1900" s="111">
        <f t="shared" si="29"/>
        <v>6.7334399999999999</v>
      </c>
      <c r="F1900" s="150">
        <v>10.77</v>
      </c>
      <c r="G1900" s="150">
        <v>-2.48</v>
      </c>
      <c r="H1900" s="150">
        <v>21.1</v>
      </c>
      <c r="I1900" s="150">
        <v>-0.24</v>
      </c>
      <c r="J1900" s="150">
        <v>-0.94</v>
      </c>
      <c r="K1900" s="150">
        <v>0.96</v>
      </c>
      <c r="L1900" s="150">
        <v>0.31</v>
      </c>
      <c r="M1900" s="150">
        <v>0.24</v>
      </c>
      <c r="N1900" s="150">
        <v>0.3</v>
      </c>
      <c r="O1900" s="150">
        <v>0.43</v>
      </c>
      <c r="P1900" s="150">
        <v>17.399999999999999</v>
      </c>
    </row>
    <row r="1901" spans="1:16" x14ac:dyDescent="0.25">
      <c r="A1901" s="80" t="s">
        <v>778</v>
      </c>
      <c r="B1901" s="150" t="s">
        <v>1596</v>
      </c>
      <c r="C1901" s="110">
        <v>46119</v>
      </c>
      <c r="D1901" s="150">
        <v>333928</v>
      </c>
      <c r="E1901" s="111">
        <f t="shared" si="29"/>
        <v>3.33928</v>
      </c>
      <c r="F1901" s="150">
        <v>75.52</v>
      </c>
      <c r="G1901" s="150">
        <v>2226087</v>
      </c>
      <c r="H1901" s="150">
        <v>41.65</v>
      </c>
      <c r="I1901" s="150">
        <v>1.22</v>
      </c>
      <c r="J1901" s="150">
        <v>0.24</v>
      </c>
      <c r="K1901" s="150">
        <v>-3.81</v>
      </c>
      <c r="L1901" s="150">
        <v>2.74</v>
      </c>
      <c r="M1901" s="150">
        <v>-1</v>
      </c>
      <c r="N1901" s="150">
        <v>-0.44</v>
      </c>
      <c r="O1901" s="150">
        <v>-0.55000000000000004</v>
      </c>
      <c r="P1901" s="150">
        <v>7.7</v>
      </c>
    </row>
    <row r="1902" spans="1:16" x14ac:dyDescent="0.25">
      <c r="A1902" s="80" t="s">
        <v>781</v>
      </c>
      <c r="B1902" s="150" t="s">
        <v>782</v>
      </c>
      <c r="C1902" s="110">
        <v>46122</v>
      </c>
      <c r="D1902" s="150">
        <v>3856813</v>
      </c>
      <c r="E1902" s="111">
        <f t="shared" si="29"/>
        <v>38.568129999999996</v>
      </c>
      <c r="F1902" s="150">
        <v>69.81</v>
      </c>
      <c r="G1902" s="150">
        <v>-16.8</v>
      </c>
      <c r="H1902" s="150">
        <v>18.25</v>
      </c>
      <c r="I1902" s="150">
        <v>-0.54</v>
      </c>
      <c r="J1902" s="150">
        <v>-2.14</v>
      </c>
      <c r="K1902" s="150">
        <v>1.39</v>
      </c>
      <c r="L1902" s="150">
        <v>0.25</v>
      </c>
      <c r="M1902" s="150">
        <v>0.42</v>
      </c>
      <c r="N1902" s="150">
        <v>0.34</v>
      </c>
      <c r="O1902" s="150">
        <v>0.36</v>
      </c>
      <c r="P1902" s="150">
        <v>13</v>
      </c>
    </row>
    <row r="1903" spans="1:16" x14ac:dyDescent="0.25">
      <c r="A1903" s="80" t="s">
        <v>783</v>
      </c>
      <c r="B1903" s="150" t="s">
        <v>784</v>
      </c>
      <c r="C1903" s="110">
        <v>46121</v>
      </c>
      <c r="D1903" s="150">
        <v>313663</v>
      </c>
      <c r="E1903" s="111">
        <f t="shared" si="29"/>
        <v>3.1366299999999998</v>
      </c>
      <c r="F1903" s="150">
        <v>6.51</v>
      </c>
      <c r="G1903" s="150">
        <v>0.15</v>
      </c>
      <c r="H1903" s="150">
        <v>29.75</v>
      </c>
      <c r="I1903" s="150">
        <v>0</v>
      </c>
      <c r="J1903" s="150">
        <v>-0.34</v>
      </c>
      <c r="K1903" s="150">
        <v>-0.5</v>
      </c>
      <c r="L1903" s="150">
        <v>0.16</v>
      </c>
      <c r="M1903" s="150">
        <v>0.27</v>
      </c>
      <c r="N1903" s="150">
        <v>0.43</v>
      </c>
      <c r="O1903" s="150">
        <v>0.79</v>
      </c>
      <c r="P1903" s="150">
        <v>17.5</v>
      </c>
    </row>
    <row r="1904" spans="1:16" x14ac:dyDescent="0.25">
      <c r="A1904" s="80" t="s">
        <v>785</v>
      </c>
      <c r="B1904" s="150" t="s">
        <v>786</v>
      </c>
      <c r="C1904" s="110">
        <v>46121</v>
      </c>
      <c r="D1904" s="150">
        <v>6597285</v>
      </c>
      <c r="E1904" s="111">
        <f t="shared" si="29"/>
        <v>65.972849999999994</v>
      </c>
      <c r="F1904" s="150">
        <v>13.51</v>
      </c>
      <c r="G1904" s="150">
        <v>-7.66</v>
      </c>
      <c r="H1904" s="150">
        <v>76.900000000000006</v>
      </c>
      <c r="I1904" s="150">
        <v>-2.16</v>
      </c>
      <c r="J1904" s="150">
        <v>-5.88</v>
      </c>
      <c r="K1904" s="150">
        <v>-6.22</v>
      </c>
      <c r="L1904" s="150">
        <v>1.61</v>
      </c>
      <c r="M1904" s="150">
        <v>1.1599999999999999</v>
      </c>
      <c r="N1904" s="150">
        <v>0.73</v>
      </c>
      <c r="O1904" s="150">
        <v>1.76</v>
      </c>
      <c r="P1904" s="150">
        <v>13.3</v>
      </c>
    </row>
    <row r="1905" spans="1:16" x14ac:dyDescent="0.25">
      <c r="A1905" s="80" t="s">
        <v>787</v>
      </c>
      <c r="B1905" s="150" t="s">
        <v>3109</v>
      </c>
      <c r="C1905" s="110">
        <v>46121</v>
      </c>
      <c r="D1905" s="150">
        <v>950106</v>
      </c>
      <c r="E1905" s="111">
        <f t="shared" si="29"/>
        <v>9.5010600000000007</v>
      </c>
      <c r="F1905" s="150">
        <v>10.14</v>
      </c>
      <c r="G1905" s="150">
        <v>3.43</v>
      </c>
      <c r="H1905" s="150">
        <v>84.7</v>
      </c>
      <c r="I1905" s="150">
        <v>0.12</v>
      </c>
      <c r="J1905" s="150">
        <v>0.24</v>
      </c>
      <c r="K1905" s="150">
        <v>-1.1000000000000001</v>
      </c>
      <c r="L1905" s="150">
        <v>1.37</v>
      </c>
      <c r="M1905" s="150">
        <v>1.71</v>
      </c>
      <c r="N1905" s="150">
        <v>1.28</v>
      </c>
      <c r="O1905" s="150">
        <v>1.5</v>
      </c>
      <c r="P1905" s="150">
        <v>13.1</v>
      </c>
    </row>
    <row r="1906" spans="1:16" x14ac:dyDescent="0.25">
      <c r="A1906" s="80" t="s">
        <v>788</v>
      </c>
      <c r="B1906" s="150" t="s">
        <v>789</v>
      </c>
      <c r="C1906" s="110">
        <v>46122</v>
      </c>
      <c r="D1906" s="150">
        <v>36392</v>
      </c>
      <c r="E1906" s="111">
        <f t="shared" si="29"/>
        <v>0.36392000000000002</v>
      </c>
      <c r="F1906" s="150">
        <v>1.1000000000000001</v>
      </c>
      <c r="G1906" s="150">
        <v>4.59</v>
      </c>
      <c r="H1906" s="150">
        <v>12.65</v>
      </c>
      <c r="I1906" s="150">
        <v>0.8</v>
      </c>
      <c r="J1906" s="150">
        <v>-0.39</v>
      </c>
      <c r="K1906" s="150">
        <v>0.4</v>
      </c>
      <c r="L1906" s="150">
        <v>-0.31</v>
      </c>
      <c r="M1906" s="150">
        <v>-0.5</v>
      </c>
      <c r="N1906" s="150">
        <v>-0.37</v>
      </c>
      <c r="O1906" s="150">
        <v>-0.26</v>
      </c>
      <c r="P1906" s="150"/>
    </row>
    <row r="1907" spans="1:16" x14ac:dyDescent="0.25">
      <c r="A1907" s="80" t="s">
        <v>790</v>
      </c>
      <c r="B1907" s="150" t="s">
        <v>791</v>
      </c>
      <c r="C1907" s="110">
        <v>46122</v>
      </c>
      <c r="D1907" s="150">
        <v>2405697</v>
      </c>
      <c r="E1907" s="111">
        <f t="shared" si="29"/>
        <v>24.05697</v>
      </c>
      <c r="F1907" s="150">
        <v>41.79</v>
      </c>
      <c r="G1907" s="150">
        <v>-16.89</v>
      </c>
      <c r="H1907" s="150">
        <v>59.4</v>
      </c>
      <c r="I1907" s="150">
        <v>2.2400000000000002</v>
      </c>
      <c r="J1907" s="150">
        <v>-9.31</v>
      </c>
      <c r="K1907" s="150">
        <v>-12.13</v>
      </c>
      <c r="L1907" s="150">
        <v>-8.23</v>
      </c>
      <c r="M1907" s="150">
        <v>1.4</v>
      </c>
      <c r="N1907" s="150">
        <v>1.32</v>
      </c>
      <c r="O1907" s="150">
        <v>2.09</v>
      </c>
      <c r="P1907" s="150">
        <v>11.4</v>
      </c>
    </row>
    <row r="1908" spans="1:16" x14ac:dyDescent="0.25">
      <c r="A1908" s="80" t="s">
        <v>792</v>
      </c>
      <c r="B1908" s="150" t="s">
        <v>3430</v>
      </c>
      <c r="C1908" s="110">
        <v>46122</v>
      </c>
      <c r="D1908" s="150">
        <v>1588110</v>
      </c>
      <c r="E1908" s="111">
        <f t="shared" si="29"/>
        <v>15.8811</v>
      </c>
      <c r="F1908" s="150">
        <v>5.36</v>
      </c>
      <c r="G1908" s="150">
        <v>-1.04</v>
      </c>
      <c r="H1908" s="150">
        <v>116</v>
      </c>
      <c r="I1908" s="150">
        <v>0.87</v>
      </c>
      <c r="J1908" s="150">
        <v>0.43</v>
      </c>
      <c r="K1908" s="150">
        <v>1.75</v>
      </c>
      <c r="L1908" s="150">
        <v>1.57</v>
      </c>
      <c r="M1908" s="150">
        <v>1.56</v>
      </c>
      <c r="N1908" s="150">
        <v>1.64</v>
      </c>
      <c r="O1908" s="150">
        <v>1.7</v>
      </c>
      <c r="P1908" s="150">
        <v>16.600000000000001</v>
      </c>
    </row>
    <row r="1909" spans="1:16" x14ac:dyDescent="0.25">
      <c r="A1909" s="80" t="s">
        <v>793</v>
      </c>
      <c r="B1909" s="150" t="s">
        <v>794</v>
      </c>
      <c r="C1909" s="110">
        <v>46121</v>
      </c>
      <c r="D1909" s="150">
        <v>212302</v>
      </c>
      <c r="E1909" s="111">
        <f t="shared" si="29"/>
        <v>2.1230199999999999</v>
      </c>
      <c r="F1909" s="150">
        <v>16.82</v>
      </c>
      <c r="G1909" s="150">
        <v>-1.06</v>
      </c>
      <c r="H1909" s="150">
        <v>43.35</v>
      </c>
      <c r="I1909" s="150">
        <v>-0.34</v>
      </c>
      <c r="J1909" s="150">
        <v>-6.57</v>
      </c>
      <c r="K1909" s="150">
        <v>-8.74</v>
      </c>
      <c r="L1909" s="150">
        <v>0.42</v>
      </c>
      <c r="M1909" s="150">
        <v>0.53</v>
      </c>
      <c r="N1909" s="150">
        <v>0.28000000000000003</v>
      </c>
      <c r="O1909" s="150">
        <v>0.48</v>
      </c>
      <c r="P1909" s="150">
        <v>24.5</v>
      </c>
    </row>
    <row r="1910" spans="1:16" x14ac:dyDescent="0.25">
      <c r="A1910" s="80" t="s">
        <v>795</v>
      </c>
      <c r="B1910" s="150" t="s">
        <v>796</v>
      </c>
      <c r="C1910" s="110">
        <v>46121</v>
      </c>
      <c r="D1910" s="150">
        <v>225960</v>
      </c>
      <c r="E1910" s="111">
        <f t="shared" si="29"/>
        <v>2.2595999999999998</v>
      </c>
      <c r="F1910" s="150">
        <v>7.69</v>
      </c>
      <c r="G1910" s="150">
        <v>-2.13</v>
      </c>
      <c r="H1910" s="150">
        <v>15.15</v>
      </c>
      <c r="I1910" s="150">
        <v>-1.62</v>
      </c>
      <c r="J1910" s="150">
        <v>-3.19</v>
      </c>
      <c r="K1910" s="150">
        <v>-2.2599999999999998</v>
      </c>
      <c r="L1910" s="150">
        <v>-0.41</v>
      </c>
      <c r="M1910" s="150">
        <v>0.25</v>
      </c>
      <c r="N1910" s="150">
        <v>-0.8</v>
      </c>
      <c r="O1910" s="150">
        <v>-0.93</v>
      </c>
      <c r="P1910" s="150"/>
    </row>
    <row r="1911" spans="1:16" x14ac:dyDescent="0.25">
      <c r="A1911" s="80" t="s">
        <v>797</v>
      </c>
      <c r="B1911" s="150" t="s">
        <v>1401</v>
      </c>
      <c r="C1911" s="110">
        <v>46122</v>
      </c>
      <c r="D1911" s="150">
        <v>5598139</v>
      </c>
      <c r="E1911" s="111">
        <f t="shared" si="29"/>
        <v>55.981389999999998</v>
      </c>
      <c r="F1911" s="150">
        <v>72.209999999999994</v>
      </c>
      <c r="G1911" s="150">
        <v>-17.03</v>
      </c>
      <c r="H1911" s="150">
        <v>67.3</v>
      </c>
      <c r="I1911" s="150">
        <v>-0.88</v>
      </c>
      <c r="J1911" s="150">
        <v>-6.01</v>
      </c>
      <c r="K1911" s="150">
        <v>-5.21</v>
      </c>
      <c r="L1911" s="150">
        <v>-2.31</v>
      </c>
      <c r="M1911" s="150">
        <v>0.94</v>
      </c>
      <c r="N1911" s="150">
        <v>0.48</v>
      </c>
      <c r="O1911" s="150">
        <v>0.89</v>
      </c>
      <c r="P1911" s="150">
        <v>15.3</v>
      </c>
    </row>
    <row r="1912" spans="1:16" x14ac:dyDescent="0.25">
      <c r="A1912" s="80" t="s">
        <v>798</v>
      </c>
      <c r="B1912" s="150" t="s">
        <v>799</v>
      </c>
      <c r="C1912" s="110">
        <v>46122</v>
      </c>
      <c r="D1912" s="150">
        <v>493006</v>
      </c>
      <c r="E1912" s="111">
        <f t="shared" si="29"/>
        <v>4.9300600000000001</v>
      </c>
      <c r="F1912" s="150">
        <v>18.239999999999998</v>
      </c>
      <c r="G1912" s="150">
        <v>-19.260000000000002</v>
      </c>
      <c r="H1912" s="150">
        <v>45.3</v>
      </c>
      <c r="I1912" s="150">
        <v>0.11</v>
      </c>
      <c r="J1912" s="150">
        <v>-0.11</v>
      </c>
      <c r="K1912" s="150">
        <v>-9.0399999999999991</v>
      </c>
      <c r="L1912" s="150">
        <v>1.1299999999999999</v>
      </c>
      <c r="M1912" s="150">
        <v>1.32</v>
      </c>
      <c r="N1912" s="150">
        <v>-0.32</v>
      </c>
      <c r="O1912" s="150">
        <v>1.57</v>
      </c>
      <c r="P1912" s="150">
        <v>11.3</v>
      </c>
    </row>
    <row r="1913" spans="1:16" x14ac:dyDescent="0.25">
      <c r="A1913" s="80" t="s">
        <v>800</v>
      </c>
      <c r="B1913" s="150" t="s">
        <v>1402</v>
      </c>
      <c r="C1913" s="110">
        <v>46120</v>
      </c>
      <c r="D1913" s="150">
        <v>728432</v>
      </c>
      <c r="E1913" s="111">
        <f t="shared" si="29"/>
        <v>7.2843200000000001</v>
      </c>
      <c r="F1913" s="150">
        <v>7.5</v>
      </c>
      <c r="G1913" s="150">
        <v>7.66</v>
      </c>
      <c r="H1913" s="150">
        <v>40.75</v>
      </c>
      <c r="I1913" s="150">
        <v>0.12</v>
      </c>
      <c r="J1913" s="150">
        <v>-0.12</v>
      </c>
      <c r="K1913" s="150">
        <v>0.12</v>
      </c>
      <c r="L1913" s="150">
        <v>0.43</v>
      </c>
      <c r="M1913" s="150">
        <v>0.43</v>
      </c>
      <c r="N1913" s="150">
        <v>0.84</v>
      </c>
      <c r="O1913" s="150">
        <v>0.75</v>
      </c>
      <c r="P1913" s="150">
        <v>17</v>
      </c>
    </row>
    <row r="1914" spans="1:16" x14ac:dyDescent="0.25">
      <c r="A1914" s="80" t="s">
        <v>801</v>
      </c>
      <c r="B1914" s="150" t="s">
        <v>802</v>
      </c>
      <c r="C1914" s="110">
        <v>46121</v>
      </c>
      <c r="D1914" s="150">
        <v>238965</v>
      </c>
      <c r="E1914" s="111">
        <f t="shared" si="29"/>
        <v>2.3896500000000001</v>
      </c>
      <c r="F1914" s="150">
        <v>16.809999999999999</v>
      </c>
      <c r="G1914" s="150">
        <v>3.82</v>
      </c>
      <c r="H1914" s="150">
        <v>49.85</v>
      </c>
      <c r="I1914" s="150">
        <v>0.3</v>
      </c>
      <c r="J1914" s="150">
        <v>0.4</v>
      </c>
      <c r="K1914" s="150">
        <v>-0.3</v>
      </c>
      <c r="L1914" s="150">
        <v>0.34</v>
      </c>
      <c r="M1914" s="150">
        <v>0.64</v>
      </c>
      <c r="N1914" s="150">
        <v>0.81</v>
      </c>
      <c r="O1914" s="150">
        <v>0.85</v>
      </c>
      <c r="P1914" s="150">
        <v>18.600000000000001</v>
      </c>
    </row>
    <row r="1915" spans="1:16" x14ac:dyDescent="0.25">
      <c r="A1915" s="80" t="s">
        <v>803</v>
      </c>
      <c r="B1915" s="150" t="s">
        <v>804</v>
      </c>
      <c r="C1915" s="110">
        <v>46122</v>
      </c>
      <c r="D1915" s="150">
        <v>868027</v>
      </c>
      <c r="E1915" s="111">
        <f t="shared" si="29"/>
        <v>8.6802700000000002</v>
      </c>
      <c r="F1915" s="150">
        <v>53.79</v>
      </c>
      <c r="G1915" s="150">
        <v>23.44</v>
      </c>
      <c r="H1915" s="150">
        <v>68.8</v>
      </c>
      <c r="I1915" s="150">
        <v>0.57999999999999996</v>
      </c>
      <c r="J1915" s="150">
        <v>0.88</v>
      </c>
      <c r="K1915" s="150">
        <v>2.08</v>
      </c>
      <c r="L1915" s="150">
        <v>1.38</v>
      </c>
      <c r="M1915" s="150">
        <v>1.66</v>
      </c>
      <c r="N1915" s="150">
        <v>0.1</v>
      </c>
      <c r="O1915" s="150">
        <v>1.82</v>
      </c>
      <c r="P1915" s="150">
        <v>13.8</v>
      </c>
    </row>
    <row r="1916" spans="1:16" x14ac:dyDescent="0.25">
      <c r="A1916" s="80" t="s">
        <v>805</v>
      </c>
      <c r="B1916" s="150" t="s">
        <v>806</v>
      </c>
      <c r="C1916" s="110">
        <v>46121</v>
      </c>
      <c r="D1916" s="150">
        <v>64884</v>
      </c>
      <c r="E1916" s="111">
        <f t="shared" si="29"/>
        <v>0.64883999999999997</v>
      </c>
      <c r="F1916" s="150">
        <v>-2.31</v>
      </c>
      <c r="G1916" s="150">
        <v>-0.59</v>
      </c>
      <c r="H1916" s="150">
        <v>18</v>
      </c>
      <c r="I1916" s="150">
        <v>-0.28000000000000003</v>
      </c>
      <c r="J1916" s="150">
        <v>0</v>
      </c>
      <c r="K1916" s="150">
        <v>1.41</v>
      </c>
      <c r="L1916" s="150">
        <v>-0.35</v>
      </c>
      <c r="M1916" s="150">
        <v>-0.44</v>
      </c>
      <c r="N1916" s="150">
        <v>-0.35</v>
      </c>
      <c r="O1916" s="150">
        <v>-0.42</v>
      </c>
      <c r="P1916" s="150"/>
    </row>
    <row r="1917" spans="1:16" x14ac:dyDescent="0.25">
      <c r="A1917" s="80" t="s">
        <v>807</v>
      </c>
      <c r="B1917" s="150" t="s">
        <v>808</v>
      </c>
      <c r="C1917" s="110">
        <v>46122</v>
      </c>
      <c r="D1917" s="150">
        <v>57228</v>
      </c>
      <c r="E1917" s="111">
        <f t="shared" si="29"/>
        <v>0.57228000000000001</v>
      </c>
      <c r="F1917" s="150">
        <v>-9.98</v>
      </c>
      <c r="G1917" s="150">
        <v>-1.66</v>
      </c>
      <c r="H1917" s="150">
        <v>12.2</v>
      </c>
      <c r="I1917" s="150">
        <v>-0.81</v>
      </c>
      <c r="J1917" s="150">
        <v>-3.94</v>
      </c>
      <c r="K1917" s="150">
        <v>-5.43</v>
      </c>
      <c r="L1917" s="150">
        <v>0.05</v>
      </c>
      <c r="M1917" s="150">
        <v>-0.11</v>
      </c>
      <c r="N1917" s="150">
        <v>-0.04</v>
      </c>
      <c r="O1917" s="150">
        <v>-0.04</v>
      </c>
      <c r="P1917" s="150"/>
    </row>
    <row r="1918" spans="1:16" x14ac:dyDescent="0.25">
      <c r="A1918" s="80" t="s">
        <v>809</v>
      </c>
      <c r="B1918" s="150" t="s">
        <v>3053</v>
      </c>
      <c r="C1918" s="110">
        <v>46122</v>
      </c>
      <c r="D1918" s="150">
        <v>1205019</v>
      </c>
      <c r="E1918" s="111">
        <f t="shared" si="29"/>
        <v>12.050190000000001</v>
      </c>
      <c r="F1918" s="150">
        <v>43.53</v>
      </c>
      <c r="G1918" s="150">
        <v>-5.35</v>
      </c>
      <c r="H1918" s="150">
        <v>71</v>
      </c>
      <c r="I1918" s="150">
        <v>0.42</v>
      </c>
      <c r="J1918" s="150">
        <v>1</v>
      </c>
      <c r="K1918" s="150">
        <v>0.56999999999999995</v>
      </c>
      <c r="L1918" s="150">
        <v>1.18</v>
      </c>
      <c r="M1918" s="150">
        <v>1.33</v>
      </c>
      <c r="N1918" s="150">
        <v>1.37</v>
      </c>
      <c r="O1918" s="150">
        <v>1.1499999999999999</v>
      </c>
      <c r="P1918" s="150">
        <v>13.9</v>
      </c>
    </row>
    <row r="1919" spans="1:16" x14ac:dyDescent="0.25">
      <c r="A1919" s="80" t="s">
        <v>810</v>
      </c>
      <c r="B1919" s="150" t="s">
        <v>811</v>
      </c>
      <c r="C1919" s="110">
        <v>46122</v>
      </c>
      <c r="D1919" s="150">
        <v>144120</v>
      </c>
      <c r="E1919" s="111">
        <f t="shared" si="29"/>
        <v>1.4412</v>
      </c>
      <c r="F1919" s="150">
        <v>-1.77</v>
      </c>
      <c r="G1919" s="150">
        <v>-11.92</v>
      </c>
      <c r="H1919" s="150">
        <v>35.4</v>
      </c>
      <c r="I1919" s="150">
        <v>-0.84</v>
      </c>
      <c r="J1919" s="150">
        <v>-3.54</v>
      </c>
      <c r="K1919" s="150">
        <v>-7.45</v>
      </c>
      <c r="L1919" s="150">
        <v>0.87</v>
      </c>
      <c r="M1919" s="150">
        <v>0.76</v>
      </c>
      <c r="N1919" s="150">
        <v>0.3</v>
      </c>
      <c r="O1919" s="150">
        <v>0.8</v>
      </c>
      <c r="P1919" s="150">
        <v>13.7</v>
      </c>
    </row>
    <row r="1920" spans="1:16" x14ac:dyDescent="0.25">
      <c r="A1920" s="80" t="s">
        <v>812</v>
      </c>
      <c r="B1920" s="150" t="s">
        <v>813</v>
      </c>
      <c r="C1920" s="110">
        <v>46122</v>
      </c>
      <c r="D1920" s="150">
        <v>6634076</v>
      </c>
      <c r="E1920" s="111">
        <f t="shared" si="29"/>
        <v>66.340760000000003</v>
      </c>
      <c r="F1920" s="150">
        <v>33.950000000000003</v>
      </c>
      <c r="G1920" s="150">
        <v>-24.34</v>
      </c>
      <c r="H1920" s="150">
        <v>35.35</v>
      </c>
      <c r="I1920" s="150">
        <v>-0.7</v>
      </c>
      <c r="J1920" s="150">
        <v>-0.42</v>
      </c>
      <c r="K1920" s="150">
        <v>-10.28</v>
      </c>
      <c r="L1920" s="150">
        <v>0.61</v>
      </c>
      <c r="M1920" s="150">
        <v>-1.36</v>
      </c>
      <c r="N1920" s="150">
        <v>0.28000000000000003</v>
      </c>
      <c r="O1920" s="150">
        <v>0.85</v>
      </c>
      <c r="P1920" s="150">
        <v>10.8</v>
      </c>
    </row>
    <row r="1921" spans="1:16" x14ac:dyDescent="0.25">
      <c r="A1921" s="80" t="s">
        <v>814</v>
      </c>
      <c r="B1921" s="150" t="s">
        <v>1403</v>
      </c>
      <c r="C1921" s="110">
        <v>46122</v>
      </c>
      <c r="D1921" s="150">
        <v>1708798</v>
      </c>
      <c r="E1921" s="111">
        <f t="shared" si="29"/>
        <v>17.087980000000002</v>
      </c>
      <c r="F1921" s="150">
        <v>17.309999999999999</v>
      </c>
      <c r="G1921" s="150">
        <v>6.2</v>
      </c>
      <c r="H1921" s="150">
        <v>9.32</v>
      </c>
      <c r="I1921" s="150">
        <v>-0.53</v>
      </c>
      <c r="J1921" s="150">
        <v>-0.85</v>
      </c>
      <c r="K1921" s="150">
        <v>-1.69</v>
      </c>
      <c r="L1921" s="150">
        <v>0.3</v>
      </c>
      <c r="M1921" s="150">
        <v>0.06</v>
      </c>
      <c r="N1921" s="150">
        <v>0.15</v>
      </c>
      <c r="O1921" s="150">
        <v>-0.33</v>
      </c>
      <c r="P1921" s="150">
        <v>46.2</v>
      </c>
    </row>
    <row r="1922" spans="1:16" x14ac:dyDescent="0.25">
      <c r="A1922" s="80" t="s">
        <v>815</v>
      </c>
      <c r="B1922" s="150" t="s">
        <v>816</v>
      </c>
      <c r="C1922" s="110">
        <v>46122</v>
      </c>
      <c r="D1922" s="150">
        <v>401749</v>
      </c>
      <c r="E1922" s="111">
        <f t="shared" si="29"/>
        <v>4.0174899999999996</v>
      </c>
      <c r="F1922" s="150">
        <v>3.34</v>
      </c>
      <c r="G1922" s="150">
        <v>0.47</v>
      </c>
      <c r="H1922" s="150">
        <v>19.149999999999999</v>
      </c>
      <c r="I1922" s="150">
        <v>0.26</v>
      </c>
      <c r="J1922" s="150">
        <v>0</v>
      </c>
      <c r="K1922" s="150">
        <v>-3.53</v>
      </c>
      <c r="L1922" s="150">
        <v>0.67</v>
      </c>
      <c r="M1922" s="150">
        <v>0.51</v>
      </c>
      <c r="N1922" s="150">
        <v>-0.21</v>
      </c>
      <c r="O1922" s="150">
        <v>0.72</v>
      </c>
      <c r="P1922" s="150">
        <v>8.9</v>
      </c>
    </row>
    <row r="1923" spans="1:16" x14ac:dyDescent="0.25">
      <c r="A1923" s="80" t="s">
        <v>817</v>
      </c>
      <c r="B1923" s="150" t="s">
        <v>818</v>
      </c>
      <c r="C1923" s="110">
        <v>46121</v>
      </c>
      <c r="D1923" s="150">
        <v>2038622</v>
      </c>
      <c r="E1923" s="111">
        <f t="shared" si="29"/>
        <v>20.386220000000002</v>
      </c>
      <c r="F1923" s="150">
        <v>30.41</v>
      </c>
      <c r="G1923" s="150">
        <v>0.4</v>
      </c>
      <c r="H1923" s="150">
        <v>56.7</v>
      </c>
      <c r="I1923" s="150">
        <v>0.18</v>
      </c>
      <c r="J1923" s="150">
        <v>0.18</v>
      </c>
      <c r="K1923" s="150">
        <v>0.18</v>
      </c>
      <c r="L1923" s="150">
        <v>0.63</v>
      </c>
      <c r="M1923" s="150">
        <v>0.53</v>
      </c>
      <c r="N1923" s="150">
        <v>0.56000000000000005</v>
      </c>
      <c r="O1923" s="150">
        <v>0.66</v>
      </c>
      <c r="P1923" s="150">
        <v>22.8</v>
      </c>
    </row>
    <row r="1924" spans="1:16" x14ac:dyDescent="0.25">
      <c r="A1924" s="80" t="s">
        <v>819</v>
      </c>
      <c r="B1924" s="150" t="s">
        <v>820</v>
      </c>
      <c r="C1924" s="110">
        <v>46120</v>
      </c>
      <c r="D1924" s="150">
        <v>1500394</v>
      </c>
      <c r="E1924" s="111">
        <f t="shared" si="29"/>
        <v>15.00394</v>
      </c>
      <c r="F1924" s="150">
        <v>54.22</v>
      </c>
      <c r="G1924" s="150">
        <v>-7.89</v>
      </c>
      <c r="H1924" s="150">
        <v>45.4</v>
      </c>
      <c r="I1924" s="150">
        <v>0</v>
      </c>
      <c r="J1924" s="150">
        <v>-2.68</v>
      </c>
      <c r="K1924" s="150">
        <v>-4.32</v>
      </c>
      <c r="L1924" s="150">
        <v>0.93</v>
      </c>
      <c r="M1924" s="150">
        <v>1.53</v>
      </c>
      <c r="N1924" s="150">
        <v>0.67</v>
      </c>
      <c r="O1924" s="150">
        <v>1.1599999999999999</v>
      </c>
      <c r="P1924" s="150">
        <v>9.5</v>
      </c>
    </row>
    <row r="1925" spans="1:16" x14ac:dyDescent="0.25">
      <c r="A1925" s="80" t="s">
        <v>821</v>
      </c>
      <c r="B1925" s="150" t="s">
        <v>822</v>
      </c>
      <c r="C1925" s="110">
        <v>46122</v>
      </c>
      <c r="D1925" s="150">
        <v>2560047</v>
      </c>
      <c r="E1925" s="111">
        <f t="shared" si="29"/>
        <v>25.600470000000001</v>
      </c>
      <c r="F1925" s="150">
        <v>32</v>
      </c>
      <c r="G1925" s="150">
        <v>-4.03</v>
      </c>
      <c r="H1925" s="150">
        <v>112</v>
      </c>
      <c r="I1925" s="150">
        <v>-3.03</v>
      </c>
      <c r="J1925" s="150">
        <v>-4.2699999999999996</v>
      </c>
      <c r="K1925" s="150">
        <v>-6.67</v>
      </c>
      <c r="L1925" s="150">
        <v>1.21</v>
      </c>
      <c r="M1925" s="150">
        <v>2.33</v>
      </c>
      <c r="N1925" s="150">
        <v>2.3199999999999998</v>
      </c>
      <c r="O1925" s="150">
        <v>2.94</v>
      </c>
      <c r="P1925" s="150">
        <v>11.1</v>
      </c>
    </row>
    <row r="1926" spans="1:16" x14ac:dyDescent="0.25">
      <c r="A1926" s="80" t="s">
        <v>823</v>
      </c>
      <c r="B1926" s="150" t="s">
        <v>824</v>
      </c>
      <c r="C1926" s="110">
        <v>46122</v>
      </c>
      <c r="D1926" s="150">
        <v>1153292</v>
      </c>
      <c r="E1926" s="111">
        <f t="shared" ref="E1926:E1939" si="30">D1926/100000</f>
        <v>11.532920000000001</v>
      </c>
      <c r="F1926" s="150">
        <v>71.58</v>
      </c>
      <c r="G1926" s="150">
        <v>14.65</v>
      </c>
      <c r="H1926" s="150">
        <v>19.899999999999999</v>
      </c>
      <c r="I1926" s="150">
        <v>-0.5</v>
      </c>
      <c r="J1926" s="150">
        <v>-0.75</v>
      </c>
      <c r="K1926" s="150">
        <v>-1.24</v>
      </c>
      <c r="L1926" s="150">
        <v>0.33</v>
      </c>
      <c r="M1926" s="150">
        <v>0.12</v>
      </c>
      <c r="N1926" s="150">
        <v>-0.17</v>
      </c>
      <c r="O1926" s="150">
        <v>0.12</v>
      </c>
      <c r="P1926" s="150">
        <v>39.6</v>
      </c>
    </row>
    <row r="1927" spans="1:16" x14ac:dyDescent="0.25">
      <c r="A1927" s="80" t="s">
        <v>825</v>
      </c>
      <c r="B1927" s="150" t="s">
        <v>826</v>
      </c>
      <c r="C1927" s="110">
        <v>46121</v>
      </c>
      <c r="D1927" s="150">
        <v>3183510</v>
      </c>
      <c r="E1927" s="111">
        <f t="shared" si="30"/>
        <v>31.835100000000001</v>
      </c>
      <c r="F1927" s="150">
        <v>1.68</v>
      </c>
      <c r="G1927" s="150">
        <v>-7.13</v>
      </c>
      <c r="H1927" s="150">
        <v>74.8</v>
      </c>
      <c r="I1927" s="150">
        <v>-1.06</v>
      </c>
      <c r="J1927" s="150">
        <v>-2.6</v>
      </c>
      <c r="K1927" s="150">
        <v>-4.0999999999999996</v>
      </c>
      <c r="L1927" s="150">
        <v>1.34</v>
      </c>
      <c r="M1927" s="150">
        <v>1.7</v>
      </c>
      <c r="N1927" s="150">
        <v>1.65</v>
      </c>
      <c r="O1927" s="150">
        <v>1.86</v>
      </c>
      <c r="P1927" s="150">
        <v>10</v>
      </c>
    </row>
    <row r="1928" spans="1:16" x14ac:dyDescent="0.25">
      <c r="A1928" s="80" t="s">
        <v>827</v>
      </c>
      <c r="B1928" s="150" t="s">
        <v>828</v>
      </c>
      <c r="C1928" s="110">
        <v>46120</v>
      </c>
      <c r="D1928" s="150">
        <v>398872</v>
      </c>
      <c r="E1928" s="111">
        <f t="shared" si="30"/>
        <v>3.9887199999999998</v>
      </c>
      <c r="F1928" s="150">
        <v>43.28</v>
      </c>
      <c r="G1928" s="150">
        <v>10.46</v>
      </c>
      <c r="H1928" s="150">
        <v>117</v>
      </c>
      <c r="I1928" s="150">
        <v>-0.43</v>
      </c>
      <c r="J1928" s="150">
        <v>2.1800000000000002</v>
      </c>
      <c r="K1928" s="150">
        <v>2.63</v>
      </c>
      <c r="L1928" s="150">
        <v>2.34</v>
      </c>
      <c r="M1928" s="150">
        <v>2.16</v>
      </c>
      <c r="N1928" s="150">
        <v>1.63</v>
      </c>
      <c r="O1928" s="150">
        <v>2.2400000000000002</v>
      </c>
      <c r="P1928" s="150">
        <v>13</v>
      </c>
    </row>
    <row r="1929" spans="1:16" x14ac:dyDescent="0.25">
      <c r="A1929" s="80" t="s">
        <v>829</v>
      </c>
      <c r="B1929" s="150" t="s">
        <v>830</v>
      </c>
      <c r="C1929" s="110">
        <v>46121</v>
      </c>
      <c r="D1929" s="150">
        <v>168918</v>
      </c>
      <c r="E1929" s="111">
        <f t="shared" si="30"/>
        <v>1.6891799999999999</v>
      </c>
      <c r="F1929" s="150">
        <v>-31.2</v>
      </c>
      <c r="G1929" s="150">
        <v>-26.71</v>
      </c>
      <c r="H1929" s="150">
        <v>57.5</v>
      </c>
      <c r="I1929" s="150">
        <v>-0.52</v>
      </c>
      <c r="J1929" s="150">
        <v>-0.69</v>
      </c>
      <c r="K1929" s="150">
        <v>-2.87</v>
      </c>
      <c r="L1929" s="150">
        <v>1.29</v>
      </c>
      <c r="M1929" s="150">
        <v>1.32</v>
      </c>
      <c r="N1929" s="150">
        <v>-0.02</v>
      </c>
      <c r="O1929" s="150">
        <v>0.77</v>
      </c>
      <c r="P1929" s="150">
        <v>10.9</v>
      </c>
    </row>
    <row r="1930" spans="1:16" x14ac:dyDescent="0.25">
      <c r="A1930" s="80" t="s">
        <v>831</v>
      </c>
      <c r="B1930" s="150" t="s">
        <v>832</v>
      </c>
      <c r="C1930" s="110">
        <v>46122</v>
      </c>
      <c r="D1930" s="150">
        <v>272794</v>
      </c>
      <c r="E1930" s="111">
        <f t="shared" si="30"/>
        <v>2.7279399999999998</v>
      </c>
      <c r="F1930" s="150">
        <v>57.35</v>
      </c>
      <c r="G1930" s="150">
        <v>12.85</v>
      </c>
      <c r="H1930" s="150">
        <v>16.399999999999999</v>
      </c>
      <c r="I1930" s="150">
        <v>0</v>
      </c>
      <c r="J1930" s="150">
        <v>1.23</v>
      </c>
      <c r="K1930" s="150">
        <v>0</v>
      </c>
      <c r="L1930" s="150">
        <v>-0.28000000000000003</v>
      </c>
      <c r="M1930" s="150">
        <v>0.44</v>
      </c>
      <c r="N1930" s="150">
        <v>-0.17</v>
      </c>
      <c r="O1930" s="150">
        <v>-0.39</v>
      </c>
      <c r="P1930" s="150"/>
    </row>
    <row r="1931" spans="1:16" x14ac:dyDescent="0.25">
      <c r="A1931" s="80" t="s">
        <v>833</v>
      </c>
      <c r="B1931" s="150" t="s">
        <v>1404</v>
      </c>
      <c r="C1931" s="110">
        <v>46122</v>
      </c>
      <c r="D1931" s="150">
        <v>2808986</v>
      </c>
      <c r="E1931" s="111">
        <f t="shared" si="30"/>
        <v>28.089860000000002</v>
      </c>
      <c r="F1931" s="150">
        <v>13.98</v>
      </c>
      <c r="G1931" s="150">
        <v>21.95</v>
      </c>
      <c r="H1931" s="150">
        <v>25.6</v>
      </c>
      <c r="I1931" s="150">
        <v>-0.39</v>
      </c>
      <c r="J1931" s="150">
        <v>0</v>
      </c>
      <c r="K1931" s="150">
        <v>0.99</v>
      </c>
      <c r="L1931" s="150">
        <v>0.73</v>
      </c>
      <c r="M1931" s="150">
        <v>1.19</v>
      </c>
      <c r="N1931" s="150">
        <v>0.46</v>
      </c>
      <c r="O1931" s="150">
        <v>0.93</v>
      </c>
      <c r="P1931" s="150">
        <v>7.3</v>
      </c>
    </row>
    <row r="1932" spans="1:16" x14ac:dyDescent="0.25">
      <c r="A1932" s="80" t="s">
        <v>834</v>
      </c>
      <c r="B1932" s="150" t="s">
        <v>3054</v>
      </c>
      <c r="C1932" s="110">
        <v>46121</v>
      </c>
      <c r="D1932" s="150">
        <v>538432</v>
      </c>
      <c r="E1932" s="111">
        <f t="shared" si="30"/>
        <v>5.3843199999999998</v>
      </c>
      <c r="F1932" s="150">
        <v>-52.72</v>
      </c>
      <c r="G1932" s="150">
        <v>2175.61</v>
      </c>
      <c r="H1932" s="150">
        <v>17.149999999999999</v>
      </c>
      <c r="I1932" s="150">
        <v>0.88</v>
      </c>
      <c r="J1932" s="150">
        <v>-2.56</v>
      </c>
      <c r="K1932" s="150">
        <v>-6.54</v>
      </c>
      <c r="L1932" s="150">
        <v>0.5</v>
      </c>
      <c r="M1932" s="150">
        <v>-0.08</v>
      </c>
      <c r="N1932" s="150">
        <v>-0.19</v>
      </c>
      <c r="O1932" s="150">
        <v>-0.05</v>
      </c>
      <c r="P1932" s="150">
        <v>10.8</v>
      </c>
    </row>
    <row r="1933" spans="1:16" x14ac:dyDescent="0.25">
      <c r="A1933" s="80" t="s">
        <v>835</v>
      </c>
      <c r="B1933" s="150" t="s">
        <v>836</v>
      </c>
      <c r="C1933" s="110">
        <v>46122</v>
      </c>
      <c r="D1933" s="150">
        <v>8948</v>
      </c>
      <c r="E1933" s="111">
        <f t="shared" si="30"/>
        <v>8.9480000000000004E-2</v>
      </c>
      <c r="F1933" s="150">
        <v>-25.98</v>
      </c>
      <c r="G1933" s="150">
        <v>-33.33</v>
      </c>
      <c r="H1933" s="150">
        <v>32.799999999999997</v>
      </c>
      <c r="I1933" s="150">
        <v>0.92</v>
      </c>
      <c r="J1933" s="150">
        <v>1.39</v>
      </c>
      <c r="K1933" s="150">
        <v>31.2</v>
      </c>
      <c r="L1933" s="150">
        <v>-0.71</v>
      </c>
      <c r="M1933" s="150">
        <v>-0.24</v>
      </c>
      <c r="N1933" s="150">
        <v>-0.81</v>
      </c>
      <c r="O1933" s="150">
        <v>6.55</v>
      </c>
      <c r="P1933" s="150"/>
    </row>
    <row r="1934" spans="1:16" x14ac:dyDescent="0.25">
      <c r="A1934" s="80" t="s">
        <v>837</v>
      </c>
      <c r="B1934" s="150" t="s">
        <v>1405</v>
      </c>
      <c r="C1934" s="110">
        <v>46121</v>
      </c>
      <c r="D1934" s="150">
        <v>201459</v>
      </c>
      <c r="E1934" s="111">
        <f t="shared" si="30"/>
        <v>2.0145900000000001</v>
      </c>
      <c r="F1934" s="150">
        <v>39.31</v>
      </c>
      <c r="G1934" s="150">
        <v>8.8800000000000008</v>
      </c>
      <c r="H1934" s="150">
        <v>10.6</v>
      </c>
      <c r="I1934" s="150">
        <v>-0.93</v>
      </c>
      <c r="J1934" s="150">
        <v>-1.85</v>
      </c>
      <c r="K1934" s="150">
        <v>-0.47</v>
      </c>
      <c r="L1934" s="150">
        <v>0.14000000000000001</v>
      </c>
      <c r="M1934" s="150">
        <v>0.14000000000000001</v>
      </c>
      <c r="N1934" s="150">
        <v>-0.46</v>
      </c>
      <c r="O1934" s="150">
        <v>-0.12</v>
      </c>
      <c r="P1934" s="150">
        <v>88.9</v>
      </c>
    </row>
    <row r="1935" spans="1:16" x14ac:dyDescent="0.25">
      <c r="A1935" s="80" t="s">
        <v>838</v>
      </c>
      <c r="B1935" s="150" t="s">
        <v>839</v>
      </c>
      <c r="C1935" s="110">
        <v>46120</v>
      </c>
      <c r="D1935" s="150">
        <v>580542</v>
      </c>
      <c r="E1935" s="111">
        <f t="shared" si="30"/>
        <v>5.8054199999999998</v>
      </c>
      <c r="F1935" s="150">
        <v>11.77</v>
      </c>
      <c r="G1935" s="150">
        <v>23.68</v>
      </c>
      <c r="H1935" s="150">
        <v>54.5</v>
      </c>
      <c r="I1935" s="150">
        <v>0.37</v>
      </c>
      <c r="J1935" s="150">
        <v>1.87</v>
      </c>
      <c r="K1935" s="150">
        <v>1.1100000000000001</v>
      </c>
      <c r="L1935" s="150">
        <v>1.23</v>
      </c>
      <c r="M1935" s="150">
        <v>1.77</v>
      </c>
      <c r="N1935" s="150">
        <v>0.34</v>
      </c>
      <c r="O1935" s="150">
        <v>1.46</v>
      </c>
      <c r="P1935" s="150">
        <v>10</v>
      </c>
    </row>
    <row r="1936" spans="1:16" x14ac:dyDescent="0.25">
      <c r="A1936" s="80" t="s">
        <v>840</v>
      </c>
      <c r="B1936" s="150" t="s">
        <v>841</v>
      </c>
      <c r="C1936" s="110">
        <v>46121</v>
      </c>
      <c r="D1936" s="150">
        <v>182773</v>
      </c>
      <c r="E1936" s="111">
        <f t="shared" si="30"/>
        <v>1.8277300000000001</v>
      </c>
      <c r="F1936" s="150">
        <v>35.22</v>
      </c>
      <c r="G1936" s="150">
        <v>48.81</v>
      </c>
      <c r="H1936" s="150">
        <v>30.95</v>
      </c>
      <c r="I1936" s="150">
        <v>0.16</v>
      </c>
      <c r="J1936" s="150">
        <v>-1.1200000000000001</v>
      </c>
      <c r="K1936" s="150">
        <v>-2.52</v>
      </c>
      <c r="L1936" s="150">
        <v>-0.81</v>
      </c>
      <c r="M1936" s="150">
        <v>-0.12</v>
      </c>
      <c r="N1936" s="150">
        <v>-0.28000000000000003</v>
      </c>
      <c r="O1936" s="150">
        <v>0.03</v>
      </c>
      <c r="P1936" s="150">
        <v>10.4</v>
      </c>
    </row>
    <row r="1937" spans="1:16" x14ac:dyDescent="0.25">
      <c r="A1937" s="80" t="s">
        <v>842</v>
      </c>
      <c r="B1937" s="150" t="s">
        <v>1406</v>
      </c>
      <c r="C1937" s="110">
        <v>46118</v>
      </c>
      <c r="D1937" s="150">
        <v>1581026</v>
      </c>
      <c r="E1937" s="111">
        <f t="shared" si="30"/>
        <v>15.81026</v>
      </c>
      <c r="F1937" s="150">
        <v>1.93</v>
      </c>
      <c r="G1937" s="150">
        <v>23.75</v>
      </c>
      <c r="H1937" s="150">
        <v>107</v>
      </c>
      <c r="I1937" s="150">
        <v>0</v>
      </c>
      <c r="J1937" s="150">
        <v>-4.8899999999999997</v>
      </c>
      <c r="K1937" s="150">
        <v>-13.71</v>
      </c>
      <c r="L1937" s="150">
        <v>0.42</v>
      </c>
      <c r="M1937" s="150">
        <v>1.47</v>
      </c>
      <c r="N1937" s="150">
        <v>2.25</v>
      </c>
      <c r="O1937" s="150">
        <v>1.17</v>
      </c>
      <c r="P1937" s="150">
        <v>9.6</v>
      </c>
    </row>
    <row r="1938" spans="1:16" x14ac:dyDescent="0.25">
      <c r="A1938" s="80" t="s">
        <v>843</v>
      </c>
      <c r="B1938" s="150" t="s">
        <v>844</v>
      </c>
      <c r="C1938" s="110">
        <v>46122</v>
      </c>
      <c r="D1938" s="150">
        <v>71086</v>
      </c>
      <c r="E1938" s="111">
        <f t="shared" si="30"/>
        <v>0.71086000000000005</v>
      </c>
      <c r="F1938" s="150">
        <v>32.46</v>
      </c>
      <c r="G1938" s="150">
        <v>4.3899999999999997</v>
      </c>
      <c r="H1938" s="150">
        <v>25.4</v>
      </c>
      <c r="I1938" s="150">
        <v>0.2</v>
      </c>
      <c r="J1938" s="150">
        <v>2.63</v>
      </c>
      <c r="K1938" s="150">
        <v>10.92</v>
      </c>
      <c r="L1938" s="150">
        <v>0.54</v>
      </c>
      <c r="M1938" s="150">
        <v>0.41</v>
      </c>
      <c r="N1938" s="150">
        <v>0.04</v>
      </c>
      <c r="O1938" s="150">
        <v>0.6</v>
      </c>
      <c r="P1938" s="150">
        <v>12.2</v>
      </c>
    </row>
    <row r="1939" spans="1:16" x14ac:dyDescent="0.25">
      <c r="A1939" s="80" t="s">
        <v>845</v>
      </c>
      <c r="B1939" s="150" t="s">
        <v>1114</v>
      </c>
      <c r="C1939" s="110">
        <v>46120</v>
      </c>
      <c r="D1939" s="150">
        <v>101328</v>
      </c>
      <c r="E1939" s="111">
        <f t="shared" si="30"/>
        <v>1.01328</v>
      </c>
      <c r="F1939" s="150">
        <v>-12.99</v>
      </c>
      <c r="G1939" s="150">
        <v>-47.22</v>
      </c>
      <c r="H1939" s="150">
        <v>10.35</v>
      </c>
      <c r="I1939" s="150">
        <v>-0.96</v>
      </c>
      <c r="J1939" s="150">
        <v>-5.91</v>
      </c>
      <c r="K1939" s="150">
        <v>-6.33</v>
      </c>
      <c r="L1939" s="150">
        <v>0.12</v>
      </c>
      <c r="M1939" s="150">
        <v>0.12</v>
      </c>
      <c r="N1939" s="150">
        <v>-0.28000000000000003</v>
      </c>
      <c r="O1939" s="150">
        <v>-7.0000000000000007E-2</v>
      </c>
      <c r="P1939" s="150"/>
    </row>
    <row r="1940" spans="1:16" x14ac:dyDescent="0.25">
      <c r="A1940" s="80"/>
      <c r="B1940" s="149"/>
      <c r="C1940" s="110"/>
      <c r="D1940" s="149"/>
      <c r="E1940" s="111"/>
      <c r="F1940" s="149"/>
      <c r="G1940" s="149"/>
      <c r="H1940" s="149"/>
      <c r="I1940" s="149"/>
      <c r="J1940" s="149"/>
      <c r="K1940" s="149"/>
      <c r="L1940" s="149"/>
      <c r="M1940" s="149"/>
      <c r="N1940" s="149"/>
      <c r="O1940" s="149"/>
      <c r="P1940" s="149"/>
    </row>
    <row r="1941" spans="1:16" x14ac:dyDescent="0.25">
      <c r="A1941" s="80"/>
      <c r="B1941" s="149"/>
      <c r="C1941" s="110"/>
      <c r="D1941" s="149"/>
      <c r="E1941" s="111"/>
      <c r="F1941" s="149"/>
      <c r="G1941" s="149"/>
      <c r="H1941" s="149"/>
      <c r="I1941" s="149"/>
      <c r="J1941" s="149"/>
      <c r="K1941" s="149"/>
      <c r="L1941" s="149"/>
      <c r="M1941" s="149"/>
      <c r="N1941" s="149"/>
      <c r="O1941" s="149"/>
      <c r="P1941" s="149"/>
    </row>
    <row r="1942" spans="1:16" x14ac:dyDescent="0.25">
      <c r="A1942" s="80"/>
      <c r="B1942" s="149"/>
      <c r="C1942" s="110"/>
      <c r="D1942" s="149"/>
      <c r="E1942" s="111"/>
      <c r="F1942" s="149"/>
      <c r="G1942" s="149"/>
      <c r="H1942" s="149"/>
      <c r="I1942" s="149"/>
      <c r="J1942" s="149"/>
      <c r="K1942" s="149"/>
      <c r="L1942" s="149"/>
      <c r="M1942" s="149"/>
      <c r="N1942" s="149"/>
      <c r="O1942" s="149"/>
      <c r="P1942" s="149"/>
    </row>
    <row r="1943" spans="1:16" x14ac:dyDescent="0.25">
      <c r="A1943" s="80"/>
      <c r="B1943" s="149"/>
      <c r="C1943" s="110"/>
      <c r="D1943" s="149"/>
      <c r="E1943" s="111"/>
      <c r="F1943" s="149"/>
      <c r="G1943" s="149"/>
      <c r="H1943" s="149"/>
      <c r="I1943" s="149"/>
      <c r="J1943" s="149"/>
      <c r="K1943" s="149"/>
      <c r="L1943" s="149"/>
      <c r="M1943" s="149"/>
      <c r="N1943" s="149"/>
      <c r="O1943" s="149"/>
      <c r="P1943" s="149"/>
    </row>
    <row r="1944" spans="1:16" x14ac:dyDescent="0.25">
      <c r="C1944" s="110"/>
    </row>
  </sheetData>
  <autoFilter ref="A5:Q1943"/>
  <sortState ref="A6:P1793">
    <sortCondition descending="1" ref="C6"/>
  </sortState>
  <mergeCells count="2">
    <mergeCell ref="D4:G4"/>
    <mergeCell ref="L4:O4"/>
  </mergeCells>
  <phoneticPr fontId="4" type="noConversion"/>
  <pageMargins left="0.75" right="0.75" top="1" bottom="1" header="0.5" footer="0.5"/>
  <pageSetup paperSize="9" scale="44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J1945"/>
  <sheetViews>
    <sheetView zoomScale="85" zoomScaleNormal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A7" sqref="A7"/>
    </sheetView>
  </sheetViews>
  <sheetFormatPr defaultColWidth="12" defaultRowHeight="13.5" x14ac:dyDescent="0.25"/>
  <cols>
    <col min="1" max="2" width="12" style="139" customWidth="1"/>
    <col min="3" max="3" width="15.1640625" style="140" customWidth="1"/>
    <col min="4" max="4" width="13.1640625" style="141" customWidth="1"/>
    <col min="5" max="5" width="14.6640625" style="141" customWidth="1"/>
    <col min="6" max="6" width="13.1640625" style="142" customWidth="1"/>
    <col min="7" max="7" width="0" style="143" hidden="1" customWidth="1"/>
    <col min="8" max="8" width="11" style="143" hidden="1" customWidth="1"/>
    <col min="9" max="9" width="12" style="129" customWidth="1"/>
    <col min="10" max="10" width="12" style="130" customWidth="1"/>
    <col min="11" max="16384" width="12" style="59"/>
  </cols>
  <sheetData>
    <row r="1" spans="1:10" hidden="1" x14ac:dyDescent="0.25">
      <c r="A1" s="125" t="s">
        <v>2942</v>
      </c>
      <c r="B1" s="125" t="s">
        <v>1612</v>
      </c>
      <c r="C1" s="126" t="s">
        <v>1614</v>
      </c>
      <c r="D1" s="127" t="s">
        <v>1615</v>
      </c>
      <c r="E1" s="127" t="s">
        <v>1616</v>
      </c>
      <c r="F1" s="127" t="s">
        <v>1617</v>
      </c>
      <c r="G1" s="128" t="s">
        <v>1618</v>
      </c>
      <c r="H1" s="128" t="s">
        <v>1619</v>
      </c>
      <c r="I1" s="129" t="s">
        <v>1620</v>
      </c>
      <c r="J1" s="130" t="s">
        <v>1620</v>
      </c>
    </row>
    <row r="2" spans="1:10" hidden="1" x14ac:dyDescent="0.25">
      <c r="A2" s="125" t="s">
        <v>1621</v>
      </c>
      <c r="B2" s="125" t="s">
        <v>1622</v>
      </c>
      <c r="C2" s="126"/>
      <c r="D2" s="127"/>
      <c r="E2" s="127"/>
      <c r="F2" s="127"/>
      <c r="G2" s="128"/>
      <c r="H2" s="128"/>
    </row>
    <row r="3" spans="1:10" hidden="1" x14ac:dyDescent="0.25">
      <c r="A3" s="125" t="s">
        <v>1623</v>
      </c>
      <c r="B3" s="125" t="s">
        <v>1624</v>
      </c>
      <c r="C3" s="126" t="s">
        <v>4180</v>
      </c>
      <c r="D3" s="127" t="s">
        <v>4186</v>
      </c>
      <c r="E3" s="127" t="s">
        <v>4187</v>
      </c>
      <c r="F3" s="127" t="s">
        <v>4193</v>
      </c>
      <c r="G3" s="128" t="s">
        <v>4194</v>
      </c>
      <c r="H3" s="128" t="s">
        <v>4195</v>
      </c>
    </row>
    <row r="4" spans="1:10" s="60" customFormat="1" hidden="1" x14ac:dyDescent="0.25">
      <c r="A4" s="130" t="s">
        <v>1625</v>
      </c>
      <c r="B4" s="130"/>
      <c r="C4" s="144"/>
      <c r="D4" s="145"/>
      <c r="E4" s="141"/>
      <c r="F4" s="146"/>
      <c r="G4" s="129"/>
      <c r="H4" s="129"/>
      <c r="I4" s="129"/>
      <c r="J4" s="129"/>
    </row>
    <row r="5" spans="1:10" s="60" customFormat="1" hidden="1" x14ac:dyDescent="0.25">
      <c r="A5" s="158"/>
      <c r="B5" s="158"/>
      <c r="C5" s="158"/>
      <c r="D5" s="158"/>
      <c r="E5" s="158"/>
      <c r="F5" s="158"/>
      <c r="G5" s="158"/>
      <c r="H5" s="158"/>
      <c r="I5" s="129"/>
      <c r="J5" s="129"/>
    </row>
    <row r="6" spans="1:10" s="61" customFormat="1" x14ac:dyDescent="0.25">
      <c r="A6" s="131" t="s">
        <v>3708</v>
      </c>
      <c r="B6" s="161" t="str">
        <f>MID(C3,5,2)&amp;"月合併營收"</f>
        <v>03月合併營收</v>
      </c>
      <c r="C6" s="162"/>
      <c r="D6" s="162"/>
      <c r="E6" s="162"/>
      <c r="F6" s="163"/>
      <c r="G6" s="132" t="s">
        <v>3725</v>
      </c>
      <c r="H6" s="133"/>
      <c r="I6" s="159" t="s">
        <v>3725</v>
      </c>
      <c r="J6" s="160"/>
    </row>
    <row r="7" spans="1:10" s="60" customFormat="1" ht="40.5" x14ac:dyDescent="0.25">
      <c r="A7" s="134" t="s">
        <v>3708</v>
      </c>
      <c r="B7" s="134" t="s">
        <v>3709</v>
      </c>
      <c r="C7" s="135" t="s">
        <v>3726</v>
      </c>
      <c r="D7" s="136" t="s">
        <v>1626</v>
      </c>
      <c r="E7" s="136" t="s">
        <v>1627</v>
      </c>
      <c r="F7" s="136" t="s">
        <v>3727</v>
      </c>
      <c r="G7" s="137" t="s">
        <v>3728</v>
      </c>
      <c r="H7" s="137" t="s">
        <v>3729</v>
      </c>
      <c r="I7" s="137" t="s">
        <v>3730</v>
      </c>
      <c r="J7" s="137" t="s">
        <v>3731</v>
      </c>
    </row>
    <row r="8" spans="1:10" x14ac:dyDescent="0.25">
      <c r="A8" s="138" t="s">
        <v>778</v>
      </c>
      <c r="B8" s="139" t="s">
        <v>1596</v>
      </c>
      <c r="C8" s="140">
        <v>333928</v>
      </c>
      <c r="D8" s="141">
        <v>75.52</v>
      </c>
      <c r="E8" s="141">
        <v>2226087</v>
      </c>
      <c r="F8" s="142">
        <v>904.47</v>
      </c>
      <c r="G8" s="143">
        <v>1</v>
      </c>
      <c r="H8" s="143">
        <v>3</v>
      </c>
      <c r="I8" s="129">
        <f>IF(G8&lt;0,"-",G8)</f>
        <v>1</v>
      </c>
      <c r="J8" s="129">
        <f>IF(H8&lt;0,"-",H8)</f>
        <v>3</v>
      </c>
    </row>
    <row r="9" spans="1:10" x14ac:dyDescent="0.25">
      <c r="A9" s="138" t="s">
        <v>351</v>
      </c>
      <c r="B9" s="139" t="s">
        <v>1022</v>
      </c>
      <c r="C9" s="140">
        <v>529395</v>
      </c>
      <c r="D9" s="141">
        <v>411.02</v>
      </c>
      <c r="E9" s="141">
        <v>109733</v>
      </c>
      <c r="F9" s="142">
        <v>46024.5</v>
      </c>
      <c r="G9" s="143">
        <v>3</v>
      </c>
      <c r="H9" s="143">
        <v>3</v>
      </c>
      <c r="I9" s="129">
        <f>IF(G9&lt;0,"-",G9)</f>
        <v>3</v>
      </c>
      <c r="J9" s="129">
        <f>IF(H9&lt;0,"-",H9)</f>
        <v>3</v>
      </c>
    </row>
    <row r="10" spans="1:10" x14ac:dyDescent="0.25">
      <c r="A10" s="138" t="s">
        <v>1820</v>
      </c>
      <c r="B10" s="139" t="s">
        <v>3496</v>
      </c>
      <c r="C10" s="140">
        <v>197558</v>
      </c>
      <c r="D10" s="141">
        <v>17321.34</v>
      </c>
      <c r="E10" s="141">
        <v>81874.27</v>
      </c>
      <c r="F10" s="142">
        <v>156529.5</v>
      </c>
      <c r="G10" s="143">
        <v>1</v>
      </c>
      <c r="H10" s="143">
        <v>1</v>
      </c>
      <c r="I10" s="129">
        <f>IF(G10&lt;0,"-",G10)</f>
        <v>1</v>
      </c>
      <c r="J10" s="129">
        <f>IF(H10&lt;0,"-",H10)</f>
        <v>1</v>
      </c>
    </row>
    <row r="11" spans="1:10" x14ac:dyDescent="0.25">
      <c r="A11" s="138" t="s">
        <v>2443</v>
      </c>
      <c r="B11" s="139" t="s">
        <v>2444</v>
      </c>
      <c r="C11" s="140">
        <v>1965711</v>
      </c>
      <c r="D11" s="141">
        <v>72.790000000000006</v>
      </c>
      <c r="E11" s="141">
        <v>81838.77</v>
      </c>
      <c r="F11" s="142">
        <v>36624.449999999997</v>
      </c>
      <c r="G11" s="143">
        <v>3</v>
      </c>
      <c r="H11" s="143">
        <v>7</v>
      </c>
      <c r="I11" s="129">
        <f>IF(G11&lt;0,"-",G11)</f>
        <v>3</v>
      </c>
      <c r="J11" s="129">
        <f>IF(H11&lt;0,"-",H11)</f>
        <v>7</v>
      </c>
    </row>
    <row r="12" spans="1:10" x14ac:dyDescent="0.25">
      <c r="A12" s="138" t="s">
        <v>2046</v>
      </c>
      <c r="B12" s="139" t="s">
        <v>1200</v>
      </c>
      <c r="C12" s="140">
        <v>2201874</v>
      </c>
      <c r="D12" s="141">
        <v>33.25</v>
      </c>
      <c r="E12" s="141">
        <v>68259.95</v>
      </c>
      <c r="F12" s="142">
        <v>17344.89</v>
      </c>
      <c r="G12" s="143">
        <v>2</v>
      </c>
      <c r="H12" s="143">
        <v>5</v>
      </c>
      <c r="I12" s="129">
        <f>IF(G12&lt;0,"-",G12)</f>
        <v>2</v>
      </c>
      <c r="J12" s="129">
        <f>IF(H12&lt;0,"-",H12)</f>
        <v>5</v>
      </c>
    </row>
    <row r="13" spans="1:10" x14ac:dyDescent="0.25">
      <c r="A13" s="138" t="s">
        <v>2042</v>
      </c>
      <c r="B13" s="139" t="s">
        <v>2043</v>
      </c>
      <c r="C13" s="140">
        <v>103470</v>
      </c>
      <c r="D13" s="141">
        <v>94826.61</v>
      </c>
      <c r="E13" s="141">
        <v>67527.45</v>
      </c>
      <c r="F13" s="142">
        <v>16.940000000000001</v>
      </c>
      <c r="G13" s="143">
        <v>1</v>
      </c>
      <c r="H13" s="143">
        <v>1</v>
      </c>
      <c r="I13" s="129">
        <f>IF(G13&lt;0,"-",G13)</f>
        <v>1</v>
      </c>
      <c r="J13" s="129">
        <f>IF(H13&lt;0,"-",H13)</f>
        <v>1</v>
      </c>
    </row>
    <row r="14" spans="1:10" x14ac:dyDescent="0.25">
      <c r="A14" s="138" t="s">
        <v>2428</v>
      </c>
      <c r="B14" s="139" t="s">
        <v>1311</v>
      </c>
      <c r="C14" s="140">
        <v>301990</v>
      </c>
      <c r="D14" s="141">
        <v>16.46</v>
      </c>
      <c r="E14" s="141">
        <v>60177.45</v>
      </c>
      <c r="F14" s="142">
        <v>298.10000000000002</v>
      </c>
      <c r="G14" s="143">
        <v>1</v>
      </c>
      <c r="H14" s="143">
        <v>4</v>
      </c>
      <c r="I14" s="129">
        <f>IF(G14&lt;0,"-",G14)</f>
        <v>1</v>
      </c>
      <c r="J14" s="129">
        <f>IF(H14&lt;0,"-",H14)</f>
        <v>4</v>
      </c>
    </row>
    <row r="15" spans="1:10" x14ac:dyDescent="0.25">
      <c r="A15" s="138" t="s">
        <v>258</v>
      </c>
      <c r="B15" s="139" t="s">
        <v>2810</v>
      </c>
      <c r="C15" s="140">
        <v>999983</v>
      </c>
      <c r="E15" s="141">
        <v>13639.8</v>
      </c>
      <c r="F15" s="142">
        <v>171.24</v>
      </c>
      <c r="G15" s="143">
        <v>1</v>
      </c>
      <c r="H15" s="143">
        <v>1</v>
      </c>
      <c r="I15" s="129">
        <f>IF(G15&lt;0,"-",G15)</f>
        <v>1</v>
      </c>
      <c r="J15" s="129">
        <f>IF(H15&lt;0,"-",H15)</f>
        <v>1</v>
      </c>
    </row>
    <row r="16" spans="1:10" x14ac:dyDescent="0.25">
      <c r="A16" s="138" t="s">
        <v>212</v>
      </c>
      <c r="B16" s="139" t="s">
        <v>213</v>
      </c>
      <c r="C16" s="140">
        <v>619114</v>
      </c>
      <c r="D16" s="141">
        <v>6926.6</v>
      </c>
      <c r="E16" s="141">
        <v>7266.9</v>
      </c>
      <c r="F16" s="142">
        <v>2749.39</v>
      </c>
      <c r="G16" s="143">
        <v>1</v>
      </c>
      <c r="H16" s="143">
        <v>11</v>
      </c>
      <c r="I16" s="129">
        <f>IF(G16&lt;0,"-",G16)</f>
        <v>1</v>
      </c>
      <c r="J16" s="129">
        <f>IF(H16&lt;0,"-",H16)</f>
        <v>11</v>
      </c>
    </row>
    <row r="17" spans="1:10" x14ac:dyDescent="0.25">
      <c r="A17" s="138" t="s">
        <v>1136</v>
      </c>
      <c r="B17" s="139" t="s">
        <v>3752</v>
      </c>
      <c r="C17" s="140">
        <v>102925</v>
      </c>
      <c r="D17" s="141">
        <v>2.91</v>
      </c>
      <c r="E17" s="141">
        <v>4720.84</v>
      </c>
      <c r="F17" s="142">
        <v>4201.68</v>
      </c>
      <c r="G17" s="143">
        <v>5</v>
      </c>
      <c r="H17" s="143">
        <v>11</v>
      </c>
      <c r="I17" s="129">
        <f>IF(G17&lt;0,"-",G17)</f>
        <v>5</v>
      </c>
      <c r="J17" s="129">
        <f>IF(H17&lt;0,"-",H17)</f>
        <v>11</v>
      </c>
    </row>
    <row r="18" spans="1:10" x14ac:dyDescent="0.25">
      <c r="A18" s="138" t="s">
        <v>3966</v>
      </c>
      <c r="B18" s="139" t="s">
        <v>3973</v>
      </c>
      <c r="C18" s="140">
        <v>16917</v>
      </c>
      <c r="D18" s="141">
        <v>2443.91</v>
      </c>
      <c r="E18" s="141">
        <v>4171.97</v>
      </c>
      <c r="F18" s="142">
        <v>1537.34</v>
      </c>
      <c r="G18" s="143">
        <v>2</v>
      </c>
      <c r="H18" s="143">
        <v>3</v>
      </c>
      <c r="I18" s="129">
        <f>IF(G18&lt;0,"-",G18)</f>
        <v>2</v>
      </c>
      <c r="J18" s="129">
        <f>IF(H18&lt;0,"-",H18)</f>
        <v>3</v>
      </c>
    </row>
    <row r="19" spans="1:10" x14ac:dyDescent="0.25">
      <c r="A19" s="138" t="s">
        <v>2417</v>
      </c>
      <c r="B19" s="139" t="s">
        <v>2418</v>
      </c>
      <c r="C19" s="140">
        <v>4526413</v>
      </c>
      <c r="D19" s="141">
        <v>14994.08</v>
      </c>
      <c r="E19" s="141">
        <v>3888.17</v>
      </c>
      <c r="F19" s="142">
        <v>2497.48</v>
      </c>
      <c r="G19" s="143">
        <v>1</v>
      </c>
      <c r="H19" s="143">
        <v>1</v>
      </c>
      <c r="I19" s="129">
        <f>IF(G19&lt;0,"-",G19)</f>
        <v>1</v>
      </c>
      <c r="J19" s="129">
        <f>IF(H19&lt;0,"-",H19)</f>
        <v>1</v>
      </c>
    </row>
    <row r="20" spans="1:10" x14ac:dyDescent="0.25">
      <c r="A20" s="138" t="s">
        <v>3939</v>
      </c>
      <c r="B20" s="139" t="s">
        <v>3946</v>
      </c>
      <c r="C20" s="140">
        <v>1204</v>
      </c>
      <c r="D20" s="141">
        <v>90.51</v>
      </c>
      <c r="E20" s="141">
        <v>3548.48</v>
      </c>
      <c r="F20" s="142">
        <v>2723</v>
      </c>
      <c r="G20" s="143">
        <v>1</v>
      </c>
      <c r="H20" s="143">
        <v>8</v>
      </c>
      <c r="I20" s="129">
        <f>IF(G20&lt;0,"-",G20)</f>
        <v>1</v>
      </c>
      <c r="J20" s="129">
        <f>IF(H20&lt;0,"-",H20)</f>
        <v>8</v>
      </c>
    </row>
    <row r="21" spans="1:10" x14ac:dyDescent="0.25">
      <c r="A21" s="138" t="s">
        <v>630</v>
      </c>
      <c r="B21" s="139" t="s">
        <v>631</v>
      </c>
      <c r="C21" s="140">
        <v>1174618</v>
      </c>
      <c r="D21" s="141">
        <v>99</v>
      </c>
      <c r="E21" s="141">
        <v>2900.15</v>
      </c>
      <c r="F21" s="142">
        <v>1063.76</v>
      </c>
      <c r="G21" s="143">
        <v>2</v>
      </c>
      <c r="H21" s="143">
        <v>19</v>
      </c>
      <c r="I21" s="129">
        <f>IF(G21&lt;0,"-",G21)</f>
        <v>2</v>
      </c>
      <c r="J21" s="129">
        <f>IF(H21&lt;0,"-",H21)</f>
        <v>19</v>
      </c>
    </row>
    <row r="22" spans="1:10" x14ac:dyDescent="0.25">
      <c r="A22" s="138" t="s">
        <v>3253</v>
      </c>
      <c r="B22" s="139" t="s">
        <v>3257</v>
      </c>
      <c r="C22" s="140">
        <v>8617</v>
      </c>
      <c r="D22" s="141">
        <v>436.22</v>
      </c>
      <c r="E22" s="141">
        <v>2527.13</v>
      </c>
      <c r="F22" s="142">
        <v>130.11000000000001</v>
      </c>
      <c r="G22" s="143">
        <v>1</v>
      </c>
      <c r="H22" s="143">
        <v>1</v>
      </c>
      <c r="I22" s="129">
        <f>IF(G22&lt;0,"-",G22)</f>
        <v>1</v>
      </c>
      <c r="J22" s="129">
        <f>IF(H22&lt;0,"-",H22)</f>
        <v>1</v>
      </c>
    </row>
    <row r="23" spans="1:10" x14ac:dyDescent="0.25">
      <c r="A23" s="138" t="s">
        <v>485</v>
      </c>
      <c r="B23" s="139" t="s">
        <v>2888</v>
      </c>
      <c r="C23" s="140">
        <v>180918</v>
      </c>
      <c r="D23" s="141">
        <v>319.23</v>
      </c>
      <c r="E23" s="141">
        <v>2278.9299999999998</v>
      </c>
      <c r="F23" s="142">
        <v>1169.1600000000001</v>
      </c>
      <c r="G23" s="143">
        <v>1</v>
      </c>
      <c r="H23" s="143">
        <v>10</v>
      </c>
      <c r="I23" s="129">
        <f>IF(G23&lt;0,"-",G23)</f>
        <v>1</v>
      </c>
      <c r="J23" s="129">
        <f>IF(H23&lt;0,"-",H23)</f>
        <v>10</v>
      </c>
    </row>
    <row r="24" spans="1:10" x14ac:dyDescent="0.25">
      <c r="A24" s="138" t="s">
        <v>1120</v>
      </c>
      <c r="B24" s="139" t="s">
        <v>2982</v>
      </c>
      <c r="C24" s="140">
        <v>50028</v>
      </c>
      <c r="D24" s="141">
        <v>30.57</v>
      </c>
      <c r="E24" s="141">
        <v>2218.2600000000002</v>
      </c>
      <c r="F24" s="142">
        <v>877.69</v>
      </c>
      <c r="G24" s="143">
        <v>1</v>
      </c>
      <c r="H24" s="143">
        <v>3</v>
      </c>
      <c r="I24" s="129">
        <f>IF(G24&lt;0,"-",G24)</f>
        <v>1</v>
      </c>
      <c r="J24" s="129">
        <f>IF(H24&lt;0,"-",H24)</f>
        <v>3</v>
      </c>
    </row>
    <row r="25" spans="1:10" x14ac:dyDescent="0.25">
      <c r="A25" s="138" t="s">
        <v>834</v>
      </c>
      <c r="B25" s="139" t="s">
        <v>3054</v>
      </c>
      <c r="C25" s="140">
        <v>538432</v>
      </c>
      <c r="D25" s="141">
        <v>-52.72</v>
      </c>
      <c r="E25" s="141">
        <v>2175.61</v>
      </c>
      <c r="F25" s="142">
        <v>7470.62</v>
      </c>
      <c r="G25" s="143">
        <v>-1</v>
      </c>
      <c r="H25" s="143">
        <v>4</v>
      </c>
      <c r="I25" s="129" t="str">
        <f>IF(G25&lt;0,"-",G25)</f>
        <v>-</v>
      </c>
      <c r="J25" s="129">
        <f>IF(H25&lt;0,"-",H25)</f>
        <v>4</v>
      </c>
    </row>
    <row r="26" spans="1:10" x14ac:dyDescent="0.25">
      <c r="A26" s="138" t="s">
        <v>1147</v>
      </c>
      <c r="B26" s="139" t="s">
        <v>1220</v>
      </c>
      <c r="C26" s="140">
        <v>65485</v>
      </c>
      <c r="D26" s="141">
        <v>1019.59</v>
      </c>
      <c r="E26" s="141">
        <v>2102.66</v>
      </c>
      <c r="F26" s="142">
        <v>14.16</v>
      </c>
      <c r="G26" s="143">
        <v>1</v>
      </c>
      <c r="H26" s="143">
        <v>1</v>
      </c>
      <c r="I26" s="129">
        <f>IF(G26&lt;0,"-",G26)</f>
        <v>1</v>
      </c>
      <c r="J26" s="129">
        <f>IF(H26&lt;0,"-",H26)</f>
        <v>1</v>
      </c>
    </row>
    <row r="27" spans="1:10" x14ac:dyDescent="0.25">
      <c r="A27" s="138" t="s">
        <v>2434</v>
      </c>
      <c r="B27" s="139" t="s">
        <v>2435</v>
      </c>
      <c r="C27" s="140">
        <v>7193130</v>
      </c>
      <c r="D27" s="141">
        <v>69.73</v>
      </c>
      <c r="E27" s="141">
        <v>1537.66</v>
      </c>
      <c r="F27" s="142">
        <v>1361.07</v>
      </c>
      <c r="G27" s="143">
        <v>1</v>
      </c>
      <c r="H27" s="143">
        <v>5</v>
      </c>
      <c r="I27" s="129">
        <f>IF(G27&lt;0,"-",G27)</f>
        <v>1</v>
      </c>
      <c r="J27" s="129">
        <f>IF(H27&lt;0,"-",H27)</f>
        <v>5</v>
      </c>
    </row>
    <row r="28" spans="1:10" x14ac:dyDescent="0.25">
      <c r="A28" s="138" t="s">
        <v>2692</v>
      </c>
      <c r="B28" s="139" t="s">
        <v>3069</v>
      </c>
      <c r="C28" s="140">
        <v>645100</v>
      </c>
      <c r="D28" s="141">
        <v>78.83</v>
      </c>
      <c r="E28" s="141">
        <v>1427.77</v>
      </c>
      <c r="F28" s="142">
        <v>888.43</v>
      </c>
      <c r="G28" s="143">
        <v>1</v>
      </c>
      <c r="H28" s="143">
        <v>9</v>
      </c>
      <c r="I28" s="129">
        <f>IF(G28&lt;0,"-",G28)</f>
        <v>1</v>
      </c>
      <c r="J28" s="129">
        <f>IF(H28&lt;0,"-",H28)</f>
        <v>9</v>
      </c>
    </row>
    <row r="29" spans="1:10" x14ac:dyDescent="0.25">
      <c r="A29" s="138" t="s">
        <v>361</v>
      </c>
      <c r="B29" s="139" t="s">
        <v>3207</v>
      </c>
      <c r="C29" s="140">
        <v>866318</v>
      </c>
      <c r="D29" s="141">
        <v>125.51</v>
      </c>
      <c r="E29" s="141">
        <v>1247.8699999999999</v>
      </c>
      <c r="F29" s="142">
        <v>1278.49</v>
      </c>
      <c r="G29" s="143">
        <v>1</v>
      </c>
      <c r="H29" s="143">
        <v>4</v>
      </c>
      <c r="I29" s="129">
        <f>IF(G29&lt;0,"-",G29)</f>
        <v>1</v>
      </c>
      <c r="J29" s="129">
        <f>IF(H29&lt;0,"-",H29)</f>
        <v>4</v>
      </c>
    </row>
    <row r="30" spans="1:10" x14ac:dyDescent="0.25">
      <c r="A30" s="138" t="s">
        <v>756</v>
      </c>
      <c r="B30" s="139" t="s">
        <v>757</v>
      </c>
      <c r="C30" s="140">
        <v>82937</v>
      </c>
      <c r="D30" s="141">
        <v>-5.26</v>
      </c>
      <c r="E30" s="141">
        <v>1218.55</v>
      </c>
      <c r="F30" s="142">
        <v>677.96</v>
      </c>
      <c r="G30" s="143">
        <v>-1</v>
      </c>
      <c r="H30" s="143">
        <v>2</v>
      </c>
      <c r="I30" s="129" t="str">
        <f>IF(G30&lt;0,"-",G30)</f>
        <v>-</v>
      </c>
      <c r="J30" s="129">
        <f>IF(H30&lt;0,"-",H30)</f>
        <v>2</v>
      </c>
    </row>
    <row r="31" spans="1:10" x14ac:dyDescent="0.25">
      <c r="A31" s="138" t="s">
        <v>2641</v>
      </c>
      <c r="B31" s="139" t="s">
        <v>2883</v>
      </c>
      <c r="C31" s="140">
        <v>64646</v>
      </c>
      <c r="D31" s="141">
        <v>11.83</v>
      </c>
      <c r="E31" s="141">
        <v>1091.19</v>
      </c>
      <c r="F31" s="142">
        <v>643.66</v>
      </c>
      <c r="G31" s="143">
        <v>5</v>
      </c>
      <c r="H31" s="143">
        <v>3</v>
      </c>
      <c r="I31" s="129">
        <f>IF(G31&lt;0,"-",G31)</f>
        <v>5</v>
      </c>
      <c r="J31" s="129">
        <f>IF(H31&lt;0,"-",H31)</f>
        <v>3</v>
      </c>
    </row>
    <row r="32" spans="1:10" x14ac:dyDescent="0.25">
      <c r="A32" s="138" t="s">
        <v>2421</v>
      </c>
      <c r="B32" s="139" t="s">
        <v>2422</v>
      </c>
      <c r="C32" s="140">
        <v>150655</v>
      </c>
      <c r="D32" s="141">
        <v>17920.93</v>
      </c>
      <c r="E32" s="141">
        <v>1040.72</v>
      </c>
      <c r="F32" s="142">
        <v>15.56</v>
      </c>
      <c r="G32" s="143">
        <v>1</v>
      </c>
      <c r="H32" s="143">
        <v>1</v>
      </c>
      <c r="I32" s="129">
        <f>IF(G32&lt;0,"-",G32)</f>
        <v>1</v>
      </c>
      <c r="J32" s="129">
        <f>IF(H32&lt;0,"-",H32)</f>
        <v>1</v>
      </c>
    </row>
    <row r="33" spans="1:10" x14ac:dyDescent="0.25">
      <c r="A33" s="138" t="s">
        <v>878</v>
      </c>
      <c r="B33" s="139" t="s">
        <v>3255</v>
      </c>
      <c r="C33" s="140">
        <v>135</v>
      </c>
      <c r="D33" s="141">
        <v>-96.71</v>
      </c>
      <c r="E33" s="141">
        <v>1025</v>
      </c>
      <c r="F33" s="142">
        <v>44072.22</v>
      </c>
      <c r="G33" s="143">
        <v>-1</v>
      </c>
      <c r="H33" s="143">
        <v>9</v>
      </c>
      <c r="I33" s="129" t="str">
        <f>IF(G33&lt;0,"-",G33)</f>
        <v>-</v>
      </c>
      <c r="J33" s="129">
        <f>IF(H33&lt;0,"-",H33)</f>
        <v>9</v>
      </c>
    </row>
    <row r="34" spans="1:10" x14ac:dyDescent="0.25">
      <c r="A34" s="138" t="s">
        <v>65</v>
      </c>
      <c r="B34" s="139" t="s">
        <v>3759</v>
      </c>
      <c r="C34" s="140">
        <v>46063</v>
      </c>
      <c r="D34" s="141">
        <v>1383.99</v>
      </c>
      <c r="E34" s="141">
        <v>711.25</v>
      </c>
      <c r="F34" s="142">
        <v>391.35</v>
      </c>
      <c r="G34" s="143">
        <v>2</v>
      </c>
      <c r="H34" s="143">
        <v>2</v>
      </c>
      <c r="I34" s="129">
        <f>IF(G34&lt;0,"-",G34)</f>
        <v>2</v>
      </c>
      <c r="J34" s="129">
        <f>IF(H34&lt;0,"-",H34)</f>
        <v>2</v>
      </c>
    </row>
    <row r="35" spans="1:10" x14ac:dyDescent="0.25">
      <c r="A35" s="138" t="s">
        <v>296</v>
      </c>
      <c r="B35" s="139" t="s">
        <v>4067</v>
      </c>
      <c r="C35" s="140">
        <v>2616</v>
      </c>
      <c r="D35" s="141">
        <v>-1.84</v>
      </c>
      <c r="E35" s="141">
        <v>680.9</v>
      </c>
      <c r="F35" s="142">
        <v>282.39999999999998</v>
      </c>
      <c r="G35" s="143">
        <v>-1</v>
      </c>
      <c r="H35" s="143">
        <v>8</v>
      </c>
      <c r="I35" s="129" t="str">
        <f>IF(G35&lt;0,"-",G35)</f>
        <v>-</v>
      </c>
      <c r="J35" s="129">
        <f>IF(H35&lt;0,"-",H35)</f>
        <v>8</v>
      </c>
    </row>
    <row r="36" spans="1:10" x14ac:dyDescent="0.25">
      <c r="A36" s="138" t="s">
        <v>2325</v>
      </c>
      <c r="B36" s="139" t="s">
        <v>915</v>
      </c>
      <c r="C36" s="140">
        <v>1647587</v>
      </c>
      <c r="D36" s="141">
        <v>13.15</v>
      </c>
      <c r="E36" s="141">
        <v>610.85</v>
      </c>
      <c r="F36" s="142">
        <v>606.22</v>
      </c>
      <c r="G36" s="143">
        <v>2</v>
      </c>
      <c r="H36" s="143">
        <v>2</v>
      </c>
      <c r="I36" s="129">
        <f>IF(G36&lt;0,"-",G36)</f>
        <v>2</v>
      </c>
      <c r="J36" s="129">
        <f>IF(H36&lt;0,"-",H36)</f>
        <v>2</v>
      </c>
    </row>
    <row r="37" spans="1:10" x14ac:dyDescent="0.25">
      <c r="A37" s="138" t="s">
        <v>742</v>
      </c>
      <c r="B37" s="139" t="s">
        <v>743</v>
      </c>
      <c r="C37" s="140">
        <v>5270415</v>
      </c>
      <c r="D37" s="141">
        <v>79.3</v>
      </c>
      <c r="E37" s="141">
        <v>594.01</v>
      </c>
      <c r="F37" s="142">
        <v>597.58000000000004</v>
      </c>
      <c r="G37" s="143">
        <v>1</v>
      </c>
      <c r="H37" s="143">
        <v>3</v>
      </c>
      <c r="I37" s="129">
        <f>IF(G37&lt;0,"-",G37)</f>
        <v>1</v>
      </c>
      <c r="J37" s="129">
        <f>IF(H37&lt;0,"-",H37)</f>
        <v>3</v>
      </c>
    </row>
    <row r="38" spans="1:10" x14ac:dyDescent="0.25">
      <c r="A38" s="138" t="s">
        <v>2277</v>
      </c>
      <c r="B38" s="139" t="s">
        <v>2778</v>
      </c>
      <c r="C38" s="140">
        <v>18169760</v>
      </c>
      <c r="D38" s="141">
        <v>16.420000000000002</v>
      </c>
      <c r="E38" s="141">
        <v>560.04</v>
      </c>
      <c r="F38" s="142">
        <v>582.91</v>
      </c>
      <c r="G38" s="143">
        <v>6</v>
      </c>
      <c r="H38" s="143">
        <v>10</v>
      </c>
      <c r="I38" s="129">
        <f>IF(G38&lt;0,"-",G38)</f>
        <v>6</v>
      </c>
      <c r="J38" s="129">
        <f>IF(H38&lt;0,"-",H38)</f>
        <v>10</v>
      </c>
    </row>
    <row r="39" spans="1:10" x14ac:dyDescent="0.25">
      <c r="A39" s="138" t="s">
        <v>395</v>
      </c>
      <c r="B39" s="139" t="s">
        <v>3199</v>
      </c>
      <c r="C39" s="140">
        <v>513783</v>
      </c>
      <c r="D39" s="141">
        <v>554.79</v>
      </c>
      <c r="E39" s="141">
        <v>558.77</v>
      </c>
      <c r="F39" s="142">
        <v>549.02</v>
      </c>
      <c r="G39" s="143">
        <v>2</v>
      </c>
      <c r="H39" s="143">
        <v>3</v>
      </c>
      <c r="I39" s="129">
        <f>IF(G39&lt;0,"-",G39)</f>
        <v>2</v>
      </c>
      <c r="J39" s="129">
        <f>IF(H39&lt;0,"-",H39)</f>
        <v>3</v>
      </c>
    </row>
    <row r="40" spans="1:10" x14ac:dyDescent="0.25">
      <c r="A40" s="138" t="s">
        <v>306</v>
      </c>
      <c r="B40" s="139" t="s">
        <v>1001</v>
      </c>
      <c r="C40" s="140">
        <v>3260949</v>
      </c>
      <c r="D40" s="141">
        <v>12.78</v>
      </c>
      <c r="E40" s="141">
        <v>546.79</v>
      </c>
      <c r="F40" s="142">
        <v>590.9</v>
      </c>
      <c r="G40" s="143">
        <v>3</v>
      </c>
      <c r="H40" s="143">
        <v>6</v>
      </c>
      <c r="I40" s="129">
        <f>IF(G40&lt;0,"-",G40)</f>
        <v>3</v>
      </c>
      <c r="J40" s="129">
        <f>IF(H40&lt;0,"-",H40)</f>
        <v>6</v>
      </c>
    </row>
    <row r="41" spans="1:10" x14ac:dyDescent="0.25">
      <c r="A41" s="138" t="s">
        <v>385</v>
      </c>
      <c r="B41" s="139" t="s">
        <v>386</v>
      </c>
      <c r="C41" s="140">
        <v>430332</v>
      </c>
      <c r="D41" s="141">
        <v>270.93</v>
      </c>
      <c r="E41" s="141">
        <v>511.26</v>
      </c>
      <c r="F41" s="142">
        <v>173.89</v>
      </c>
      <c r="G41" s="143">
        <v>2</v>
      </c>
      <c r="H41" s="143">
        <v>2</v>
      </c>
      <c r="I41" s="129">
        <f>IF(G41&lt;0,"-",G41)</f>
        <v>2</v>
      </c>
      <c r="J41" s="129">
        <f>IF(H41&lt;0,"-",H41)</f>
        <v>2</v>
      </c>
    </row>
    <row r="42" spans="1:10" x14ac:dyDescent="0.25">
      <c r="A42" s="138" t="s">
        <v>553</v>
      </c>
      <c r="B42" s="139" t="s">
        <v>554</v>
      </c>
      <c r="C42" s="140">
        <v>391752</v>
      </c>
      <c r="D42" s="141">
        <v>128.38</v>
      </c>
      <c r="E42" s="141">
        <v>510.58</v>
      </c>
      <c r="F42" s="142">
        <v>432.53</v>
      </c>
      <c r="G42" s="143">
        <v>1</v>
      </c>
      <c r="H42" s="143">
        <v>10</v>
      </c>
      <c r="I42" s="129">
        <f>IF(G42&lt;0,"-",G42)</f>
        <v>1</v>
      </c>
      <c r="J42" s="129">
        <f>IF(H42&lt;0,"-",H42)</f>
        <v>10</v>
      </c>
    </row>
    <row r="43" spans="1:10" x14ac:dyDescent="0.25">
      <c r="A43" s="138" t="s">
        <v>772</v>
      </c>
      <c r="B43" s="139" t="s">
        <v>773</v>
      </c>
      <c r="C43" s="140">
        <v>14572</v>
      </c>
      <c r="D43" s="141">
        <v>261.5</v>
      </c>
      <c r="E43" s="141">
        <v>508.43</v>
      </c>
      <c r="F43" s="142">
        <v>-64.040000000000006</v>
      </c>
      <c r="G43" s="143">
        <v>1</v>
      </c>
      <c r="H43" s="143">
        <v>1</v>
      </c>
      <c r="I43" s="129">
        <f>IF(G43&lt;0,"-",G43)</f>
        <v>1</v>
      </c>
      <c r="J43" s="129">
        <f>IF(H43&lt;0,"-",H43)</f>
        <v>1</v>
      </c>
    </row>
    <row r="44" spans="1:10" x14ac:dyDescent="0.25">
      <c r="A44" s="138" t="s">
        <v>1684</v>
      </c>
      <c r="B44" s="139" t="s">
        <v>1695</v>
      </c>
      <c r="C44" s="140">
        <v>5672453</v>
      </c>
      <c r="D44" s="141">
        <v>35.75</v>
      </c>
      <c r="E44" s="141">
        <v>484.78</v>
      </c>
      <c r="F44" s="142">
        <v>403.39</v>
      </c>
      <c r="G44" s="143">
        <v>15</v>
      </c>
      <c r="H44" s="143">
        <v>24</v>
      </c>
      <c r="I44" s="129">
        <f>IF(G44&lt;0,"-",G44)</f>
        <v>15</v>
      </c>
      <c r="J44" s="129">
        <f>IF(H44&lt;0,"-",H44)</f>
        <v>24</v>
      </c>
    </row>
    <row r="45" spans="1:10" x14ac:dyDescent="0.25">
      <c r="A45" s="138" t="s">
        <v>1686</v>
      </c>
      <c r="B45" s="139" t="s">
        <v>1697</v>
      </c>
      <c r="C45" s="140">
        <v>59125</v>
      </c>
      <c r="D45" s="141">
        <v>-5.34</v>
      </c>
      <c r="E45" s="141">
        <v>477.79</v>
      </c>
      <c r="F45" s="142">
        <v>332.87</v>
      </c>
      <c r="G45" s="143">
        <v>-1</v>
      </c>
      <c r="H45" s="143">
        <v>14</v>
      </c>
      <c r="I45" s="129" t="str">
        <f>IF(G45&lt;0,"-",G45)</f>
        <v>-</v>
      </c>
      <c r="J45" s="129">
        <f>IF(H45&lt;0,"-",H45)</f>
        <v>14</v>
      </c>
    </row>
    <row r="46" spans="1:10" x14ac:dyDescent="0.25">
      <c r="A46" s="138" t="s">
        <v>2118</v>
      </c>
      <c r="B46" s="139" t="s">
        <v>2119</v>
      </c>
      <c r="C46" s="140">
        <v>4305990</v>
      </c>
      <c r="D46" s="141">
        <v>753.55</v>
      </c>
      <c r="E46" s="141">
        <v>438.11</v>
      </c>
      <c r="F46" s="142">
        <v>162.19</v>
      </c>
      <c r="G46" s="143">
        <v>1</v>
      </c>
      <c r="H46" s="143">
        <v>1</v>
      </c>
      <c r="I46" s="129">
        <f>IF(G46&lt;0,"-",G46)</f>
        <v>1</v>
      </c>
      <c r="J46" s="129">
        <f>IF(H46&lt;0,"-",H46)</f>
        <v>1</v>
      </c>
    </row>
    <row r="47" spans="1:10" x14ac:dyDescent="0.25">
      <c r="A47" s="138" t="s">
        <v>2657</v>
      </c>
      <c r="B47" s="139" t="s">
        <v>2658</v>
      </c>
      <c r="C47" s="140">
        <v>17689</v>
      </c>
      <c r="D47" s="141">
        <v>823.71</v>
      </c>
      <c r="E47" s="141">
        <v>413.92</v>
      </c>
      <c r="F47" s="142">
        <v>81.59</v>
      </c>
      <c r="G47" s="143">
        <v>1</v>
      </c>
      <c r="H47" s="143">
        <v>1</v>
      </c>
      <c r="I47" s="129">
        <f>IF(G47&lt;0,"-",G47)</f>
        <v>1</v>
      </c>
      <c r="J47" s="129">
        <f>IF(H47&lt;0,"-",H47)</f>
        <v>1</v>
      </c>
    </row>
    <row r="48" spans="1:10" x14ac:dyDescent="0.25">
      <c r="A48" s="138" t="s">
        <v>1185</v>
      </c>
      <c r="B48" s="139" t="s">
        <v>1247</v>
      </c>
      <c r="C48" s="140">
        <v>501</v>
      </c>
      <c r="D48" s="141">
        <v>7.97</v>
      </c>
      <c r="E48" s="141">
        <v>401</v>
      </c>
      <c r="F48" s="142">
        <v>188.95</v>
      </c>
      <c r="G48" s="143">
        <v>2</v>
      </c>
      <c r="H48" s="143">
        <v>5</v>
      </c>
      <c r="I48" s="129">
        <f>IF(G48&lt;0,"-",G48)</f>
        <v>2</v>
      </c>
      <c r="J48" s="129">
        <f>IF(H48&lt;0,"-",H48)</f>
        <v>5</v>
      </c>
    </row>
    <row r="49" spans="1:10" x14ac:dyDescent="0.25">
      <c r="A49" s="138" t="s">
        <v>299</v>
      </c>
      <c r="B49" s="139" t="s">
        <v>998</v>
      </c>
      <c r="C49" s="140">
        <v>1102522</v>
      </c>
      <c r="D49" s="141">
        <v>26.85</v>
      </c>
      <c r="E49" s="141">
        <v>399.62</v>
      </c>
      <c r="F49" s="142">
        <v>336.18</v>
      </c>
      <c r="G49" s="143">
        <v>10</v>
      </c>
      <c r="H49" s="143">
        <v>8</v>
      </c>
      <c r="I49" s="129">
        <f>IF(G49&lt;0,"-",G49)</f>
        <v>10</v>
      </c>
      <c r="J49" s="129">
        <f>IF(H49&lt;0,"-",H49)</f>
        <v>8</v>
      </c>
    </row>
    <row r="50" spans="1:10" x14ac:dyDescent="0.25">
      <c r="A50" s="138" t="s">
        <v>2330</v>
      </c>
      <c r="B50" s="139" t="s">
        <v>2331</v>
      </c>
      <c r="C50" s="140">
        <v>5683818</v>
      </c>
      <c r="D50" s="141">
        <v>78.489999999999995</v>
      </c>
      <c r="E50" s="141">
        <v>380.57</v>
      </c>
      <c r="F50" s="142">
        <v>356.89</v>
      </c>
      <c r="G50" s="143">
        <v>1</v>
      </c>
      <c r="H50" s="143">
        <v>14</v>
      </c>
      <c r="I50" s="129">
        <f>IF(G50&lt;0,"-",G50)</f>
        <v>1</v>
      </c>
      <c r="J50" s="129">
        <f>IF(H50&lt;0,"-",H50)</f>
        <v>14</v>
      </c>
    </row>
    <row r="51" spans="1:10" x14ac:dyDescent="0.25">
      <c r="A51" s="138" t="s">
        <v>4074</v>
      </c>
      <c r="B51" s="139" t="s">
        <v>4078</v>
      </c>
      <c r="C51" s="140">
        <v>1029</v>
      </c>
      <c r="D51" s="141">
        <v>441.58</v>
      </c>
      <c r="E51" s="141">
        <v>349.34</v>
      </c>
      <c r="F51" s="142">
        <v>1159.83</v>
      </c>
      <c r="G51" s="143">
        <v>1</v>
      </c>
      <c r="H51" s="143">
        <v>1</v>
      </c>
      <c r="I51" s="129">
        <f>IF(G51&lt;0,"-",G51)</f>
        <v>1</v>
      </c>
      <c r="J51" s="129">
        <f>IF(H51&lt;0,"-",H51)</f>
        <v>1</v>
      </c>
    </row>
    <row r="52" spans="1:10" x14ac:dyDescent="0.25">
      <c r="A52" s="138" t="s">
        <v>2792</v>
      </c>
      <c r="B52" s="139" t="s">
        <v>2793</v>
      </c>
      <c r="C52" s="140">
        <v>91404</v>
      </c>
      <c r="D52" s="141">
        <v>528.08000000000004</v>
      </c>
      <c r="E52" s="141">
        <v>344.1</v>
      </c>
      <c r="F52" s="142">
        <v>122.9</v>
      </c>
      <c r="G52" s="143">
        <v>1</v>
      </c>
      <c r="H52" s="143">
        <v>1</v>
      </c>
      <c r="I52" s="129">
        <f>IF(G52&lt;0,"-",G52)</f>
        <v>1</v>
      </c>
      <c r="J52" s="129">
        <f>IF(H52&lt;0,"-",H52)</f>
        <v>1</v>
      </c>
    </row>
    <row r="53" spans="1:10" x14ac:dyDescent="0.25">
      <c r="A53" s="138" t="s">
        <v>1184</v>
      </c>
      <c r="B53" s="139" t="s">
        <v>1246</v>
      </c>
      <c r="C53" s="140">
        <v>26885</v>
      </c>
      <c r="D53" s="141">
        <v>25.67</v>
      </c>
      <c r="E53" s="141">
        <v>336.52</v>
      </c>
      <c r="F53" s="142">
        <v>17.13</v>
      </c>
      <c r="G53" s="143">
        <v>1</v>
      </c>
      <c r="H53" s="143">
        <v>2</v>
      </c>
      <c r="I53" s="129">
        <f>IF(G53&lt;0,"-",G53)</f>
        <v>1</v>
      </c>
      <c r="J53" s="129">
        <f>IF(H53&lt;0,"-",H53)</f>
        <v>2</v>
      </c>
    </row>
    <row r="54" spans="1:10" x14ac:dyDescent="0.25">
      <c r="A54" s="138" t="s">
        <v>3857</v>
      </c>
      <c r="B54" s="139" t="s">
        <v>3867</v>
      </c>
      <c r="C54" s="140">
        <v>734462</v>
      </c>
      <c r="D54" s="141">
        <v>55.69</v>
      </c>
      <c r="E54" s="141">
        <v>320.45</v>
      </c>
      <c r="F54" s="142">
        <v>358.7</v>
      </c>
      <c r="G54" s="143">
        <v>1</v>
      </c>
      <c r="H54" s="143">
        <v>10</v>
      </c>
      <c r="I54" s="129">
        <f>IF(G54&lt;0,"-",G54)</f>
        <v>1</v>
      </c>
      <c r="J54" s="129">
        <f>IF(H54&lt;0,"-",H54)</f>
        <v>10</v>
      </c>
    </row>
    <row r="55" spans="1:10" x14ac:dyDescent="0.25">
      <c r="A55" s="138" t="s">
        <v>2462</v>
      </c>
      <c r="B55" s="139" t="s">
        <v>2463</v>
      </c>
      <c r="C55" s="140">
        <v>220495</v>
      </c>
      <c r="D55" s="141">
        <v>184.4</v>
      </c>
      <c r="E55" s="141">
        <v>307.74</v>
      </c>
      <c r="F55" s="142">
        <v>110.37</v>
      </c>
      <c r="G55" s="143">
        <v>2</v>
      </c>
      <c r="H55" s="143">
        <v>2</v>
      </c>
      <c r="I55" s="129">
        <f>IF(G55&lt;0,"-",G55)</f>
        <v>2</v>
      </c>
      <c r="J55" s="129">
        <f>IF(H55&lt;0,"-",H55)</f>
        <v>2</v>
      </c>
    </row>
    <row r="56" spans="1:10" x14ac:dyDescent="0.25">
      <c r="A56" s="138" t="s">
        <v>3601</v>
      </c>
      <c r="B56" s="139" t="s">
        <v>3626</v>
      </c>
      <c r="C56" s="140">
        <v>43863</v>
      </c>
      <c r="D56" s="141">
        <v>80.03</v>
      </c>
      <c r="E56" s="141">
        <v>299.58999999999997</v>
      </c>
      <c r="F56" s="142">
        <v>45.66</v>
      </c>
      <c r="G56" s="143">
        <v>1</v>
      </c>
      <c r="H56" s="143">
        <v>2</v>
      </c>
      <c r="I56" s="129">
        <f>IF(G56&lt;0,"-",G56)</f>
        <v>1</v>
      </c>
      <c r="J56" s="129">
        <f>IF(H56&lt;0,"-",H56)</f>
        <v>2</v>
      </c>
    </row>
    <row r="57" spans="1:10" x14ac:dyDescent="0.25">
      <c r="A57" s="138" t="s">
        <v>866</v>
      </c>
      <c r="B57" s="139" t="s">
        <v>928</v>
      </c>
      <c r="C57" s="140">
        <v>29905</v>
      </c>
      <c r="D57" s="141">
        <v>81.78</v>
      </c>
      <c r="E57" s="141">
        <v>297.51</v>
      </c>
      <c r="F57" s="142">
        <v>375.07</v>
      </c>
      <c r="G57" s="143">
        <v>1</v>
      </c>
      <c r="H57" s="143">
        <v>23</v>
      </c>
      <c r="I57" s="129">
        <f>IF(G57&lt;0,"-",G57)</f>
        <v>1</v>
      </c>
      <c r="J57" s="129">
        <f>IF(H57&lt;0,"-",H57)</f>
        <v>23</v>
      </c>
    </row>
    <row r="58" spans="1:10" x14ac:dyDescent="0.25">
      <c r="A58" s="138" t="s">
        <v>900</v>
      </c>
      <c r="B58" s="139" t="s">
        <v>1101</v>
      </c>
      <c r="C58" s="140">
        <v>3070136</v>
      </c>
      <c r="D58" s="141">
        <v>63.34</v>
      </c>
      <c r="E58" s="141">
        <v>292.70999999999998</v>
      </c>
      <c r="F58" s="142">
        <v>243.66</v>
      </c>
      <c r="G58" s="143">
        <v>1</v>
      </c>
      <c r="H58" s="143">
        <v>14</v>
      </c>
      <c r="I58" s="129">
        <f>IF(G58&lt;0,"-",G58)</f>
        <v>1</v>
      </c>
      <c r="J58" s="129">
        <f>IF(H58&lt;0,"-",H58)</f>
        <v>14</v>
      </c>
    </row>
    <row r="59" spans="1:10" x14ac:dyDescent="0.25">
      <c r="A59" s="138" t="s">
        <v>3892</v>
      </c>
      <c r="B59" s="139" t="s">
        <v>3904</v>
      </c>
      <c r="C59" s="140">
        <v>279573</v>
      </c>
      <c r="D59" s="141">
        <v>-3.22</v>
      </c>
      <c r="E59" s="141">
        <v>289.69</v>
      </c>
      <c r="F59" s="142">
        <v>290.02999999999997</v>
      </c>
      <c r="G59" s="143">
        <v>-1</v>
      </c>
      <c r="H59" s="143">
        <v>14</v>
      </c>
      <c r="I59" s="129" t="str">
        <f>IF(G59&lt;0,"-",G59)</f>
        <v>-</v>
      </c>
      <c r="J59" s="129">
        <f>IF(H59&lt;0,"-",H59)</f>
        <v>14</v>
      </c>
    </row>
    <row r="60" spans="1:10" x14ac:dyDescent="0.25">
      <c r="A60" s="138" t="s">
        <v>2398</v>
      </c>
      <c r="B60" s="139" t="s">
        <v>2399</v>
      </c>
      <c r="C60" s="140">
        <v>4524900</v>
      </c>
      <c r="D60" s="141">
        <v>31.89</v>
      </c>
      <c r="E60" s="141">
        <v>286.16000000000003</v>
      </c>
      <c r="F60" s="142">
        <v>116.44</v>
      </c>
      <c r="G60" s="143">
        <v>2</v>
      </c>
      <c r="H60" s="143">
        <v>3</v>
      </c>
      <c r="I60" s="129">
        <f>IF(G60&lt;0,"-",G60)</f>
        <v>2</v>
      </c>
      <c r="J60" s="129">
        <f>IF(H60&lt;0,"-",H60)</f>
        <v>3</v>
      </c>
    </row>
    <row r="61" spans="1:10" x14ac:dyDescent="0.25">
      <c r="A61" s="138" t="s">
        <v>3323</v>
      </c>
      <c r="B61" s="139" t="s">
        <v>3330</v>
      </c>
      <c r="C61" s="140">
        <v>299570</v>
      </c>
      <c r="D61" s="141">
        <v>-0.16</v>
      </c>
      <c r="E61" s="141">
        <v>250.1</v>
      </c>
      <c r="F61" s="142">
        <v>93</v>
      </c>
      <c r="G61" s="143">
        <v>-1</v>
      </c>
      <c r="H61" s="143">
        <v>4</v>
      </c>
      <c r="I61" s="129" t="str">
        <f>IF(G61&lt;0,"-",G61)</f>
        <v>-</v>
      </c>
      <c r="J61" s="129">
        <f>IF(H61&lt;0,"-",H61)</f>
        <v>4</v>
      </c>
    </row>
    <row r="62" spans="1:10" x14ac:dyDescent="0.25">
      <c r="A62" s="138" t="s">
        <v>628</v>
      </c>
      <c r="B62" s="139" t="s">
        <v>629</v>
      </c>
      <c r="C62" s="140">
        <v>518864</v>
      </c>
      <c r="D62" s="141">
        <v>79.8</v>
      </c>
      <c r="E62" s="141">
        <v>232.49</v>
      </c>
      <c r="F62" s="142">
        <v>346.79</v>
      </c>
      <c r="G62" s="143">
        <v>1</v>
      </c>
      <c r="H62" s="143">
        <v>10</v>
      </c>
      <c r="I62" s="129">
        <f>IF(G62&lt;0,"-",G62)</f>
        <v>1</v>
      </c>
      <c r="J62" s="129">
        <f>IF(H62&lt;0,"-",H62)</f>
        <v>10</v>
      </c>
    </row>
    <row r="63" spans="1:10" x14ac:dyDescent="0.25">
      <c r="A63" s="138" t="s">
        <v>718</v>
      </c>
      <c r="B63" s="139" t="s">
        <v>719</v>
      </c>
      <c r="C63" s="140">
        <v>18316974</v>
      </c>
      <c r="D63" s="141">
        <v>50.16</v>
      </c>
      <c r="E63" s="141">
        <v>221.48</v>
      </c>
      <c r="F63" s="142">
        <v>196.03</v>
      </c>
      <c r="G63" s="143">
        <v>4</v>
      </c>
      <c r="H63" s="143">
        <v>12</v>
      </c>
      <c r="I63" s="129">
        <f>IF(G63&lt;0,"-",G63)</f>
        <v>4</v>
      </c>
      <c r="J63" s="129">
        <f>IF(H63&lt;0,"-",H63)</f>
        <v>12</v>
      </c>
    </row>
    <row r="64" spans="1:10" x14ac:dyDescent="0.25">
      <c r="A64" s="138" t="s">
        <v>328</v>
      </c>
      <c r="B64" s="139" t="s">
        <v>329</v>
      </c>
      <c r="C64" s="140">
        <v>29181</v>
      </c>
      <c r="D64" s="141">
        <v>272.35000000000002</v>
      </c>
      <c r="E64" s="141">
        <v>219.62</v>
      </c>
      <c r="F64" s="142">
        <v>64.680000000000007</v>
      </c>
      <c r="G64" s="143">
        <v>1</v>
      </c>
      <c r="H64" s="143">
        <v>1</v>
      </c>
      <c r="I64" s="129">
        <f>IF(G64&lt;0,"-",G64)</f>
        <v>1</v>
      </c>
      <c r="J64" s="129">
        <f>IF(H64&lt;0,"-",H64)</f>
        <v>1</v>
      </c>
    </row>
    <row r="65" spans="1:10" x14ac:dyDescent="0.25">
      <c r="A65" s="138" t="s">
        <v>2660</v>
      </c>
      <c r="B65" s="139" t="s">
        <v>3505</v>
      </c>
      <c r="C65" s="140">
        <v>13922</v>
      </c>
      <c r="D65" s="141">
        <v>225.36</v>
      </c>
      <c r="E65" s="141">
        <v>210.76</v>
      </c>
      <c r="F65" s="142">
        <v>436.01</v>
      </c>
      <c r="G65" s="143">
        <v>1</v>
      </c>
      <c r="H65" s="143">
        <v>4</v>
      </c>
      <c r="I65" s="129">
        <f>IF(G65&lt;0,"-",G65)</f>
        <v>1</v>
      </c>
      <c r="J65" s="129">
        <f>IF(H65&lt;0,"-",H65)</f>
        <v>4</v>
      </c>
    </row>
    <row r="66" spans="1:10" x14ac:dyDescent="0.25">
      <c r="A66" s="138" t="s">
        <v>4099</v>
      </c>
      <c r="B66" s="139" t="s">
        <v>4108</v>
      </c>
      <c r="C66" s="140">
        <v>3548769</v>
      </c>
      <c r="D66" s="141">
        <v>574.96</v>
      </c>
      <c r="E66" s="141">
        <v>206.17</v>
      </c>
      <c r="F66" s="142">
        <v>91.93</v>
      </c>
      <c r="G66" s="143">
        <v>1</v>
      </c>
      <c r="H66" s="143">
        <v>1</v>
      </c>
      <c r="I66" s="129">
        <f>IF(G66&lt;0,"-",G66)</f>
        <v>1</v>
      </c>
      <c r="J66" s="129">
        <f>IF(H66&lt;0,"-",H66)</f>
        <v>1</v>
      </c>
    </row>
    <row r="67" spans="1:10" x14ac:dyDescent="0.25">
      <c r="A67" s="138" t="s">
        <v>764</v>
      </c>
      <c r="B67" s="139" t="s">
        <v>765</v>
      </c>
      <c r="C67" s="140">
        <v>1273121</v>
      </c>
      <c r="D67" s="141">
        <v>36.340000000000003</v>
      </c>
      <c r="E67" s="141">
        <v>205.35</v>
      </c>
      <c r="F67" s="142">
        <v>237.62</v>
      </c>
      <c r="G67" s="143">
        <v>1</v>
      </c>
      <c r="H67" s="143">
        <v>14</v>
      </c>
      <c r="I67" s="129">
        <f>IF(G67&lt;0,"-",G67)</f>
        <v>1</v>
      </c>
      <c r="J67" s="129">
        <f>IF(H67&lt;0,"-",H67)</f>
        <v>14</v>
      </c>
    </row>
    <row r="68" spans="1:10" x14ac:dyDescent="0.25">
      <c r="A68" s="138" t="s">
        <v>2378</v>
      </c>
      <c r="B68" s="139" t="s">
        <v>2379</v>
      </c>
      <c r="C68" s="140">
        <v>413129</v>
      </c>
      <c r="D68" s="141">
        <v>63.65</v>
      </c>
      <c r="E68" s="141">
        <v>200.06</v>
      </c>
      <c r="F68" s="142">
        <v>149.61000000000001</v>
      </c>
      <c r="G68" s="143">
        <v>1</v>
      </c>
      <c r="H68" s="143">
        <v>9</v>
      </c>
      <c r="I68" s="129">
        <f>IF(G68&lt;0,"-",G68)</f>
        <v>1</v>
      </c>
      <c r="J68" s="129">
        <f>IF(H68&lt;0,"-",H68)</f>
        <v>9</v>
      </c>
    </row>
    <row r="69" spans="1:10" x14ac:dyDescent="0.25">
      <c r="A69" s="138" t="s">
        <v>685</v>
      </c>
      <c r="B69" s="139" t="s">
        <v>686</v>
      </c>
      <c r="C69" s="140">
        <v>53315182</v>
      </c>
      <c r="D69" s="141">
        <v>70.78</v>
      </c>
      <c r="E69" s="141">
        <v>191.71</v>
      </c>
      <c r="F69" s="142">
        <v>137.85</v>
      </c>
      <c r="G69" s="143">
        <v>2</v>
      </c>
      <c r="H69" s="143">
        <v>6</v>
      </c>
      <c r="I69" s="129">
        <f>IF(G69&lt;0,"-",G69)</f>
        <v>2</v>
      </c>
      <c r="J69" s="129">
        <f>IF(H69&lt;0,"-",H69)</f>
        <v>6</v>
      </c>
    </row>
    <row r="70" spans="1:10" x14ac:dyDescent="0.25">
      <c r="A70" s="138" t="s">
        <v>2564</v>
      </c>
      <c r="B70" s="139" t="s">
        <v>2565</v>
      </c>
      <c r="C70" s="140">
        <v>3025805</v>
      </c>
      <c r="D70" s="141">
        <v>44.44</v>
      </c>
      <c r="E70" s="141">
        <v>188.11</v>
      </c>
      <c r="F70" s="142">
        <v>150.33000000000001</v>
      </c>
      <c r="G70" s="143">
        <v>1</v>
      </c>
      <c r="H70" s="143">
        <v>7</v>
      </c>
      <c r="I70" s="129">
        <f>IF(G70&lt;0,"-",G70)</f>
        <v>1</v>
      </c>
      <c r="J70" s="129">
        <f>IF(H70&lt;0,"-",H70)</f>
        <v>7</v>
      </c>
    </row>
    <row r="71" spans="1:10" x14ac:dyDescent="0.25">
      <c r="A71" s="138" t="s">
        <v>3954</v>
      </c>
      <c r="B71" s="139" t="s">
        <v>3961</v>
      </c>
      <c r="C71" s="140">
        <v>342738</v>
      </c>
      <c r="D71" s="141">
        <v>106.38</v>
      </c>
      <c r="E71" s="141">
        <v>186.91</v>
      </c>
      <c r="F71" s="142">
        <v>103.26</v>
      </c>
      <c r="G71" s="143">
        <v>1</v>
      </c>
      <c r="H71" s="143">
        <v>8</v>
      </c>
      <c r="I71" s="129">
        <f>IF(G71&lt;0,"-",G71)</f>
        <v>1</v>
      </c>
      <c r="J71" s="129">
        <f>IF(H71&lt;0,"-",H71)</f>
        <v>8</v>
      </c>
    </row>
    <row r="72" spans="1:10" x14ac:dyDescent="0.25">
      <c r="A72" s="138" t="s">
        <v>1408</v>
      </c>
      <c r="B72" s="139" t="s">
        <v>1415</v>
      </c>
      <c r="C72" s="140">
        <v>222286</v>
      </c>
      <c r="D72" s="141">
        <v>-12.21</v>
      </c>
      <c r="E72" s="141">
        <v>186.45</v>
      </c>
      <c r="F72" s="142">
        <v>62.72</v>
      </c>
      <c r="G72" s="143">
        <v>-3</v>
      </c>
      <c r="H72" s="143">
        <v>4</v>
      </c>
      <c r="I72" s="129" t="str">
        <f>IF(G72&lt;0,"-",G72)</f>
        <v>-</v>
      </c>
      <c r="J72" s="129">
        <f>IF(H72&lt;0,"-",H72)</f>
        <v>4</v>
      </c>
    </row>
    <row r="73" spans="1:10" x14ac:dyDescent="0.25">
      <c r="A73" s="138" t="s">
        <v>2733</v>
      </c>
      <c r="B73" s="139" t="s">
        <v>2734</v>
      </c>
      <c r="C73" s="140">
        <v>10536851</v>
      </c>
      <c r="D73" s="141">
        <v>47.09</v>
      </c>
      <c r="E73" s="141">
        <v>181.48</v>
      </c>
      <c r="F73" s="142">
        <v>163.76</v>
      </c>
      <c r="G73" s="143">
        <v>1</v>
      </c>
      <c r="H73" s="143">
        <v>12</v>
      </c>
      <c r="I73" s="129">
        <f>IF(G73&lt;0,"-",G73)</f>
        <v>1</v>
      </c>
      <c r="J73" s="129">
        <f>IF(H73&lt;0,"-",H73)</f>
        <v>12</v>
      </c>
    </row>
    <row r="74" spans="1:10" x14ac:dyDescent="0.25">
      <c r="A74" s="138" t="s">
        <v>2819</v>
      </c>
      <c r="B74" s="139" t="s">
        <v>2825</v>
      </c>
      <c r="C74" s="140">
        <v>120439</v>
      </c>
      <c r="D74" s="141">
        <v>58.52</v>
      </c>
      <c r="E74" s="141">
        <v>174.21</v>
      </c>
      <c r="F74" s="142">
        <v>56.77</v>
      </c>
      <c r="G74" s="143">
        <v>6</v>
      </c>
      <c r="H74" s="143">
        <v>2</v>
      </c>
      <c r="I74" s="129">
        <f>IF(G74&lt;0,"-",G74)</f>
        <v>6</v>
      </c>
      <c r="J74" s="129">
        <f>IF(H74&lt;0,"-",H74)</f>
        <v>2</v>
      </c>
    </row>
    <row r="75" spans="1:10" x14ac:dyDescent="0.25">
      <c r="A75" s="138" t="s">
        <v>2037</v>
      </c>
      <c r="B75" s="139" t="s">
        <v>2038</v>
      </c>
      <c r="C75" s="140">
        <v>4354277</v>
      </c>
      <c r="D75" s="141">
        <v>94.55</v>
      </c>
      <c r="E75" s="141">
        <v>173.56</v>
      </c>
      <c r="F75" s="142">
        <v>82.77</v>
      </c>
      <c r="G75" s="143">
        <v>2</v>
      </c>
      <c r="H75" s="143">
        <v>2</v>
      </c>
      <c r="I75" s="129">
        <f>IF(G75&lt;0,"-",G75)</f>
        <v>2</v>
      </c>
      <c r="J75" s="129">
        <f>IF(H75&lt;0,"-",H75)</f>
        <v>2</v>
      </c>
    </row>
    <row r="76" spans="1:10" x14ac:dyDescent="0.25">
      <c r="A76" s="138" t="s">
        <v>615</v>
      </c>
      <c r="B76" s="139" t="s">
        <v>616</v>
      </c>
      <c r="C76" s="140">
        <v>1008392</v>
      </c>
      <c r="D76" s="141">
        <v>159.79</v>
      </c>
      <c r="E76" s="141">
        <v>170.48</v>
      </c>
      <c r="F76" s="142">
        <v>80.77</v>
      </c>
      <c r="G76" s="143">
        <v>1</v>
      </c>
      <c r="H76" s="143">
        <v>7</v>
      </c>
      <c r="I76" s="129">
        <f>IF(G76&lt;0,"-",G76)</f>
        <v>1</v>
      </c>
      <c r="J76" s="129">
        <f>IF(H76&lt;0,"-",H76)</f>
        <v>7</v>
      </c>
    </row>
    <row r="77" spans="1:10" x14ac:dyDescent="0.25">
      <c r="A77" s="138" t="s">
        <v>879</v>
      </c>
      <c r="B77" s="139" t="s">
        <v>944</v>
      </c>
      <c r="C77" s="140">
        <v>5367</v>
      </c>
      <c r="D77" s="141">
        <v>371.2</v>
      </c>
      <c r="E77" s="141">
        <v>169.02</v>
      </c>
      <c r="F77" s="142">
        <v>-15.07</v>
      </c>
      <c r="G77" s="143">
        <v>1</v>
      </c>
      <c r="H77" s="143">
        <v>1</v>
      </c>
      <c r="I77" s="129">
        <f>IF(G77&lt;0,"-",G77)</f>
        <v>1</v>
      </c>
      <c r="J77" s="129">
        <f>IF(H77&lt;0,"-",H77)</f>
        <v>1</v>
      </c>
    </row>
    <row r="78" spans="1:10" x14ac:dyDescent="0.25">
      <c r="A78" s="138" t="s">
        <v>886</v>
      </c>
      <c r="B78" s="139" t="s">
        <v>948</v>
      </c>
      <c r="C78" s="140">
        <v>918616</v>
      </c>
      <c r="D78" s="141">
        <v>23.98</v>
      </c>
      <c r="E78" s="141">
        <v>168.9</v>
      </c>
      <c r="F78" s="142">
        <v>180.94</v>
      </c>
      <c r="G78" s="143">
        <v>1</v>
      </c>
      <c r="H78" s="143">
        <v>6</v>
      </c>
      <c r="I78" s="129">
        <f>IF(G78&lt;0,"-",G78)</f>
        <v>1</v>
      </c>
      <c r="J78" s="129">
        <f>IF(H78&lt;0,"-",H78)</f>
        <v>6</v>
      </c>
    </row>
    <row r="79" spans="1:10" x14ac:dyDescent="0.25">
      <c r="A79" s="138" t="s">
        <v>2275</v>
      </c>
      <c r="B79" s="139" t="s">
        <v>2276</v>
      </c>
      <c r="C79" s="140">
        <v>993720</v>
      </c>
      <c r="D79" s="141">
        <v>22.54</v>
      </c>
      <c r="E79" s="141">
        <v>160.07</v>
      </c>
      <c r="F79" s="142">
        <v>168.96</v>
      </c>
      <c r="G79" s="143">
        <v>1</v>
      </c>
      <c r="H79" s="143">
        <v>6</v>
      </c>
      <c r="I79" s="129">
        <f>IF(G79&lt;0,"-",G79)</f>
        <v>1</v>
      </c>
      <c r="J79" s="129">
        <f>IF(H79&lt;0,"-",H79)</f>
        <v>6</v>
      </c>
    </row>
    <row r="80" spans="1:10" x14ac:dyDescent="0.25">
      <c r="A80" s="138" t="s">
        <v>78</v>
      </c>
      <c r="B80" s="139" t="s">
        <v>3326</v>
      </c>
      <c r="C80" s="140">
        <v>75810</v>
      </c>
      <c r="D80" s="141">
        <v>-2.4</v>
      </c>
      <c r="E80" s="141">
        <v>156.94999999999999</v>
      </c>
      <c r="F80" s="142">
        <v>77.349999999999994</v>
      </c>
      <c r="G80" s="143">
        <v>-3</v>
      </c>
      <c r="H80" s="143">
        <v>4</v>
      </c>
      <c r="I80" s="129" t="str">
        <f>IF(G80&lt;0,"-",G80)</f>
        <v>-</v>
      </c>
      <c r="J80" s="129">
        <f>IF(H80&lt;0,"-",H80)</f>
        <v>4</v>
      </c>
    </row>
    <row r="81" spans="1:10" x14ac:dyDescent="0.25">
      <c r="A81" s="138" t="s">
        <v>2951</v>
      </c>
      <c r="B81" s="139" t="s">
        <v>3872</v>
      </c>
      <c r="C81" s="140">
        <v>13931</v>
      </c>
      <c r="D81" s="141">
        <v>32.58</v>
      </c>
      <c r="E81" s="141">
        <v>156.65</v>
      </c>
      <c r="F81" s="142">
        <v>191.31</v>
      </c>
      <c r="G81" s="143">
        <v>1</v>
      </c>
      <c r="H81" s="143">
        <v>3</v>
      </c>
      <c r="I81" s="129">
        <f>IF(G81&lt;0,"-",G81)</f>
        <v>1</v>
      </c>
      <c r="J81" s="129">
        <f>IF(H81&lt;0,"-",H81)</f>
        <v>3</v>
      </c>
    </row>
    <row r="82" spans="1:10" x14ac:dyDescent="0.25">
      <c r="A82" s="138" t="s">
        <v>3593</v>
      </c>
      <c r="B82" s="139" t="s">
        <v>3617</v>
      </c>
      <c r="C82" s="140">
        <v>175782</v>
      </c>
      <c r="D82" s="141">
        <v>74.05</v>
      </c>
      <c r="E82" s="141">
        <v>154.53</v>
      </c>
      <c r="F82" s="142">
        <v>157.63</v>
      </c>
      <c r="G82" s="143">
        <v>1</v>
      </c>
      <c r="H82" s="143">
        <v>7</v>
      </c>
      <c r="I82" s="129">
        <f>IF(G82&lt;0,"-",G82)</f>
        <v>1</v>
      </c>
      <c r="J82" s="129">
        <f>IF(H82&lt;0,"-",H82)</f>
        <v>7</v>
      </c>
    </row>
    <row r="83" spans="1:10" x14ac:dyDescent="0.25">
      <c r="A83" s="138" t="s">
        <v>462</v>
      </c>
      <c r="B83" s="139" t="s">
        <v>463</v>
      </c>
      <c r="C83" s="140">
        <v>510307</v>
      </c>
      <c r="D83" s="141">
        <v>-65.069999999999993</v>
      </c>
      <c r="E83" s="141">
        <v>154.38</v>
      </c>
      <c r="F83" s="142">
        <v>724.55</v>
      </c>
      <c r="G83" s="143">
        <v>-3</v>
      </c>
      <c r="H83" s="143">
        <v>4</v>
      </c>
      <c r="I83" s="129" t="str">
        <f>IF(G83&lt;0,"-",G83)</f>
        <v>-</v>
      </c>
      <c r="J83" s="129">
        <f>IF(H83&lt;0,"-",H83)</f>
        <v>4</v>
      </c>
    </row>
    <row r="84" spans="1:10" x14ac:dyDescent="0.25">
      <c r="A84" s="138" t="s">
        <v>1158</v>
      </c>
      <c r="B84" s="139" t="s">
        <v>1227</v>
      </c>
      <c r="C84" s="140">
        <v>13661</v>
      </c>
      <c r="D84" s="141">
        <v>18.82</v>
      </c>
      <c r="E84" s="141">
        <v>152.13999999999999</v>
      </c>
      <c r="F84" s="142">
        <v>133.04</v>
      </c>
      <c r="G84" s="143">
        <v>1</v>
      </c>
      <c r="H84" s="143">
        <v>4</v>
      </c>
      <c r="I84" s="129">
        <f>IF(G84&lt;0,"-",G84)</f>
        <v>1</v>
      </c>
      <c r="J84" s="129">
        <f>IF(H84&lt;0,"-",H84)</f>
        <v>4</v>
      </c>
    </row>
    <row r="85" spans="1:10" x14ac:dyDescent="0.25">
      <c r="A85" s="138" t="s">
        <v>1633</v>
      </c>
      <c r="B85" s="139" t="s">
        <v>1636</v>
      </c>
      <c r="C85" s="140">
        <v>773478</v>
      </c>
      <c r="D85" s="141">
        <v>35.42</v>
      </c>
      <c r="E85" s="141">
        <v>146.84</v>
      </c>
      <c r="F85" s="142">
        <v>130.75</v>
      </c>
      <c r="G85" s="143">
        <v>1</v>
      </c>
      <c r="H85" s="143">
        <v>30</v>
      </c>
      <c r="I85" s="129">
        <f>IF(G85&lt;0,"-",G85)</f>
        <v>1</v>
      </c>
      <c r="J85" s="129">
        <f>IF(H85&lt;0,"-",H85)</f>
        <v>30</v>
      </c>
    </row>
    <row r="86" spans="1:10" x14ac:dyDescent="0.25">
      <c r="A86" s="138" t="s">
        <v>3461</v>
      </c>
      <c r="B86" s="139" t="s">
        <v>3462</v>
      </c>
      <c r="C86" s="140">
        <v>28798</v>
      </c>
      <c r="D86" s="141">
        <v>54.46</v>
      </c>
      <c r="E86" s="141">
        <v>146.24</v>
      </c>
      <c r="F86" s="142">
        <v>169.86</v>
      </c>
      <c r="G86" s="143">
        <v>1</v>
      </c>
      <c r="H86" s="143">
        <v>11</v>
      </c>
      <c r="I86" s="129">
        <f>IF(G86&lt;0,"-",G86)</f>
        <v>1</v>
      </c>
      <c r="J86" s="129">
        <f>IF(H86&lt;0,"-",H86)</f>
        <v>11</v>
      </c>
    </row>
    <row r="87" spans="1:10" x14ac:dyDescent="0.25">
      <c r="A87" s="138" t="s">
        <v>4044</v>
      </c>
      <c r="B87" s="139" t="s">
        <v>4048</v>
      </c>
      <c r="C87" s="140">
        <v>1430288</v>
      </c>
      <c r="D87" s="141">
        <v>45.74</v>
      </c>
      <c r="E87" s="141">
        <v>140.51</v>
      </c>
      <c r="F87" s="142">
        <v>177.96</v>
      </c>
      <c r="G87" s="143">
        <v>1</v>
      </c>
      <c r="H87" s="143">
        <v>14</v>
      </c>
      <c r="I87" s="129">
        <f>IF(G87&lt;0,"-",G87)</f>
        <v>1</v>
      </c>
      <c r="J87" s="129">
        <f>IF(H87&lt;0,"-",H87)</f>
        <v>14</v>
      </c>
    </row>
    <row r="88" spans="1:10" x14ac:dyDescent="0.25">
      <c r="A88" s="138" t="s">
        <v>3678</v>
      </c>
      <c r="B88" s="139" t="s">
        <v>3683</v>
      </c>
      <c r="C88" s="140">
        <v>178247</v>
      </c>
      <c r="D88" s="141">
        <v>-39.049999999999997</v>
      </c>
      <c r="E88" s="141">
        <v>138.34</v>
      </c>
      <c r="F88" s="142">
        <v>81.61</v>
      </c>
      <c r="G88" s="143">
        <v>-2</v>
      </c>
      <c r="H88" s="143">
        <v>5</v>
      </c>
      <c r="I88" s="129" t="str">
        <f>IF(G88&lt;0,"-",G88)</f>
        <v>-</v>
      </c>
      <c r="J88" s="129">
        <f>IF(H88&lt;0,"-",H88)</f>
        <v>5</v>
      </c>
    </row>
    <row r="89" spans="1:10" x14ac:dyDescent="0.25">
      <c r="A89" s="138" t="s">
        <v>71</v>
      </c>
      <c r="B89" s="139" t="s">
        <v>1608</v>
      </c>
      <c r="C89" s="140">
        <v>79443</v>
      </c>
      <c r="D89" s="141">
        <v>-25.74</v>
      </c>
      <c r="E89" s="141">
        <v>136</v>
      </c>
      <c r="F89" s="142">
        <v>122.49</v>
      </c>
      <c r="G89" s="143">
        <v>-1</v>
      </c>
      <c r="H89" s="143">
        <v>2</v>
      </c>
      <c r="I89" s="129" t="str">
        <f>IF(G89&lt;0,"-",G89)</f>
        <v>-</v>
      </c>
      <c r="J89" s="129">
        <f>IF(H89&lt;0,"-",H89)</f>
        <v>2</v>
      </c>
    </row>
    <row r="90" spans="1:10" x14ac:dyDescent="0.25">
      <c r="A90" s="138" t="s">
        <v>3201</v>
      </c>
      <c r="B90" s="139" t="s">
        <v>3208</v>
      </c>
      <c r="C90" s="140">
        <v>92457</v>
      </c>
      <c r="D90" s="141">
        <v>306.92</v>
      </c>
      <c r="E90" s="141">
        <v>134.69</v>
      </c>
      <c r="F90" s="142">
        <v>166.39</v>
      </c>
      <c r="G90" s="143">
        <v>2</v>
      </c>
      <c r="H90" s="143">
        <v>10</v>
      </c>
      <c r="I90" s="129">
        <f>IF(G90&lt;0,"-",G90)</f>
        <v>2</v>
      </c>
      <c r="J90" s="129">
        <f>IF(H90&lt;0,"-",H90)</f>
        <v>10</v>
      </c>
    </row>
    <row r="91" spans="1:10" x14ac:dyDescent="0.25">
      <c r="A91" s="138" t="s">
        <v>3248</v>
      </c>
      <c r="B91" s="139" t="s">
        <v>3249</v>
      </c>
      <c r="C91" s="140">
        <v>413574</v>
      </c>
      <c r="D91" s="141">
        <v>304.43</v>
      </c>
      <c r="E91" s="141">
        <v>133.6</v>
      </c>
      <c r="F91" s="142">
        <v>60.13</v>
      </c>
      <c r="G91" s="143">
        <v>1</v>
      </c>
      <c r="H91" s="143">
        <v>1</v>
      </c>
      <c r="I91" s="129">
        <f>IF(G91&lt;0,"-",G91)</f>
        <v>1</v>
      </c>
      <c r="J91" s="129">
        <f>IF(H91&lt;0,"-",H91)</f>
        <v>1</v>
      </c>
    </row>
    <row r="92" spans="1:10" x14ac:dyDescent="0.25">
      <c r="A92" s="138" t="s">
        <v>282</v>
      </c>
      <c r="B92" s="139" t="s">
        <v>991</v>
      </c>
      <c r="C92" s="140">
        <v>2350</v>
      </c>
      <c r="D92" s="141">
        <v>17.62</v>
      </c>
      <c r="E92" s="141">
        <v>132.9</v>
      </c>
      <c r="F92" s="142">
        <v>143.36000000000001</v>
      </c>
      <c r="G92" s="143">
        <v>1</v>
      </c>
      <c r="H92" s="143">
        <v>11</v>
      </c>
      <c r="I92" s="129">
        <f>IF(G92&lt;0,"-",G92)</f>
        <v>1</v>
      </c>
      <c r="J92" s="129">
        <f>IF(H92&lt;0,"-",H92)</f>
        <v>11</v>
      </c>
    </row>
    <row r="93" spans="1:10" x14ac:dyDescent="0.25">
      <c r="A93" s="138" t="s">
        <v>288</v>
      </c>
      <c r="B93" s="139" t="s">
        <v>3989</v>
      </c>
      <c r="C93" s="140">
        <v>449818</v>
      </c>
      <c r="D93" s="141">
        <v>31.02</v>
      </c>
      <c r="E93" s="141">
        <v>132.52000000000001</v>
      </c>
      <c r="F93" s="142">
        <v>171.52</v>
      </c>
      <c r="G93" s="143">
        <v>1</v>
      </c>
      <c r="H93" s="143">
        <v>20</v>
      </c>
      <c r="I93" s="129">
        <f>IF(G93&lt;0,"-",G93)</f>
        <v>1</v>
      </c>
      <c r="J93" s="129">
        <f>IF(H93&lt;0,"-",H93)</f>
        <v>20</v>
      </c>
    </row>
    <row r="94" spans="1:10" x14ac:dyDescent="0.25">
      <c r="A94" s="138" t="s">
        <v>1135</v>
      </c>
      <c r="B94" s="139" t="s">
        <v>1211</v>
      </c>
      <c r="C94" s="140">
        <v>1363557</v>
      </c>
      <c r="D94" s="141">
        <v>100.17</v>
      </c>
      <c r="E94" s="141">
        <v>132.44999999999999</v>
      </c>
      <c r="F94" s="142">
        <v>102.86</v>
      </c>
      <c r="G94" s="143">
        <v>1</v>
      </c>
      <c r="H94" s="143">
        <v>17</v>
      </c>
      <c r="I94" s="129">
        <f>IF(G94&lt;0,"-",G94)</f>
        <v>1</v>
      </c>
      <c r="J94" s="129">
        <f>IF(H94&lt;0,"-",H94)</f>
        <v>17</v>
      </c>
    </row>
    <row r="95" spans="1:10" x14ac:dyDescent="0.25">
      <c r="A95" s="138" t="s">
        <v>2739</v>
      </c>
      <c r="B95" s="139" t="s">
        <v>1417</v>
      </c>
      <c r="C95" s="140">
        <v>193587</v>
      </c>
      <c r="D95" s="141">
        <v>100.99</v>
      </c>
      <c r="E95" s="141">
        <v>129.86000000000001</v>
      </c>
      <c r="F95" s="142">
        <v>102.7</v>
      </c>
      <c r="G95" s="143">
        <v>1</v>
      </c>
      <c r="H95" s="143">
        <v>1</v>
      </c>
      <c r="I95" s="129">
        <f>IF(G95&lt;0,"-",G95)</f>
        <v>1</v>
      </c>
      <c r="J95" s="129">
        <f>IF(H95&lt;0,"-",H95)</f>
        <v>1</v>
      </c>
    </row>
    <row r="96" spans="1:10" x14ac:dyDescent="0.25">
      <c r="A96" s="138" t="s">
        <v>1153</v>
      </c>
      <c r="B96" s="139" t="s">
        <v>1225</v>
      </c>
      <c r="C96" s="140">
        <v>14375</v>
      </c>
      <c r="D96" s="141">
        <v>51.89</v>
      </c>
      <c r="E96" s="141">
        <v>128.76</v>
      </c>
      <c r="F96" s="142">
        <v>45.21</v>
      </c>
      <c r="G96" s="143">
        <v>1</v>
      </c>
      <c r="H96" s="143">
        <v>1</v>
      </c>
      <c r="I96" s="129">
        <f>IF(G96&lt;0,"-",G96)</f>
        <v>1</v>
      </c>
      <c r="J96" s="129">
        <f>IF(H96&lt;0,"-",H96)</f>
        <v>1</v>
      </c>
    </row>
    <row r="97" spans="1:10" x14ac:dyDescent="0.25">
      <c r="A97" s="138" t="s">
        <v>2094</v>
      </c>
      <c r="B97" s="139" t="s">
        <v>2095</v>
      </c>
      <c r="C97" s="140">
        <v>162182</v>
      </c>
      <c r="D97" s="141">
        <v>216.7</v>
      </c>
      <c r="E97" s="141">
        <v>127.24</v>
      </c>
      <c r="F97" s="142">
        <v>96.54</v>
      </c>
      <c r="G97" s="143">
        <v>1</v>
      </c>
      <c r="H97" s="143">
        <v>1</v>
      </c>
      <c r="I97" s="129">
        <f>IF(G97&lt;0,"-",G97)</f>
        <v>1</v>
      </c>
      <c r="J97" s="129">
        <f>IF(H97&lt;0,"-",H97)</f>
        <v>1</v>
      </c>
    </row>
    <row r="98" spans="1:10" x14ac:dyDescent="0.25">
      <c r="A98" s="138" t="s">
        <v>2595</v>
      </c>
      <c r="B98" s="139" t="s">
        <v>2596</v>
      </c>
      <c r="C98" s="140">
        <v>7514995</v>
      </c>
      <c r="D98" s="141">
        <v>96.3</v>
      </c>
      <c r="E98" s="141">
        <v>125.18</v>
      </c>
      <c r="F98" s="142">
        <v>95.93</v>
      </c>
      <c r="G98" s="143">
        <v>1</v>
      </c>
      <c r="H98" s="143">
        <v>11</v>
      </c>
      <c r="I98" s="129">
        <f>IF(G98&lt;0,"-",G98)</f>
        <v>1</v>
      </c>
      <c r="J98" s="129">
        <f>IF(H98&lt;0,"-",H98)</f>
        <v>11</v>
      </c>
    </row>
    <row r="99" spans="1:10" x14ac:dyDescent="0.25">
      <c r="A99" s="138" t="s">
        <v>248</v>
      </c>
      <c r="B99" s="139" t="s">
        <v>249</v>
      </c>
      <c r="C99" s="140">
        <v>249651</v>
      </c>
      <c r="D99" s="141">
        <v>5.44</v>
      </c>
      <c r="E99" s="141">
        <v>121.08</v>
      </c>
      <c r="F99" s="142">
        <v>58.72</v>
      </c>
      <c r="G99" s="143">
        <v>1</v>
      </c>
      <c r="H99" s="143">
        <v>3</v>
      </c>
      <c r="I99" s="129">
        <f>IF(G99&lt;0,"-",G99)</f>
        <v>1</v>
      </c>
      <c r="J99" s="129">
        <f>IF(H99&lt;0,"-",H99)</f>
        <v>3</v>
      </c>
    </row>
    <row r="100" spans="1:10" x14ac:dyDescent="0.25">
      <c r="A100" s="138" t="s">
        <v>3363</v>
      </c>
      <c r="B100" s="139" t="s">
        <v>3369</v>
      </c>
      <c r="C100" s="140">
        <v>4915564</v>
      </c>
      <c r="D100" s="141">
        <v>326.68</v>
      </c>
      <c r="E100" s="141">
        <v>120.49</v>
      </c>
      <c r="F100" s="142">
        <v>78.63</v>
      </c>
      <c r="G100" s="143">
        <v>1</v>
      </c>
      <c r="H100" s="143">
        <v>1</v>
      </c>
      <c r="I100" s="129">
        <f>IF(G100&lt;0,"-",G100)</f>
        <v>1</v>
      </c>
      <c r="J100" s="129">
        <f>IF(H100&lt;0,"-",H100)</f>
        <v>1</v>
      </c>
    </row>
    <row r="101" spans="1:10" x14ac:dyDescent="0.25">
      <c r="A101" s="138" t="s">
        <v>2611</v>
      </c>
      <c r="B101" s="139" t="s">
        <v>2612</v>
      </c>
      <c r="C101" s="140">
        <v>194101276</v>
      </c>
      <c r="D101" s="141">
        <v>85.88</v>
      </c>
      <c r="E101" s="141">
        <v>118.87</v>
      </c>
      <c r="F101" s="142">
        <v>99.77</v>
      </c>
      <c r="G101" s="143">
        <v>1</v>
      </c>
      <c r="H101" s="143">
        <v>8</v>
      </c>
      <c r="I101" s="129">
        <f>IF(G101&lt;0,"-",G101)</f>
        <v>1</v>
      </c>
      <c r="J101" s="129">
        <f>IF(H101&lt;0,"-",H101)</f>
        <v>8</v>
      </c>
    </row>
    <row r="102" spans="1:10" x14ac:dyDescent="0.25">
      <c r="A102" s="138" t="s">
        <v>2724</v>
      </c>
      <c r="B102" s="139" t="s">
        <v>2725</v>
      </c>
      <c r="C102" s="140">
        <v>333043315</v>
      </c>
      <c r="D102" s="141">
        <v>16.899999999999999</v>
      </c>
      <c r="E102" s="141">
        <v>117.7</v>
      </c>
      <c r="F102" s="142">
        <v>144.25</v>
      </c>
      <c r="G102" s="143">
        <v>2</v>
      </c>
      <c r="H102" s="143">
        <v>24</v>
      </c>
      <c r="I102" s="129">
        <f>IF(G102&lt;0,"-",G102)</f>
        <v>2</v>
      </c>
      <c r="J102" s="129">
        <f>IF(H102&lt;0,"-",H102)</f>
        <v>24</v>
      </c>
    </row>
    <row r="103" spans="1:10" x14ac:dyDescent="0.25">
      <c r="A103" s="138" t="s">
        <v>1155</v>
      </c>
      <c r="B103" s="139" t="s">
        <v>3006</v>
      </c>
      <c r="C103" s="140">
        <v>83443</v>
      </c>
      <c r="D103" s="141">
        <v>35.03</v>
      </c>
      <c r="E103" s="141">
        <v>116.94</v>
      </c>
      <c r="F103" s="142">
        <v>38.03</v>
      </c>
      <c r="G103" s="143">
        <v>1</v>
      </c>
      <c r="H103" s="143">
        <v>1</v>
      </c>
      <c r="I103" s="129">
        <f>IF(G103&lt;0,"-",G103)</f>
        <v>1</v>
      </c>
      <c r="J103" s="129">
        <f>IF(H103&lt;0,"-",H103)</f>
        <v>1</v>
      </c>
    </row>
    <row r="104" spans="1:10" x14ac:dyDescent="0.25">
      <c r="A104" s="138" t="s">
        <v>400</v>
      </c>
      <c r="B104" s="139" t="s">
        <v>4176</v>
      </c>
      <c r="C104" s="140">
        <v>1001554</v>
      </c>
      <c r="D104" s="141">
        <v>14.57</v>
      </c>
      <c r="E104" s="141">
        <v>115.92</v>
      </c>
      <c r="F104" s="142">
        <v>128.94999999999999</v>
      </c>
      <c r="G104" s="143">
        <v>1</v>
      </c>
      <c r="H104" s="143">
        <v>9</v>
      </c>
      <c r="I104" s="129">
        <f>IF(G104&lt;0,"-",G104)</f>
        <v>1</v>
      </c>
      <c r="J104" s="129">
        <f>IF(H104&lt;0,"-",H104)</f>
        <v>9</v>
      </c>
    </row>
    <row r="105" spans="1:10" x14ac:dyDescent="0.25">
      <c r="A105" s="138" t="s">
        <v>2403</v>
      </c>
      <c r="B105" s="139" t="s">
        <v>2404</v>
      </c>
      <c r="C105" s="140">
        <v>192170</v>
      </c>
      <c r="D105" s="141">
        <v>190.45</v>
      </c>
      <c r="E105" s="141">
        <v>115.26</v>
      </c>
      <c r="F105" s="142">
        <v>-4.12</v>
      </c>
      <c r="G105" s="143">
        <v>2</v>
      </c>
      <c r="H105" s="143">
        <v>1</v>
      </c>
      <c r="I105" s="129">
        <f>IF(G105&lt;0,"-",G105)</f>
        <v>2</v>
      </c>
      <c r="J105" s="129">
        <f>IF(H105&lt;0,"-",H105)</f>
        <v>1</v>
      </c>
    </row>
    <row r="106" spans="1:10" x14ac:dyDescent="0.25">
      <c r="A106" s="138" t="s">
        <v>231</v>
      </c>
      <c r="B106" s="139" t="s">
        <v>1658</v>
      </c>
      <c r="C106" s="140">
        <v>44242</v>
      </c>
      <c r="D106" s="141">
        <v>76.02</v>
      </c>
      <c r="E106" s="141">
        <v>114.38</v>
      </c>
      <c r="F106" s="142">
        <v>30.8</v>
      </c>
      <c r="G106" s="143">
        <v>2</v>
      </c>
      <c r="H106" s="143">
        <v>2</v>
      </c>
      <c r="I106" s="129">
        <f>IF(G106&lt;0,"-",G106)</f>
        <v>2</v>
      </c>
      <c r="J106" s="129">
        <f>IF(H106&lt;0,"-",H106)</f>
        <v>2</v>
      </c>
    </row>
    <row r="107" spans="1:10" x14ac:dyDescent="0.25">
      <c r="A107" s="138" t="s">
        <v>3575</v>
      </c>
      <c r="B107" s="139" t="s">
        <v>3581</v>
      </c>
      <c r="C107" s="140">
        <v>2808117</v>
      </c>
      <c r="D107" s="141">
        <v>55.81</v>
      </c>
      <c r="E107" s="141">
        <v>112.73</v>
      </c>
      <c r="F107" s="142">
        <v>76.8</v>
      </c>
      <c r="G107" s="143">
        <v>1</v>
      </c>
      <c r="H107" s="143">
        <v>4</v>
      </c>
      <c r="I107" s="129">
        <f>IF(G107&lt;0,"-",G107)</f>
        <v>1</v>
      </c>
      <c r="J107" s="129">
        <f>IF(H107&lt;0,"-",H107)</f>
        <v>4</v>
      </c>
    </row>
    <row r="108" spans="1:10" x14ac:dyDescent="0.25">
      <c r="A108" s="138" t="s">
        <v>2970</v>
      </c>
      <c r="B108" s="139" t="s">
        <v>3562</v>
      </c>
      <c r="C108" s="140">
        <v>814908</v>
      </c>
      <c r="D108" s="141">
        <v>21.2</v>
      </c>
      <c r="E108" s="141">
        <v>112.62</v>
      </c>
      <c r="F108" s="142">
        <v>116.03</v>
      </c>
      <c r="G108" s="143">
        <v>2</v>
      </c>
      <c r="H108" s="143">
        <v>7</v>
      </c>
      <c r="I108" s="129">
        <f>IF(G108&lt;0,"-",G108)</f>
        <v>2</v>
      </c>
      <c r="J108" s="129">
        <f>IF(H108&lt;0,"-",H108)</f>
        <v>7</v>
      </c>
    </row>
    <row r="109" spans="1:10" x14ac:dyDescent="0.25">
      <c r="A109" s="138" t="s">
        <v>3599</v>
      </c>
      <c r="B109" s="139" t="s">
        <v>3624</v>
      </c>
      <c r="C109" s="140">
        <v>193378</v>
      </c>
      <c r="D109" s="141">
        <v>26.13</v>
      </c>
      <c r="E109" s="141">
        <v>111.9</v>
      </c>
      <c r="F109" s="142">
        <v>64.22</v>
      </c>
      <c r="G109" s="143">
        <v>1</v>
      </c>
      <c r="H109" s="143">
        <v>22</v>
      </c>
      <c r="I109" s="129">
        <f>IF(G109&lt;0,"-",G109)</f>
        <v>1</v>
      </c>
      <c r="J109" s="129">
        <f>IF(H109&lt;0,"-",H109)</f>
        <v>22</v>
      </c>
    </row>
    <row r="110" spans="1:10" x14ac:dyDescent="0.25">
      <c r="A110" s="138" t="s">
        <v>2579</v>
      </c>
      <c r="B110" s="139" t="s">
        <v>1322</v>
      </c>
      <c r="C110" s="140">
        <v>18017169</v>
      </c>
      <c r="D110" s="141">
        <v>28.54</v>
      </c>
      <c r="E110" s="141">
        <v>111.72</v>
      </c>
      <c r="F110" s="142">
        <v>110.17</v>
      </c>
      <c r="G110" s="143">
        <v>1</v>
      </c>
      <c r="H110" s="143">
        <v>38</v>
      </c>
      <c r="I110" s="129">
        <f>IF(G110&lt;0,"-",G110)</f>
        <v>1</v>
      </c>
      <c r="J110" s="129">
        <f>IF(H110&lt;0,"-",H110)</f>
        <v>38</v>
      </c>
    </row>
    <row r="111" spans="1:10" x14ac:dyDescent="0.25">
      <c r="A111" s="138" t="s">
        <v>4102</v>
      </c>
      <c r="B111" s="139" t="s">
        <v>4111</v>
      </c>
      <c r="C111" s="140">
        <v>4288436</v>
      </c>
      <c r="D111" s="141">
        <v>38.520000000000003</v>
      </c>
      <c r="E111" s="141">
        <v>111.27</v>
      </c>
      <c r="F111" s="142">
        <v>81.099999999999994</v>
      </c>
      <c r="G111" s="143">
        <v>1</v>
      </c>
      <c r="H111" s="143">
        <v>21</v>
      </c>
      <c r="I111" s="129">
        <f>IF(G111&lt;0,"-",G111)</f>
        <v>1</v>
      </c>
      <c r="J111" s="129">
        <f>IF(H111&lt;0,"-",H111)</f>
        <v>21</v>
      </c>
    </row>
    <row r="112" spans="1:10" x14ac:dyDescent="0.25">
      <c r="A112" s="138" t="s">
        <v>1778</v>
      </c>
      <c r="B112" s="139" t="s">
        <v>1779</v>
      </c>
      <c r="C112" s="140">
        <v>655761</v>
      </c>
      <c r="D112" s="141">
        <v>26.01</v>
      </c>
      <c r="E112" s="141">
        <v>111.19</v>
      </c>
      <c r="F112" s="142">
        <v>144.35</v>
      </c>
      <c r="G112" s="143">
        <v>1</v>
      </c>
      <c r="H112" s="143">
        <v>25</v>
      </c>
      <c r="I112" s="129">
        <f>IF(G112&lt;0,"-",G112)</f>
        <v>1</v>
      </c>
      <c r="J112" s="129">
        <f>IF(H112&lt;0,"-",H112)</f>
        <v>25</v>
      </c>
    </row>
    <row r="113" spans="1:10" x14ac:dyDescent="0.25">
      <c r="A113" s="138" t="s">
        <v>4040</v>
      </c>
      <c r="B113" s="139" t="s">
        <v>4043</v>
      </c>
      <c r="C113" s="140">
        <v>186002</v>
      </c>
      <c r="D113" s="141">
        <v>13.61</v>
      </c>
      <c r="E113" s="141">
        <v>109.2</v>
      </c>
      <c r="F113" s="142">
        <v>71.319999999999993</v>
      </c>
      <c r="G113" s="143">
        <v>1</v>
      </c>
      <c r="H113" s="143">
        <v>12</v>
      </c>
      <c r="I113" s="129">
        <f>IF(G113&lt;0,"-",G113)</f>
        <v>1</v>
      </c>
      <c r="J113" s="129">
        <f>IF(H113&lt;0,"-",H113)</f>
        <v>12</v>
      </c>
    </row>
    <row r="114" spans="1:10" x14ac:dyDescent="0.25">
      <c r="A114" s="138" t="s">
        <v>855</v>
      </c>
      <c r="B114" s="139" t="s">
        <v>1296</v>
      </c>
      <c r="C114" s="140">
        <v>131435</v>
      </c>
      <c r="D114" s="141">
        <v>27.75</v>
      </c>
      <c r="E114" s="141">
        <v>108.85</v>
      </c>
      <c r="F114" s="142">
        <v>87.21</v>
      </c>
      <c r="G114" s="143">
        <v>1</v>
      </c>
      <c r="H114" s="143">
        <v>3</v>
      </c>
      <c r="I114" s="129">
        <f>IF(G114&lt;0,"-",G114)</f>
        <v>1</v>
      </c>
      <c r="J114" s="129">
        <f>IF(H114&lt;0,"-",H114)</f>
        <v>3</v>
      </c>
    </row>
    <row r="115" spans="1:10" x14ac:dyDescent="0.25">
      <c r="A115" s="138" t="s">
        <v>3610</v>
      </c>
      <c r="B115" s="139" t="s">
        <v>3634</v>
      </c>
      <c r="C115" s="140">
        <v>281032</v>
      </c>
      <c r="D115" s="141">
        <v>79.040000000000006</v>
      </c>
      <c r="E115" s="141">
        <v>107.14</v>
      </c>
      <c r="F115" s="142">
        <v>41.62</v>
      </c>
      <c r="G115" s="143">
        <v>1</v>
      </c>
      <c r="H115" s="143">
        <v>3</v>
      </c>
      <c r="I115" s="129">
        <f>IF(G115&lt;0,"-",G115)</f>
        <v>1</v>
      </c>
      <c r="J115" s="129">
        <f>IF(H115&lt;0,"-",H115)</f>
        <v>3</v>
      </c>
    </row>
    <row r="116" spans="1:10" x14ac:dyDescent="0.25">
      <c r="A116" s="138" t="s">
        <v>333</v>
      </c>
      <c r="B116" s="139" t="s">
        <v>1014</v>
      </c>
      <c r="C116" s="140">
        <v>138614</v>
      </c>
      <c r="D116" s="141">
        <v>69.569999999999993</v>
      </c>
      <c r="E116" s="141">
        <v>105.08</v>
      </c>
      <c r="F116" s="142">
        <v>92.78</v>
      </c>
      <c r="G116" s="143">
        <v>1</v>
      </c>
      <c r="H116" s="143">
        <v>18</v>
      </c>
      <c r="I116" s="129">
        <f>IF(G116&lt;0,"-",G116)</f>
        <v>1</v>
      </c>
      <c r="J116" s="129">
        <f>IF(H116&lt;0,"-",H116)</f>
        <v>18</v>
      </c>
    </row>
    <row r="117" spans="1:10" x14ac:dyDescent="0.25">
      <c r="A117" s="138" t="s">
        <v>221</v>
      </c>
      <c r="B117" s="139" t="s">
        <v>956</v>
      </c>
      <c r="C117" s="140">
        <v>88840</v>
      </c>
      <c r="D117" s="141">
        <v>177.32</v>
      </c>
      <c r="E117" s="141">
        <v>104.74</v>
      </c>
      <c r="F117" s="142">
        <v>35.299999999999997</v>
      </c>
      <c r="G117" s="143">
        <v>1</v>
      </c>
      <c r="H117" s="143">
        <v>1</v>
      </c>
      <c r="I117" s="129">
        <f>IF(G117&lt;0,"-",G117)</f>
        <v>1</v>
      </c>
      <c r="J117" s="129">
        <f>IF(H117&lt;0,"-",H117)</f>
        <v>1</v>
      </c>
    </row>
    <row r="118" spans="1:10" x14ac:dyDescent="0.25">
      <c r="A118" s="138" t="s">
        <v>1152</v>
      </c>
      <c r="B118" s="139" t="s">
        <v>1224</v>
      </c>
      <c r="C118" s="140">
        <v>814732</v>
      </c>
      <c r="D118" s="141">
        <v>22.11</v>
      </c>
      <c r="E118" s="141">
        <v>103.62</v>
      </c>
      <c r="F118" s="142">
        <v>125</v>
      </c>
      <c r="G118" s="143">
        <v>1</v>
      </c>
      <c r="H118" s="143">
        <v>12</v>
      </c>
      <c r="I118" s="129">
        <f>IF(G118&lt;0,"-",G118)</f>
        <v>1</v>
      </c>
      <c r="J118" s="129">
        <f>IF(H118&lt;0,"-",H118)</f>
        <v>12</v>
      </c>
    </row>
    <row r="119" spans="1:10" x14ac:dyDescent="0.25">
      <c r="A119" s="138" t="s">
        <v>311</v>
      </c>
      <c r="B119" s="139" t="s">
        <v>1003</v>
      </c>
      <c r="C119" s="140">
        <v>778295</v>
      </c>
      <c r="D119" s="141">
        <v>103.58</v>
      </c>
      <c r="E119" s="141">
        <v>102.97</v>
      </c>
      <c r="F119" s="142">
        <v>20.9</v>
      </c>
      <c r="G119" s="143">
        <v>1</v>
      </c>
      <c r="H119" s="143">
        <v>1</v>
      </c>
      <c r="I119" s="129">
        <f>IF(G119&lt;0,"-",G119)</f>
        <v>1</v>
      </c>
      <c r="J119" s="129">
        <f>IF(H119&lt;0,"-",H119)</f>
        <v>1</v>
      </c>
    </row>
    <row r="120" spans="1:10" x14ac:dyDescent="0.25">
      <c r="A120" s="138" t="s">
        <v>500</v>
      </c>
      <c r="B120" s="139" t="s">
        <v>1085</v>
      </c>
      <c r="C120" s="140">
        <v>45891</v>
      </c>
      <c r="D120" s="141">
        <v>68.67</v>
      </c>
      <c r="E120" s="141">
        <v>102.41</v>
      </c>
      <c r="F120" s="142">
        <v>51.24</v>
      </c>
      <c r="G120" s="143">
        <v>1</v>
      </c>
      <c r="H120" s="143">
        <v>8</v>
      </c>
      <c r="I120" s="129">
        <f>IF(G120&lt;0,"-",G120)</f>
        <v>1</v>
      </c>
      <c r="J120" s="129">
        <f>IF(H120&lt;0,"-",H120)</f>
        <v>8</v>
      </c>
    </row>
    <row r="121" spans="1:10" x14ac:dyDescent="0.25">
      <c r="A121" s="138" t="s">
        <v>2272</v>
      </c>
      <c r="B121" s="139" t="s">
        <v>2273</v>
      </c>
      <c r="C121" s="140">
        <v>7692593</v>
      </c>
      <c r="D121" s="141">
        <v>17.07</v>
      </c>
      <c r="E121" s="141">
        <v>100.58</v>
      </c>
      <c r="F121" s="142">
        <v>76.150000000000006</v>
      </c>
      <c r="G121" s="143">
        <v>2</v>
      </c>
      <c r="H121" s="143">
        <v>12</v>
      </c>
      <c r="I121" s="129">
        <f>IF(G121&lt;0,"-",G121)</f>
        <v>2</v>
      </c>
      <c r="J121" s="129">
        <f>IF(H121&lt;0,"-",H121)</f>
        <v>12</v>
      </c>
    </row>
    <row r="122" spans="1:10" x14ac:dyDescent="0.25">
      <c r="A122" s="138" t="s">
        <v>2920</v>
      </c>
      <c r="B122" s="139" t="s">
        <v>2928</v>
      </c>
      <c r="C122" s="140">
        <v>780119</v>
      </c>
      <c r="D122" s="141">
        <v>70.34</v>
      </c>
      <c r="E122" s="141">
        <v>100.42</v>
      </c>
      <c r="F122" s="142">
        <v>110.63</v>
      </c>
      <c r="G122" s="143">
        <v>1</v>
      </c>
      <c r="H122" s="143">
        <v>4</v>
      </c>
      <c r="I122" s="129">
        <f>IF(G122&lt;0,"-",G122)</f>
        <v>1</v>
      </c>
      <c r="J122" s="129">
        <f>IF(H122&lt;0,"-",H122)</f>
        <v>4</v>
      </c>
    </row>
    <row r="123" spans="1:10" x14ac:dyDescent="0.25">
      <c r="A123" s="138" t="s">
        <v>3395</v>
      </c>
      <c r="B123" s="139" t="s">
        <v>3399</v>
      </c>
      <c r="C123" s="140">
        <v>264718</v>
      </c>
      <c r="D123" s="141">
        <v>38.979999999999997</v>
      </c>
      <c r="E123" s="141">
        <v>99.68</v>
      </c>
      <c r="F123" s="142">
        <v>73.7</v>
      </c>
      <c r="G123" s="143">
        <v>1</v>
      </c>
      <c r="H123" s="143">
        <v>7</v>
      </c>
      <c r="I123" s="129">
        <f>IF(G123&lt;0,"-",G123)</f>
        <v>1</v>
      </c>
      <c r="J123" s="129">
        <f>IF(H123&lt;0,"-",H123)</f>
        <v>7</v>
      </c>
    </row>
    <row r="124" spans="1:10" x14ac:dyDescent="0.25">
      <c r="A124" s="138" t="s">
        <v>2645</v>
      </c>
      <c r="B124" s="139" t="s">
        <v>2646</v>
      </c>
      <c r="C124" s="140">
        <v>74476</v>
      </c>
      <c r="D124" s="141">
        <v>85.15</v>
      </c>
      <c r="E124" s="141">
        <v>99.59</v>
      </c>
      <c r="F124" s="142">
        <v>24.06</v>
      </c>
      <c r="G124" s="143">
        <v>1</v>
      </c>
      <c r="H124" s="143">
        <v>1</v>
      </c>
      <c r="I124" s="129">
        <f>IF(G124&lt;0,"-",G124)</f>
        <v>1</v>
      </c>
      <c r="J124" s="129">
        <f>IF(H124&lt;0,"-",H124)</f>
        <v>1</v>
      </c>
    </row>
    <row r="125" spans="1:10" x14ac:dyDescent="0.25">
      <c r="A125" s="138" t="s">
        <v>3700</v>
      </c>
      <c r="B125" s="139" t="s">
        <v>3865</v>
      </c>
      <c r="C125" s="140">
        <v>746320</v>
      </c>
      <c r="D125" s="141">
        <v>32.69</v>
      </c>
      <c r="E125" s="141">
        <v>99.33</v>
      </c>
      <c r="F125" s="142">
        <v>67.150000000000006</v>
      </c>
      <c r="G125" s="143">
        <v>2</v>
      </c>
      <c r="H125" s="143">
        <v>9</v>
      </c>
      <c r="I125" s="129">
        <f>IF(G125&lt;0,"-",G125)</f>
        <v>2</v>
      </c>
      <c r="J125" s="129">
        <f>IF(H125&lt;0,"-",H125)</f>
        <v>9</v>
      </c>
    </row>
    <row r="126" spans="1:10" x14ac:dyDescent="0.25">
      <c r="A126" s="138" t="s">
        <v>1169</v>
      </c>
      <c r="B126" s="139" t="s">
        <v>1233</v>
      </c>
      <c r="C126" s="140">
        <v>868978</v>
      </c>
      <c r="D126" s="141">
        <v>59.68</v>
      </c>
      <c r="E126" s="141">
        <v>98.79</v>
      </c>
      <c r="F126" s="142">
        <v>74.75</v>
      </c>
      <c r="G126" s="143">
        <v>1</v>
      </c>
      <c r="H126" s="143">
        <v>3</v>
      </c>
      <c r="I126" s="129">
        <f>IF(G126&lt;0,"-",G126)</f>
        <v>1</v>
      </c>
      <c r="J126" s="129">
        <f>IF(H126&lt;0,"-",H126)</f>
        <v>3</v>
      </c>
    </row>
    <row r="127" spans="1:10" x14ac:dyDescent="0.25">
      <c r="A127" s="138" t="s">
        <v>243</v>
      </c>
      <c r="B127" s="139" t="s">
        <v>244</v>
      </c>
      <c r="C127" s="140">
        <v>205691</v>
      </c>
      <c r="D127" s="141">
        <v>16.25</v>
      </c>
      <c r="E127" s="141">
        <v>98.41</v>
      </c>
      <c r="F127" s="142">
        <v>95.88</v>
      </c>
      <c r="G127" s="143">
        <v>1</v>
      </c>
      <c r="H127" s="143">
        <v>5</v>
      </c>
      <c r="I127" s="129">
        <f>IF(G127&lt;0,"-",G127)</f>
        <v>1</v>
      </c>
      <c r="J127" s="129">
        <f>IF(H127&lt;0,"-",H127)</f>
        <v>5</v>
      </c>
    </row>
    <row r="128" spans="1:10" x14ac:dyDescent="0.25">
      <c r="A128" s="138" t="s">
        <v>2163</v>
      </c>
      <c r="B128" s="139" t="s">
        <v>2164</v>
      </c>
      <c r="C128" s="140">
        <v>158726</v>
      </c>
      <c r="D128" s="141">
        <v>106.53</v>
      </c>
      <c r="E128" s="141">
        <v>98.12</v>
      </c>
      <c r="F128" s="142">
        <v>54.49</v>
      </c>
      <c r="G128" s="143">
        <v>1</v>
      </c>
      <c r="H128" s="143">
        <v>8</v>
      </c>
      <c r="I128" s="129">
        <f>IF(G128&lt;0,"-",G128)</f>
        <v>1</v>
      </c>
      <c r="J128" s="129">
        <f>IF(H128&lt;0,"-",H128)</f>
        <v>8</v>
      </c>
    </row>
    <row r="129" spans="1:10" x14ac:dyDescent="0.25">
      <c r="A129" s="138" t="s">
        <v>4129</v>
      </c>
      <c r="B129" s="139" t="s">
        <v>4139</v>
      </c>
      <c r="C129" s="140">
        <v>54363</v>
      </c>
      <c r="D129" s="141">
        <v>181.19</v>
      </c>
      <c r="E129" s="141">
        <v>97.27</v>
      </c>
      <c r="F129" s="142">
        <v>-8.23</v>
      </c>
      <c r="G129" s="143">
        <v>1</v>
      </c>
      <c r="H129" s="143">
        <v>1</v>
      </c>
      <c r="I129" s="129">
        <f>IF(G129&lt;0,"-",G129)</f>
        <v>1</v>
      </c>
      <c r="J129" s="129">
        <f>IF(H129&lt;0,"-",H129)</f>
        <v>1</v>
      </c>
    </row>
    <row r="130" spans="1:10" x14ac:dyDescent="0.25">
      <c r="A130" s="138" t="s">
        <v>2691</v>
      </c>
      <c r="B130" s="139" t="s">
        <v>3901</v>
      </c>
      <c r="C130" s="140">
        <v>235762</v>
      </c>
      <c r="D130" s="141">
        <v>44.45</v>
      </c>
      <c r="E130" s="141">
        <v>97.14</v>
      </c>
      <c r="F130" s="142">
        <v>77.62</v>
      </c>
      <c r="G130" s="143">
        <v>1</v>
      </c>
      <c r="H130" s="143">
        <v>14</v>
      </c>
      <c r="I130" s="129">
        <f>IF(G130&lt;0,"-",G130)</f>
        <v>1</v>
      </c>
      <c r="J130" s="129">
        <f>IF(H130&lt;0,"-",H130)</f>
        <v>14</v>
      </c>
    </row>
    <row r="131" spans="1:10" x14ac:dyDescent="0.25">
      <c r="A131" s="138" t="s">
        <v>2186</v>
      </c>
      <c r="B131" s="139" t="s">
        <v>2187</v>
      </c>
      <c r="C131" s="140">
        <v>4421909</v>
      </c>
      <c r="D131" s="141">
        <v>45.94</v>
      </c>
      <c r="E131" s="141">
        <v>96.46</v>
      </c>
      <c r="F131" s="142">
        <v>70.58</v>
      </c>
      <c r="G131" s="143">
        <v>4</v>
      </c>
      <c r="H131" s="143">
        <v>7</v>
      </c>
      <c r="I131" s="129">
        <f>IF(G131&lt;0,"-",G131)</f>
        <v>4</v>
      </c>
      <c r="J131" s="129">
        <f>IF(H131&lt;0,"-",H131)</f>
        <v>7</v>
      </c>
    </row>
    <row r="132" spans="1:10" x14ac:dyDescent="0.25">
      <c r="A132" s="138" t="s">
        <v>3218</v>
      </c>
      <c r="B132" s="139" t="s">
        <v>3220</v>
      </c>
      <c r="C132" s="140">
        <v>604190</v>
      </c>
      <c r="D132" s="141">
        <v>-23.92</v>
      </c>
      <c r="E132" s="141">
        <v>95.86</v>
      </c>
      <c r="F132" s="142">
        <v>51.1</v>
      </c>
      <c r="G132" s="143">
        <v>-1</v>
      </c>
      <c r="H132" s="143">
        <v>2</v>
      </c>
      <c r="I132" s="129" t="str">
        <f>IF(G132&lt;0,"-",G132)</f>
        <v>-</v>
      </c>
      <c r="J132" s="129">
        <f>IF(H132&lt;0,"-",H132)</f>
        <v>2</v>
      </c>
    </row>
    <row r="133" spans="1:10" x14ac:dyDescent="0.25">
      <c r="A133" s="138" t="s">
        <v>2034</v>
      </c>
      <c r="B133" s="139" t="s">
        <v>2035</v>
      </c>
      <c r="C133" s="140">
        <v>5956286</v>
      </c>
      <c r="D133" s="141">
        <v>51.19</v>
      </c>
      <c r="E133" s="141">
        <v>95.58</v>
      </c>
      <c r="F133" s="142">
        <v>76.61</v>
      </c>
      <c r="G133" s="143">
        <v>1</v>
      </c>
      <c r="H133" s="143">
        <v>14</v>
      </c>
      <c r="I133" s="129">
        <f>IF(G133&lt;0,"-",G133)</f>
        <v>1</v>
      </c>
      <c r="J133" s="129">
        <f>IF(H133&lt;0,"-",H133)</f>
        <v>14</v>
      </c>
    </row>
    <row r="134" spans="1:10" x14ac:dyDescent="0.25">
      <c r="A134" s="138" t="s">
        <v>2438</v>
      </c>
      <c r="B134" s="139" t="s">
        <v>2439</v>
      </c>
      <c r="C134" s="140">
        <v>1153426</v>
      </c>
      <c r="D134" s="141">
        <v>57.6</v>
      </c>
      <c r="E134" s="141">
        <v>95.53</v>
      </c>
      <c r="F134" s="142">
        <v>35.49</v>
      </c>
      <c r="G134" s="143">
        <v>2</v>
      </c>
      <c r="H134" s="143">
        <v>2</v>
      </c>
      <c r="I134" s="129">
        <f>IF(G134&lt;0,"-",G134)</f>
        <v>2</v>
      </c>
      <c r="J134" s="129">
        <f>IF(H134&lt;0,"-",H134)</f>
        <v>2</v>
      </c>
    </row>
    <row r="135" spans="1:10" x14ac:dyDescent="0.25">
      <c r="A135" s="138" t="s">
        <v>3767</v>
      </c>
      <c r="B135" s="139" t="s">
        <v>3774</v>
      </c>
      <c r="C135" s="140">
        <v>1600219</v>
      </c>
      <c r="D135" s="141">
        <v>35.700000000000003</v>
      </c>
      <c r="E135" s="141">
        <v>95.02</v>
      </c>
      <c r="F135" s="142">
        <v>85.81</v>
      </c>
      <c r="G135" s="143">
        <v>1</v>
      </c>
      <c r="H135" s="143">
        <v>36</v>
      </c>
      <c r="I135" s="129">
        <f>IF(G135&lt;0,"-",G135)</f>
        <v>1</v>
      </c>
      <c r="J135" s="129">
        <f>IF(H135&lt;0,"-",H135)</f>
        <v>36</v>
      </c>
    </row>
    <row r="136" spans="1:10" x14ac:dyDescent="0.25">
      <c r="A136" s="138" t="s">
        <v>659</v>
      </c>
      <c r="B136" s="139" t="s">
        <v>3910</v>
      </c>
      <c r="C136" s="140">
        <v>131863</v>
      </c>
      <c r="D136" s="141">
        <v>795.5</v>
      </c>
      <c r="E136" s="141">
        <v>93.88</v>
      </c>
      <c r="F136" s="142">
        <v>196.94</v>
      </c>
      <c r="G136" s="143">
        <v>1</v>
      </c>
      <c r="H136" s="143">
        <v>3</v>
      </c>
      <c r="I136" s="129">
        <f>IF(G136&lt;0,"-",G136)</f>
        <v>1</v>
      </c>
      <c r="J136" s="129">
        <f>IF(H136&lt;0,"-",H136)</f>
        <v>3</v>
      </c>
    </row>
    <row r="137" spans="1:10" x14ac:dyDescent="0.25">
      <c r="A137" s="138" t="s">
        <v>4101</v>
      </c>
      <c r="B137" s="139" t="s">
        <v>4110</v>
      </c>
      <c r="C137" s="140">
        <v>336156</v>
      </c>
      <c r="D137" s="141">
        <v>56.99</v>
      </c>
      <c r="E137" s="141">
        <v>92.82</v>
      </c>
      <c r="F137" s="142">
        <v>65.36</v>
      </c>
      <c r="G137" s="143">
        <v>1</v>
      </c>
      <c r="H137" s="143">
        <v>24</v>
      </c>
      <c r="I137" s="129">
        <f>IF(G137&lt;0,"-",G137)</f>
        <v>1</v>
      </c>
      <c r="J137" s="129">
        <f>IF(H137&lt;0,"-",H137)</f>
        <v>24</v>
      </c>
    </row>
    <row r="138" spans="1:10" x14ac:dyDescent="0.25">
      <c r="A138" s="138" t="s">
        <v>2235</v>
      </c>
      <c r="B138" s="139" t="s">
        <v>2236</v>
      </c>
      <c r="C138" s="140">
        <v>918553</v>
      </c>
      <c r="D138" s="141">
        <v>38.380000000000003</v>
      </c>
      <c r="E138" s="141">
        <v>92.2</v>
      </c>
      <c r="F138" s="142">
        <v>77.959999999999994</v>
      </c>
      <c r="G138" s="143">
        <v>1</v>
      </c>
      <c r="H138" s="143">
        <v>12</v>
      </c>
      <c r="I138" s="129">
        <f>IF(G138&lt;0,"-",G138)</f>
        <v>1</v>
      </c>
      <c r="J138" s="129">
        <f>IF(H138&lt;0,"-",H138)</f>
        <v>12</v>
      </c>
    </row>
    <row r="139" spans="1:10" x14ac:dyDescent="0.25">
      <c r="A139" s="138" t="s">
        <v>18</v>
      </c>
      <c r="B139" s="139" t="s">
        <v>19</v>
      </c>
      <c r="C139" s="140">
        <v>3329237</v>
      </c>
      <c r="D139" s="141">
        <v>52.83</v>
      </c>
      <c r="E139" s="141">
        <v>91.73</v>
      </c>
      <c r="F139" s="142">
        <v>93.69</v>
      </c>
      <c r="G139" s="143">
        <v>1</v>
      </c>
      <c r="H139" s="143">
        <v>9</v>
      </c>
      <c r="I139" s="129">
        <f>IF(G139&lt;0,"-",G139)</f>
        <v>1</v>
      </c>
      <c r="J139" s="129">
        <f>IF(H139&lt;0,"-",H139)</f>
        <v>9</v>
      </c>
    </row>
    <row r="140" spans="1:10" x14ac:dyDescent="0.25">
      <c r="A140" s="138" t="s">
        <v>2193</v>
      </c>
      <c r="B140" s="139" t="s">
        <v>2194</v>
      </c>
      <c r="C140" s="140">
        <v>14501399</v>
      </c>
      <c r="D140" s="141">
        <v>21.11</v>
      </c>
      <c r="E140" s="141">
        <v>91.49</v>
      </c>
      <c r="F140" s="142">
        <v>91.34</v>
      </c>
      <c r="G140" s="143">
        <v>8</v>
      </c>
      <c r="H140" s="143">
        <v>8</v>
      </c>
      <c r="I140" s="129">
        <f>IF(G140&lt;0,"-",G140)</f>
        <v>8</v>
      </c>
      <c r="J140" s="129">
        <f>IF(H140&lt;0,"-",H140)</f>
        <v>8</v>
      </c>
    </row>
    <row r="141" spans="1:10" x14ac:dyDescent="0.25">
      <c r="A141" s="138" t="s">
        <v>883</v>
      </c>
      <c r="B141" s="139" t="s">
        <v>3060</v>
      </c>
      <c r="C141" s="140">
        <v>169195</v>
      </c>
      <c r="D141" s="141">
        <v>145.69999999999999</v>
      </c>
      <c r="E141" s="141">
        <v>90.41</v>
      </c>
      <c r="F141" s="142">
        <v>48.14</v>
      </c>
      <c r="G141" s="143">
        <v>1</v>
      </c>
      <c r="H141" s="143">
        <v>1</v>
      </c>
      <c r="I141" s="129">
        <f>IF(G141&lt;0,"-",G141)</f>
        <v>1</v>
      </c>
      <c r="J141" s="129">
        <f>IF(H141&lt;0,"-",H141)</f>
        <v>1</v>
      </c>
    </row>
    <row r="142" spans="1:10" x14ac:dyDescent="0.25">
      <c r="A142" s="138" t="s">
        <v>2406</v>
      </c>
      <c r="B142" s="139" t="s">
        <v>2407</v>
      </c>
      <c r="C142" s="140">
        <v>1086528</v>
      </c>
      <c r="D142" s="141">
        <v>79.8</v>
      </c>
      <c r="E142" s="141">
        <v>90.4</v>
      </c>
      <c r="F142" s="142">
        <v>26.41</v>
      </c>
      <c r="G142" s="143">
        <v>2</v>
      </c>
      <c r="H142" s="143">
        <v>2</v>
      </c>
      <c r="I142" s="129">
        <f>IF(G142&lt;0,"-",G142)</f>
        <v>2</v>
      </c>
      <c r="J142" s="129">
        <f>IF(H142&lt;0,"-",H142)</f>
        <v>2</v>
      </c>
    </row>
    <row r="143" spans="1:10" x14ac:dyDescent="0.25">
      <c r="A143" s="138" t="s">
        <v>132</v>
      </c>
      <c r="B143" s="139" t="s">
        <v>937</v>
      </c>
      <c r="C143" s="140">
        <v>169021</v>
      </c>
      <c r="D143" s="141">
        <v>115.34</v>
      </c>
      <c r="E143" s="141">
        <v>90.15</v>
      </c>
      <c r="F143" s="142">
        <v>22.7</v>
      </c>
      <c r="G143" s="143">
        <v>1</v>
      </c>
      <c r="H143" s="143">
        <v>1</v>
      </c>
      <c r="I143" s="129">
        <f>IF(G143&lt;0,"-",G143)</f>
        <v>1</v>
      </c>
      <c r="J143" s="129">
        <f>IF(H143&lt;0,"-",H143)</f>
        <v>1</v>
      </c>
    </row>
    <row r="144" spans="1:10" x14ac:dyDescent="0.25">
      <c r="A144" s="138" t="s">
        <v>2875</v>
      </c>
      <c r="B144" s="139" t="s">
        <v>2877</v>
      </c>
      <c r="C144" s="140">
        <v>343319</v>
      </c>
      <c r="D144" s="141">
        <v>18.260000000000002</v>
      </c>
      <c r="E144" s="141">
        <v>89.35</v>
      </c>
      <c r="F144" s="142">
        <v>98.98</v>
      </c>
      <c r="G144" s="143">
        <v>8</v>
      </c>
      <c r="H144" s="143">
        <v>15</v>
      </c>
      <c r="I144" s="129">
        <f>IF(G144&lt;0,"-",G144)</f>
        <v>8</v>
      </c>
      <c r="J144" s="129">
        <f>IF(H144&lt;0,"-",H144)</f>
        <v>15</v>
      </c>
    </row>
    <row r="145" spans="1:10" x14ac:dyDescent="0.25">
      <c r="A145" s="138" t="s">
        <v>2246</v>
      </c>
      <c r="B145" s="139" t="s">
        <v>2247</v>
      </c>
      <c r="C145" s="140">
        <v>362803048</v>
      </c>
      <c r="D145" s="141">
        <v>68.290000000000006</v>
      </c>
      <c r="E145" s="141">
        <v>88.42</v>
      </c>
      <c r="F145" s="142">
        <v>66.62</v>
      </c>
      <c r="G145" s="143">
        <v>1</v>
      </c>
      <c r="H145" s="143">
        <v>26</v>
      </c>
      <c r="I145" s="129">
        <f>IF(G145&lt;0,"-",G145)</f>
        <v>1</v>
      </c>
      <c r="J145" s="129">
        <f>IF(H145&lt;0,"-",H145)</f>
        <v>26</v>
      </c>
    </row>
    <row r="146" spans="1:10" x14ac:dyDescent="0.25">
      <c r="A146" s="138" t="s">
        <v>3875</v>
      </c>
      <c r="B146" s="139" t="s">
        <v>3882</v>
      </c>
      <c r="C146" s="140">
        <v>100094</v>
      </c>
      <c r="D146" s="141">
        <v>7.46</v>
      </c>
      <c r="E146" s="141">
        <v>87.84</v>
      </c>
      <c r="F146" s="142">
        <v>92.26</v>
      </c>
      <c r="G146" s="143">
        <v>22</v>
      </c>
      <c r="H146" s="143">
        <v>25</v>
      </c>
      <c r="I146" s="129">
        <f>IF(G146&lt;0,"-",G146)</f>
        <v>22</v>
      </c>
      <c r="J146" s="129">
        <f>IF(H146&lt;0,"-",H146)</f>
        <v>25</v>
      </c>
    </row>
    <row r="147" spans="1:10" x14ac:dyDescent="0.25">
      <c r="A147" s="138" t="s">
        <v>3757</v>
      </c>
      <c r="B147" s="139" t="s">
        <v>3763</v>
      </c>
      <c r="C147" s="140">
        <v>-84898</v>
      </c>
      <c r="D147" s="141">
        <v>63.9</v>
      </c>
      <c r="E147" s="141">
        <v>86.87</v>
      </c>
      <c r="F147" s="142">
        <v>38.450000000000003</v>
      </c>
      <c r="G147" s="143">
        <v>1</v>
      </c>
      <c r="H147" s="143">
        <v>1</v>
      </c>
      <c r="I147" s="129">
        <f>IF(G147&lt;0,"-",G147)</f>
        <v>1</v>
      </c>
      <c r="J147" s="129">
        <f>IF(H147&lt;0,"-",H147)</f>
        <v>1</v>
      </c>
    </row>
    <row r="148" spans="1:10" x14ac:dyDescent="0.25">
      <c r="A148" s="138" t="s">
        <v>307</v>
      </c>
      <c r="B148" s="139" t="s">
        <v>1002</v>
      </c>
      <c r="C148" s="140">
        <v>6938365</v>
      </c>
      <c r="D148" s="141">
        <v>53.26</v>
      </c>
      <c r="E148" s="141">
        <v>86.55</v>
      </c>
      <c r="F148" s="142">
        <v>46.61</v>
      </c>
      <c r="G148" s="143">
        <v>1</v>
      </c>
      <c r="H148" s="143">
        <v>9</v>
      </c>
      <c r="I148" s="129">
        <f>IF(G148&lt;0,"-",G148)</f>
        <v>1</v>
      </c>
      <c r="J148" s="129">
        <f>IF(H148&lt;0,"-",H148)</f>
        <v>9</v>
      </c>
    </row>
    <row r="149" spans="1:10" x14ac:dyDescent="0.25">
      <c r="A149" s="138" t="s">
        <v>884</v>
      </c>
      <c r="B149" s="139" t="s">
        <v>946</v>
      </c>
      <c r="C149" s="140">
        <v>8781</v>
      </c>
      <c r="D149" s="141">
        <v>15.65</v>
      </c>
      <c r="E149" s="141">
        <v>85.92</v>
      </c>
      <c r="F149" s="142">
        <v>25.7</v>
      </c>
      <c r="G149" s="143">
        <v>2</v>
      </c>
      <c r="H149" s="143">
        <v>5</v>
      </c>
      <c r="I149" s="129">
        <f>IF(G149&lt;0,"-",G149)</f>
        <v>2</v>
      </c>
      <c r="J149" s="129">
        <f>IF(H149&lt;0,"-",H149)</f>
        <v>5</v>
      </c>
    </row>
    <row r="150" spans="1:10" x14ac:dyDescent="0.25">
      <c r="A150" s="138" t="s">
        <v>2589</v>
      </c>
      <c r="B150" s="139" t="s">
        <v>2590</v>
      </c>
      <c r="C150" s="140">
        <v>46161</v>
      </c>
      <c r="D150" s="141">
        <v>29.63</v>
      </c>
      <c r="E150" s="141">
        <v>85.79</v>
      </c>
      <c r="F150" s="142">
        <v>40.44</v>
      </c>
      <c r="G150" s="143">
        <v>1</v>
      </c>
      <c r="H150" s="143">
        <v>2</v>
      </c>
      <c r="I150" s="129">
        <f>IF(G150&lt;0,"-",G150)</f>
        <v>1</v>
      </c>
      <c r="J150" s="129">
        <f>IF(H150&lt;0,"-",H150)</f>
        <v>2</v>
      </c>
    </row>
    <row r="151" spans="1:10" x14ac:dyDescent="0.25">
      <c r="A151" s="138" t="s">
        <v>522</v>
      </c>
      <c r="B151" s="139" t="s">
        <v>1094</v>
      </c>
      <c r="C151" s="140">
        <v>333624</v>
      </c>
      <c r="D151" s="141">
        <v>202.66</v>
      </c>
      <c r="E151" s="141">
        <v>84.77</v>
      </c>
      <c r="F151" s="142">
        <v>44.55</v>
      </c>
      <c r="G151" s="143">
        <v>1</v>
      </c>
      <c r="H151" s="143">
        <v>1</v>
      </c>
      <c r="I151" s="129">
        <f>IF(G151&lt;0,"-",G151)</f>
        <v>1</v>
      </c>
      <c r="J151" s="129">
        <f>IF(H151&lt;0,"-",H151)</f>
        <v>1</v>
      </c>
    </row>
    <row r="152" spans="1:10" x14ac:dyDescent="0.25">
      <c r="A152" s="138" t="s">
        <v>352</v>
      </c>
      <c r="B152" s="139" t="s">
        <v>1023</v>
      </c>
      <c r="C152" s="140">
        <v>946520</v>
      </c>
      <c r="D152" s="141">
        <v>99.56</v>
      </c>
      <c r="E152" s="141">
        <v>84.03</v>
      </c>
      <c r="F152" s="142">
        <v>38.82</v>
      </c>
      <c r="G152" s="143">
        <v>1</v>
      </c>
      <c r="H152" s="143">
        <v>1</v>
      </c>
      <c r="I152" s="129">
        <f>IF(G152&lt;0,"-",G152)</f>
        <v>1</v>
      </c>
      <c r="J152" s="129">
        <f>IF(H152&lt;0,"-",H152)</f>
        <v>1</v>
      </c>
    </row>
    <row r="153" spans="1:10" x14ac:dyDescent="0.25">
      <c r="A153" s="138" t="s">
        <v>2771</v>
      </c>
      <c r="B153" s="139" t="s">
        <v>2772</v>
      </c>
      <c r="C153" s="140">
        <v>184842</v>
      </c>
      <c r="D153" s="141">
        <v>107.77</v>
      </c>
      <c r="E153" s="141">
        <v>83.94</v>
      </c>
      <c r="F153" s="142">
        <v>31.37</v>
      </c>
      <c r="G153" s="143">
        <v>1</v>
      </c>
      <c r="H153" s="143">
        <v>1</v>
      </c>
      <c r="I153" s="129">
        <f>IF(G153&lt;0,"-",G153)</f>
        <v>1</v>
      </c>
      <c r="J153" s="129">
        <f>IF(H153&lt;0,"-",H153)</f>
        <v>1</v>
      </c>
    </row>
    <row r="154" spans="1:10" x14ac:dyDescent="0.25">
      <c r="A154" s="138" t="s">
        <v>2350</v>
      </c>
      <c r="B154" s="139" t="s">
        <v>3204</v>
      </c>
      <c r="C154" s="140">
        <v>624910</v>
      </c>
      <c r="D154" s="141">
        <v>30.83</v>
      </c>
      <c r="E154" s="141">
        <v>83.15</v>
      </c>
      <c r="F154" s="142">
        <v>91.29</v>
      </c>
      <c r="G154" s="143">
        <v>5</v>
      </c>
      <c r="H154" s="143">
        <v>3</v>
      </c>
      <c r="I154" s="129">
        <f>IF(G154&lt;0,"-",G154)</f>
        <v>5</v>
      </c>
      <c r="J154" s="129">
        <f>IF(H154&lt;0,"-",H154)</f>
        <v>3</v>
      </c>
    </row>
    <row r="155" spans="1:10" x14ac:dyDescent="0.25">
      <c r="A155" s="138" t="s">
        <v>3591</v>
      </c>
      <c r="B155" s="139" t="s">
        <v>3615</v>
      </c>
      <c r="C155" s="140">
        <v>70434</v>
      </c>
      <c r="D155" s="141">
        <v>-4.6900000000000004</v>
      </c>
      <c r="E155" s="141">
        <v>83.1</v>
      </c>
      <c r="F155" s="142">
        <v>54.49</v>
      </c>
      <c r="G155" s="143">
        <v>-1</v>
      </c>
      <c r="H155" s="143">
        <v>4</v>
      </c>
      <c r="I155" s="129" t="str">
        <f>IF(G155&lt;0,"-",G155)</f>
        <v>-</v>
      </c>
      <c r="J155" s="129">
        <f>IF(H155&lt;0,"-",H155)</f>
        <v>4</v>
      </c>
    </row>
    <row r="156" spans="1:10" x14ac:dyDescent="0.25">
      <c r="A156" s="138" t="s">
        <v>4170</v>
      </c>
      <c r="B156" s="139" t="s">
        <v>4179</v>
      </c>
      <c r="C156" s="140">
        <v>230827</v>
      </c>
      <c r="D156" s="141">
        <v>4.5</v>
      </c>
      <c r="E156" s="141">
        <v>83.02</v>
      </c>
      <c r="F156" s="142">
        <v>124.98</v>
      </c>
      <c r="G156" s="143">
        <v>1</v>
      </c>
      <c r="H156" s="143">
        <v>13</v>
      </c>
      <c r="I156" s="129">
        <f>IF(G156&lt;0,"-",G156)</f>
        <v>1</v>
      </c>
      <c r="J156" s="129">
        <f>IF(H156&lt;0,"-",H156)</f>
        <v>13</v>
      </c>
    </row>
    <row r="157" spans="1:10" x14ac:dyDescent="0.25">
      <c r="A157" s="138" t="s">
        <v>3595</v>
      </c>
      <c r="B157" s="139" t="s">
        <v>3619</v>
      </c>
      <c r="C157" s="140">
        <v>81255</v>
      </c>
      <c r="D157" s="141">
        <v>141.93</v>
      </c>
      <c r="E157" s="141">
        <v>82.12</v>
      </c>
      <c r="F157" s="142">
        <v>48.16</v>
      </c>
      <c r="G157" s="143">
        <v>1</v>
      </c>
      <c r="H157" s="143">
        <v>1</v>
      </c>
      <c r="I157" s="129">
        <f>IF(G157&lt;0,"-",G157)</f>
        <v>1</v>
      </c>
      <c r="J157" s="129">
        <f>IF(H157&lt;0,"-",H157)</f>
        <v>1</v>
      </c>
    </row>
    <row r="158" spans="1:10" x14ac:dyDescent="0.25">
      <c r="A158" s="138" t="s">
        <v>2909</v>
      </c>
      <c r="B158" s="139" t="s">
        <v>2914</v>
      </c>
      <c r="C158" s="140">
        <v>23001</v>
      </c>
      <c r="D158" s="141">
        <v>19.489999999999998</v>
      </c>
      <c r="E158" s="141">
        <v>81.739999999999995</v>
      </c>
      <c r="F158" s="142">
        <v>82.62</v>
      </c>
      <c r="G158" s="143">
        <v>1</v>
      </c>
      <c r="H158" s="143">
        <v>6</v>
      </c>
      <c r="I158" s="129">
        <f>IF(G158&lt;0,"-",G158)</f>
        <v>1</v>
      </c>
      <c r="J158" s="129">
        <f>IF(H158&lt;0,"-",H158)</f>
        <v>6</v>
      </c>
    </row>
    <row r="159" spans="1:10" x14ac:dyDescent="0.25">
      <c r="A159" s="138" t="s">
        <v>4103</v>
      </c>
      <c r="B159" s="139" t="s">
        <v>4112</v>
      </c>
      <c r="C159" s="140">
        <v>1111610</v>
      </c>
      <c r="D159" s="141">
        <v>225.63</v>
      </c>
      <c r="E159" s="141">
        <v>80.48</v>
      </c>
      <c r="F159" s="142">
        <v>53.74</v>
      </c>
      <c r="G159" s="143">
        <v>2</v>
      </c>
      <c r="H159" s="143">
        <v>13</v>
      </c>
      <c r="I159" s="129">
        <f>IF(G159&lt;0,"-",G159)</f>
        <v>2</v>
      </c>
      <c r="J159" s="129">
        <f>IF(H159&lt;0,"-",H159)</f>
        <v>13</v>
      </c>
    </row>
    <row r="160" spans="1:10" x14ac:dyDescent="0.25">
      <c r="A160" s="138" t="s">
        <v>1647</v>
      </c>
      <c r="B160" s="139" t="s">
        <v>1659</v>
      </c>
      <c r="C160" s="140">
        <v>94564</v>
      </c>
      <c r="D160" s="141">
        <v>67.099999999999994</v>
      </c>
      <c r="E160" s="141">
        <v>78.599999999999994</v>
      </c>
      <c r="F160" s="142">
        <v>61.7</v>
      </c>
      <c r="G160" s="143">
        <v>2</v>
      </c>
      <c r="H160" s="143">
        <v>4</v>
      </c>
      <c r="I160" s="129">
        <f>IF(G160&lt;0,"-",G160)</f>
        <v>2</v>
      </c>
      <c r="J160" s="129">
        <f>IF(H160&lt;0,"-",H160)</f>
        <v>4</v>
      </c>
    </row>
    <row r="161" spans="1:10" x14ac:dyDescent="0.25">
      <c r="A161" s="138" t="s">
        <v>477</v>
      </c>
      <c r="B161" s="139" t="s">
        <v>1375</v>
      </c>
      <c r="C161" s="140">
        <v>3364786</v>
      </c>
      <c r="D161" s="141">
        <v>22.73</v>
      </c>
      <c r="E161" s="141">
        <v>78.22</v>
      </c>
      <c r="F161" s="142">
        <v>80.89</v>
      </c>
      <c r="G161" s="143">
        <v>1</v>
      </c>
      <c r="H161" s="143">
        <v>14</v>
      </c>
      <c r="I161" s="129">
        <f>IF(G161&lt;0,"-",G161)</f>
        <v>1</v>
      </c>
      <c r="J161" s="129">
        <f>IF(H161&lt;0,"-",H161)</f>
        <v>14</v>
      </c>
    </row>
    <row r="162" spans="1:10" x14ac:dyDescent="0.25">
      <c r="A162" s="138" t="s">
        <v>3080</v>
      </c>
      <c r="B162" s="139" t="s">
        <v>3087</v>
      </c>
      <c r="C162" s="140">
        <v>198402</v>
      </c>
      <c r="D162" s="141">
        <v>52.75</v>
      </c>
      <c r="E162" s="141">
        <v>77.84</v>
      </c>
      <c r="F162" s="142">
        <v>12.23</v>
      </c>
      <c r="G162" s="143">
        <v>1</v>
      </c>
      <c r="H162" s="143">
        <v>1</v>
      </c>
      <c r="I162" s="129">
        <f>IF(G162&lt;0,"-",G162)</f>
        <v>1</v>
      </c>
      <c r="J162" s="129">
        <f>IF(H162&lt;0,"-",H162)</f>
        <v>1</v>
      </c>
    </row>
    <row r="163" spans="1:10" x14ac:dyDescent="0.25">
      <c r="A163" s="138" t="s">
        <v>3860</v>
      </c>
      <c r="B163" s="139" t="s">
        <v>3870</v>
      </c>
      <c r="C163" s="140">
        <v>501957</v>
      </c>
      <c r="D163" s="141">
        <v>129.26</v>
      </c>
      <c r="E163" s="141">
        <v>77.63</v>
      </c>
      <c r="F163" s="142">
        <v>28.69</v>
      </c>
      <c r="G163" s="143">
        <v>1</v>
      </c>
      <c r="H163" s="143">
        <v>2</v>
      </c>
      <c r="I163" s="129">
        <f>IF(G163&lt;0,"-",G163)</f>
        <v>1</v>
      </c>
      <c r="J163" s="129">
        <f>IF(H163&lt;0,"-",H163)</f>
        <v>2</v>
      </c>
    </row>
    <row r="164" spans="1:10" x14ac:dyDescent="0.25">
      <c r="A164" s="138" t="s">
        <v>2353</v>
      </c>
      <c r="B164" s="139" t="s">
        <v>2354</v>
      </c>
      <c r="C164" s="140">
        <v>893498</v>
      </c>
      <c r="D164" s="141">
        <v>138.68</v>
      </c>
      <c r="E164" s="141">
        <v>77.59</v>
      </c>
      <c r="F164" s="142">
        <v>72.75</v>
      </c>
      <c r="G164" s="143">
        <v>1</v>
      </c>
      <c r="H164" s="143">
        <v>9</v>
      </c>
      <c r="I164" s="129">
        <f>IF(G164&lt;0,"-",G164)</f>
        <v>1</v>
      </c>
      <c r="J164" s="129">
        <f>IF(H164&lt;0,"-",H164)</f>
        <v>9</v>
      </c>
    </row>
    <row r="165" spans="1:10" x14ac:dyDescent="0.25">
      <c r="A165" s="138" t="s">
        <v>2703</v>
      </c>
      <c r="B165" s="139" t="s">
        <v>1327</v>
      </c>
      <c r="C165" s="140">
        <v>1468139</v>
      </c>
      <c r="D165" s="141">
        <v>68.58</v>
      </c>
      <c r="E165" s="141">
        <v>76.33</v>
      </c>
      <c r="F165" s="142">
        <v>41.54</v>
      </c>
      <c r="G165" s="143">
        <v>1</v>
      </c>
      <c r="H165" s="143">
        <v>8</v>
      </c>
      <c r="I165" s="129">
        <f>IF(G165&lt;0,"-",G165)</f>
        <v>1</v>
      </c>
      <c r="J165" s="129">
        <f>IF(H165&lt;0,"-",H165)</f>
        <v>8</v>
      </c>
    </row>
    <row r="166" spans="1:10" x14ac:dyDescent="0.25">
      <c r="A166" s="138" t="s">
        <v>3385</v>
      </c>
      <c r="B166" s="139" t="s">
        <v>3389</v>
      </c>
      <c r="C166" s="140">
        <v>60780</v>
      </c>
      <c r="D166" s="141">
        <v>-2.14</v>
      </c>
      <c r="E166" s="141">
        <v>75.91</v>
      </c>
      <c r="F166" s="142">
        <v>34.75</v>
      </c>
      <c r="G166" s="143">
        <v>-1</v>
      </c>
      <c r="H166" s="143">
        <v>6</v>
      </c>
      <c r="I166" s="129" t="str">
        <f>IF(G166&lt;0,"-",G166)</f>
        <v>-</v>
      </c>
      <c r="J166" s="129">
        <f>IF(H166&lt;0,"-",H166)</f>
        <v>6</v>
      </c>
    </row>
    <row r="167" spans="1:10" x14ac:dyDescent="0.25">
      <c r="A167" s="138" t="s">
        <v>498</v>
      </c>
      <c r="B167" s="139" t="s">
        <v>499</v>
      </c>
      <c r="C167" s="140">
        <v>437865</v>
      </c>
      <c r="D167" s="141">
        <v>58.64</v>
      </c>
      <c r="E167" s="141">
        <v>75.59</v>
      </c>
      <c r="F167" s="142">
        <v>47.95</v>
      </c>
      <c r="G167" s="143">
        <v>1</v>
      </c>
      <c r="H167" s="143">
        <v>18</v>
      </c>
      <c r="I167" s="129">
        <f>IF(G167&lt;0,"-",G167)</f>
        <v>1</v>
      </c>
      <c r="J167" s="129">
        <f>IF(H167&lt;0,"-",H167)</f>
        <v>18</v>
      </c>
    </row>
    <row r="168" spans="1:10" x14ac:dyDescent="0.25">
      <c r="A168" s="138" t="s">
        <v>2873</v>
      </c>
      <c r="B168" s="139" t="s">
        <v>2874</v>
      </c>
      <c r="C168" s="140">
        <v>1012955</v>
      </c>
      <c r="D168" s="141">
        <v>37.14</v>
      </c>
      <c r="E168" s="141">
        <v>75.56</v>
      </c>
      <c r="F168" s="142">
        <v>28.57</v>
      </c>
      <c r="G168" s="143">
        <v>1</v>
      </c>
      <c r="H168" s="143">
        <v>2</v>
      </c>
      <c r="I168" s="129">
        <f>IF(G168&lt;0,"-",G168)</f>
        <v>1</v>
      </c>
      <c r="J168" s="129">
        <f>IF(H168&lt;0,"-",H168)</f>
        <v>2</v>
      </c>
    </row>
    <row r="169" spans="1:10" x14ac:dyDescent="0.25">
      <c r="A169" s="138" t="s">
        <v>3298</v>
      </c>
      <c r="B169" s="139" t="s">
        <v>3301</v>
      </c>
      <c r="C169" s="140">
        <v>346896</v>
      </c>
      <c r="D169" s="141">
        <v>101.37</v>
      </c>
      <c r="E169" s="141">
        <v>75.05</v>
      </c>
      <c r="F169" s="142">
        <v>67.12</v>
      </c>
      <c r="G169" s="143">
        <v>1</v>
      </c>
      <c r="H169" s="143">
        <v>3</v>
      </c>
      <c r="I169" s="129">
        <f>IF(G169&lt;0,"-",G169)</f>
        <v>1</v>
      </c>
      <c r="J169" s="129">
        <f>IF(H169&lt;0,"-",H169)</f>
        <v>3</v>
      </c>
    </row>
    <row r="170" spans="1:10" x14ac:dyDescent="0.25">
      <c r="A170" s="138" t="s">
        <v>2155</v>
      </c>
      <c r="B170" s="139" t="s">
        <v>2156</v>
      </c>
      <c r="C170" s="140">
        <v>89472</v>
      </c>
      <c r="D170" s="141">
        <v>9.89</v>
      </c>
      <c r="E170" s="141">
        <v>74.930000000000007</v>
      </c>
      <c r="F170" s="142">
        <v>49.16</v>
      </c>
      <c r="G170" s="143">
        <v>2</v>
      </c>
      <c r="H170" s="143">
        <v>6</v>
      </c>
      <c r="I170" s="129">
        <f>IF(G170&lt;0,"-",G170)</f>
        <v>2</v>
      </c>
      <c r="J170" s="129">
        <f>IF(H170&lt;0,"-",H170)</f>
        <v>6</v>
      </c>
    </row>
    <row r="171" spans="1:10" x14ac:dyDescent="0.25">
      <c r="A171" s="138" t="s">
        <v>2238</v>
      </c>
      <c r="B171" s="139" t="s">
        <v>2239</v>
      </c>
      <c r="C171" s="140">
        <v>39028800</v>
      </c>
      <c r="D171" s="141">
        <v>18.600000000000001</v>
      </c>
      <c r="E171" s="141">
        <v>74.84</v>
      </c>
      <c r="F171" s="142">
        <v>59.8</v>
      </c>
      <c r="G171" s="143">
        <v>1</v>
      </c>
      <c r="H171" s="143">
        <v>7</v>
      </c>
      <c r="I171" s="129">
        <f>IF(G171&lt;0,"-",G171)</f>
        <v>1</v>
      </c>
      <c r="J171" s="129">
        <f>IF(H171&lt;0,"-",H171)</f>
        <v>7</v>
      </c>
    </row>
    <row r="172" spans="1:10" x14ac:dyDescent="0.25">
      <c r="A172" s="138" t="s">
        <v>3636</v>
      </c>
      <c r="B172" s="139" t="s">
        <v>3643</v>
      </c>
      <c r="C172" s="140">
        <v>201073</v>
      </c>
      <c r="D172" s="141">
        <v>58.38</v>
      </c>
      <c r="E172" s="141">
        <v>74.150000000000006</v>
      </c>
      <c r="F172" s="142">
        <v>31.45</v>
      </c>
      <c r="G172" s="143">
        <v>1</v>
      </c>
      <c r="H172" s="143">
        <v>9</v>
      </c>
      <c r="I172" s="129">
        <f>IF(G172&lt;0,"-",G172)</f>
        <v>1</v>
      </c>
      <c r="J172" s="129">
        <f>IF(H172&lt;0,"-",H172)</f>
        <v>9</v>
      </c>
    </row>
    <row r="173" spans="1:10" x14ac:dyDescent="0.25">
      <c r="A173" s="138" t="s">
        <v>1274</v>
      </c>
      <c r="B173" s="139" t="s">
        <v>1362</v>
      </c>
      <c r="C173" s="140">
        <v>159219</v>
      </c>
      <c r="D173" s="141">
        <v>87.17</v>
      </c>
      <c r="E173" s="141">
        <v>74.05</v>
      </c>
      <c r="F173" s="142">
        <v>26.9</v>
      </c>
      <c r="G173" s="143">
        <v>2</v>
      </c>
      <c r="H173" s="143">
        <v>3</v>
      </c>
      <c r="I173" s="129">
        <f>IF(G173&lt;0,"-",G173)</f>
        <v>2</v>
      </c>
      <c r="J173" s="129">
        <f>IF(H173&lt;0,"-",H173)</f>
        <v>3</v>
      </c>
    </row>
    <row r="174" spans="1:10" x14ac:dyDescent="0.25">
      <c r="A174" s="138" t="s">
        <v>2696</v>
      </c>
      <c r="B174" s="139" t="s">
        <v>923</v>
      </c>
      <c r="C174" s="140">
        <v>61138</v>
      </c>
      <c r="D174" s="141">
        <v>56.55</v>
      </c>
      <c r="E174" s="141">
        <v>73.95</v>
      </c>
      <c r="F174" s="142">
        <v>45.75</v>
      </c>
      <c r="G174" s="143">
        <v>1</v>
      </c>
      <c r="H174" s="143">
        <v>3</v>
      </c>
      <c r="I174" s="129">
        <f>IF(G174&lt;0,"-",G174)</f>
        <v>1</v>
      </c>
      <c r="J174" s="129">
        <f>IF(H174&lt;0,"-",H174)</f>
        <v>3</v>
      </c>
    </row>
    <row r="175" spans="1:10" x14ac:dyDescent="0.25">
      <c r="A175" s="138" t="s">
        <v>3153</v>
      </c>
      <c r="B175" s="139" t="s">
        <v>3159</v>
      </c>
      <c r="C175" s="140">
        <v>178873</v>
      </c>
      <c r="D175" s="141">
        <v>29.9</v>
      </c>
      <c r="E175" s="141">
        <v>73.41</v>
      </c>
      <c r="F175" s="142">
        <v>56.23</v>
      </c>
      <c r="G175" s="143">
        <v>1</v>
      </c>
      <c r="H175" s="143">
        <v>6</v>
      </c>
      <c r="I175" s="129">
        <f>IF(G175&lt;0,"-",G175)</f>
        <v>1</v>
      </c>
      <c r="J175" s="129">
        <f>IF(H175&lt;0,"-",H175)</f>
        <v>6</v>
      </c>
    </row>
    <row r="176" spans="1:10" x14ac:dyDescent="0.25">
      <c r="A176" s="138" t="s">
        <v>2759</v>
      </c>
      <c r="B176" s="139" t="s">
        <v>2760</v>
      </c>
      <c r="C176" s="140">
        <v>27393</v>
      </c>
      <c r="D176" s="141">
        <v>131.22</v>
      </c>
      <c r="E176" s="141">
        <v>73.17</v>
      </c>
      <c r="F176" s="142">
        <v>10.92</v>
      </c>
      <c r="G176" s="143">
        <v>2</v>
      </c>
      <c r="H176" s="143">
        <v>1</v>
      </c>
      <c r="I176" s="129">
        <f>IF(G176&lt;0,"-",G176)</f>
        <v>2</v>
      </c>
      <c r="J176" s="129">
        <f>IF(H176&lt;0,"-",H176)</f>
        <v>1</v>
      </c>
    </row>
    <row r="177" spans="1:10" x14ac:dyDescent="0.25">
      <c r="A177" s="138" t="s">
        <v>2720</v>
      </c>
      <c r="B177" s="139" t="s">
        <v>2721</v>
      </c>
      <c r="C177" s="140">
        <v>152118</v>
      </c>
      <c r="D177" s="141">
        <v>88.35</v>
      </c>
      <c r="E177" s="141">
        <v>73.040000000000006</v>
      </c>
      <c r="F177" s="142">
        <v>45.79</v>
      </c>
      <c r="G177" s="143">
        <v>1</v>
      </c>
      <c r="H177" s="143">
        <v>1</v>
      </c>
      <c r="I177" s="129">
        <f>IF(G177&lt;0,"-",G177)</f>
        <v>1</v>
      </c>
      <c r="J177" s="129">
        <f>IF(H177&lt;0,"-",H177)</f>
        <v>1</v>
      </c>
    </row>
    <row r="178" spans="1:10" x14ac:dyDescent="0.25">
      <c r="A178" s="138" t="s">
        <v>2763</v>
      </c>
      <c r="B178" s="139" t="s">
        <v>2764</v>
      </c>
      <c r="C178" s="140">
        <v>1379707</v>
      </c>
      <c r="D178" s="141">
        <v>18.97</v>
      </c>
      <c r="E178" s="141">
        <v>72.739999999999995</v>
      </c>
      <c r="F178" s="142">
        <v>59.99</v>
      </c>
      <c r="G178" s="143">
        <v>1</v>
      </c>
      <c r="H178" s="143">
        <v>24</v>
      </c>
      <c r="I178" s="129">
        <f>IF(G178&lt;0,"-",G178)</f>
        <v>1</v>
      </c>
      <c r="J178" s="129">
        <f>IF(H178&lt;0,"-",H178)</f>
        <v>24</v>
      </c>
    </row>
    <row r="179" spans="1:10" x14ac:dyDescent="0.25">
      <c r="A179" s="138" t="s">
        <v>3454</v>
      </c>
      <c r="B179" s="139" t="s">
        <v>3458</v>
      </c>
      <c r="C179" s="140">
        <v>66022</v>
      </c>
      <c r="D179" s="141">
        <v>-8.16</v>
      </c>
      <c r="E179" s="141">
        <v>72.55</v>
      </c>
      <c r="F179" s="142">
        <v>80.95</v>
      </c>
      <c r="G179" s="143">
        <v>-2</v>
      </c>
      <c r="H179" s="143">
        <v>5</v>
      </c>
      <c r="I179" s="129" t="str">
        <f>IF(G179&lt;0,"-",G179)</f>
        <v>-</v>
      </c>
      <c r="J179" s="129">
        <f>IF(H179&lt;0,"-",H179)</f>
        <v>5</v>
      </c>
    </row>
    <row r="180" spans="1:10" x14ac:dyDescent="0.25">
      <c r="A180" s="138" t="s">
        <v>563</v>
      </c>
      <c r="B180" s="139" t="s">
        <v>564</v>
      </c>
      <c r="C180" s="140">
        <v>3781706</v>
      </c>
      <c r="D180" s="141">
        <v>37.979999999999997</v>
      </c>
      <c r="E180" s="141">
        <v>72.34</v>
      </c>
      <c r="F180" s="142">
        <v>57.89</v>
      </c>
      <c r="G180" s="143">
        <v>1</v>
      </c>
      <c r="H180" s="143">
        <v>25</v>
      </c>
      <c r="I180" s="129">
        <f>IF(G180&lt;0,"-",G180)</f>
        <v>1</v>
      </c>
      <c r="J180" s="129">
        <f>IF(H180&lt;0,"-",H180)</f>
        <v>25</v>
      </c>
    </row>
    <row r="181" spans="1:10" x14ac:dyDescent="0.25">
      <c r="A181" s="138" t="s">
        <v>3379</v>
      </c>
      <c r="B181" s="139" t="s">
        <v>3382</v>
      </c>
      <c r="C181" s="140">
        <v>247746</v>
      </c>
      <c r="D181" s="141">
        <v>45.39</v>
      </c>
      <c r="E181" s="141">
        <v>72.27</v>
      </c>
      <c r="F181" s="142">
        <v>52.12</v>
      </c>
      <c r="G181" s="143">
        <v>1</v>
      </c>
      <c r="H181" s="143">
        <v>35</v>
      </c>
      <c r="I181" s="129">
        <f>IF(G181&lt;0,"-",G181)</f>
        <v>1</v>
      </c>
      <c r="J181" s="129">
        <f>IF(H181&lt;0,"-",H181)</f>
        <v>35</v>
      </c>
    </row>
    <row r="182" spans="1:10" x14ac:dyDescent="0.25">
      <c r="A182" s="138" t="s">
        <v>2820</v>
      </c>
      <c r="B182" s="139" t="s">
        <v>2826</v>
      </c>
      <c r="C182" s="140">
        <v>65670</v>
      </c>
      <c r="D182" s="141">
        <v>77.3</v>
      </c>
      <c r="E182" s="141">
        <v>70.040000000000006</v>
      </c>
      <c r="F182" s="142">
        <v>56.07</v>
      </c>
      <c r="G182" s="143">
        <v>1</v>
      </c>
      <c r="H182" s="143">
        <v>14</v>
      </c>
      <c r="I182" s="129">
        <f>IF(G182&lt;0,"-",G182)</f>
        <v>1</v>
      </c>
      <c r="J182" s="129">
        <f>IF(H182&lt;0,"-",H182)</f>
        <v>14</v>
      </c>
    </row>
    <row r="183" spans="1:10" x14ac:dyDescent="0.25">
      <c r="A183" s="138" t="s">
        <v>419</v>
      </c>
      <c r="B183" s="139" t="s">
        <v>1052</v>
      </c>
      <c r="C183" s="140">
        <v>143772</v>
      </c>
      <c r="D183" s="141">
        <v>60.47</v>
      </c>
      <c r="E183" s="141">
        <v>69.819999999999993</v>
      </c>
      <c r="F183" s="142">
        <v>61.31</v>
      </c>
      <c r="G183" s="143">
        <v>1</v>
      </c>
      <c r="H183" s="143">
        <v>6</v>
      </c>
      <c r="I183" s="129">
        <f>IF(G183&lt;0,"-",G183)</f>
        <v>1</v>
      </c>
      <c r="J183" s="129">
        <f>IF(H183&lt;0,"-",H183)</f>
        <v>6</v>
      </c>
    </row>
    <row r="184" spans="1:10" x14ac:dyDescent="0.25">
      <c r="A184" s="138" t="s">
        <v>2254</v>
      </c>
      <c r="B184" s="139" t="s">
        <v>2255</v>
      </c>
      <c r="C184" s="140">
        <v>1128407</v>
      </c>
      <c r="D184" s="141">
        <v>89.2</v>
      </c>
      <c r="E184" s="141">
        <v>69.400000000000006</v>
      </c>
      <c r="F184" s="142">
        <v>4.0199999999999996</v>
      </c>
      <c r="G184" s="143">
        <v>2</v>
      </c>
      <c r="H184" s="143">
        <v>1</v>
      </c>
      <c r="I184" s="129">
        <f>IF(G184&lt;0,"-",G184)</f>
        <v>2</v>
      </c>
      <c r="J184" s="129">
        <f>IF(H184&lt;0,"-",H184)</f>
        <v>1</v>
      </c>
    </row>
    <row r="185" spans="1:10" x14ac:dyDescent="0.25">
      <c r="A185" s="138" t="s">
        <v>448</v>
      </c>
      <c r="B185" s="139" t="s">
        <v>1069</v>
      </c>
      <c r="C185" s="140">
        <v>742703</v>
      </c>
      <c r="D185" s="141">
        <v>46.37</v>
      </c>
      <c r="E185" s="141">
        <v>69.39</v>
      </c>
      <c r="F185" s="142">
        <v>46.31</v>
      </c>
      <c r="G185" s="143">
        <v>1</v>
      </c>
      <c r="H185" s="143">
        <v>2</v>
      </c>
      <c r="I185" s="129">
        <f>IF(G185&lt;0,"-",G185)</f>
        <v>1</v>
      </c>
      <c r="J185" s="129">
        <f>IF(H185&lt;0,"-",H185)</f>
        <v>2</v>
      </c>
    </row>
    <row r="186" spans="1:10" x14ac:dyDescent="0.25">
      <c r="A186" s="138" t="s">
        <v>3474</v>
      </c>
      <c r="B186" s="139" t="s">
        <v>3516</v>
      </c>
      <c r="C186" s="140">
        <v>1221786</v>
      </c>
      <c r="D186" s="141">
        <v>40.01</v>
      </c>
      <c r="E186" s="141">
        <v>69.25</v>
      </c>
      <c r="F186" s="142">
        <v>29.74</v>
      </c>
      <c r="G186" s="143">
        <v>1</v>
      </c>
      <c r="H186" s="143">
        <v>1</v>
      </c>
      <c r="I186" s="129">
        <f>IF(G186&lt;0,"-",G186)</f>
        <v>1</v>
      </c>
      <c r="J186" s="129">
        <f>IF(H186&lt;0,"-",H186)</f>
        <v>1</v>
      </c>
    </row>
    <row r="187" spans="1:10" x14ac:dyDescent="0.25">
      <c r="A187" s="138" t="s">
        <v>663</v>
      </c>
      <c r="B187" s="139" t="s">
        <v>664</v>
      </c>
      <c r="C187" s="140">
        <v>17518</v>
      </c>
      <c r="D187" s="141">
        <v>15.94</v>
      </c>
      <c r="E187" s="141">
        <v>69.22</v>
      </c>
      <c r="F187" s="142">
        <v>20.97</v>
      </c>
      <c r="G187" s="143">
        <v>1</v>
      </c>
      <c r="H187" s="143">
        <v>4</v>
      </c>
      <c r="I187" s="129">
        <f>IF(G187&lt;0,"-",G187)</f>
        <v>1</v>
      </c>
      <c r="J187" s="129">
        <f>IF(H187&lt;0,"-",H187)</f>
        <v>4</v>
      </c>
    </row>
    <row r="188" spans="1:10" x14ac:dyDescent="0.25">
      <c r="A188" s="138" t="s">
        <v>3782</v>
      </c>
      <c r="B188" s="139" t="s">
        <v>3790</v>
      </c>
      <c r="C188" s="140">
        <v>237561</v>
      </c>
      <c r="D188" s="141">
        <v>61.81</v>
      </c>
      <c r="E188" s="141">
        <v>68.64</v>
      </c>
      <c r="F188" s="142">
        <v>60.16</v>
      </c>
      <c r="G188" s="143">
        <v>5</v>
      </c>
      <c r="H188" s="143">
        <v>17</v>
      </c>
      <c r="I188" s="129">
        <f>IF(G188&lt;0,"-",G188)</f>
        <v>5</v>
      </c>
      <c r="J188" s="129">
        <f>IF(H188&lt;0,"-",H188)</f>
        <v>17</v>
      </c>
    </row>
    <row r="189" spans="1:10" x14ac:dyDescent="0.25">
      <c r="A189" s="138" t="s">
        <v>2860</v>
      </c>
      <c r="B189" s="139" t="s">
        <v>2987</v>
      </c>
      <c r="C189" s="140">
        <v>958419</v>
      </c>
      <c r="D189" s="141">
        <v>18.420000000000002</v>
      </c>
      <c r="E189" s="141">
        <v>68.55</v>
      </c>
      <c r="F189" s="142">
        <v>18.66</v>
      </c>
      <c r="G189" s="143">
        <v>1</v>
      </c>
      <c r="H189" s="143">
        <v>1</v>
      </c>
      <c r="I189" s="129">
        <f>IF(G189&lt;0,"-",G189)</f>
        <v>1</v>
      </c>
      <c r="J189" s="129">
        <f>IF(H189&lt;0,"-",H189)</f>
        <v>1</v>
      </c>
    </row>
    <row r="190" spans="1:10" x14ac:dyDescent="0.25">
      <c r="A190" s="138" t="s">
        <v>2751</v>
      </c>
      <c r="B190" s="139" t="s">
        <v>2752</v>
      </c>
      <c r="C190" s="140">
        <v>288289</v>
      </c>
      <c r="D190" s="141">
        <v>7.48</v>
      </c>
      <c r="E190" s="141">
        <v>68.069999999999993</v>
      </c>
      <c r="F190" s="142">
        <v>83.69</v>
      </c>
      <c r="G190" s="143">
        <v>1</v>
      </c>
      <c r="H190" s="143">
        <v>23</v>
      </c>
      <c r="I190" s="129">
        <f>IF(G190&lt;0,"-",G190)</f>
        <v>1</v>
      </c>
      <c r="J190" s="129">
        <f>IF(H190&lt;0,"-",H190)</f>
        <v>23</v>
      </c>
    </row>
    <row r="191" spans="1:10" x14ac:dyDescent="0.25">
      <c r="A191" s="138" t="s">
        <v>519</v>
      </c>
      <c r="B191" s="139" t="s">
        <v>520</v>
      </c>
      <c r="C191" s="140">
        <v>2001886</v>
      </c>
      <c r="D191" s="141">
        <v>105.87</v>
      </c>
      <c r="E191" s="141">
        <v>67.58</v>
      </c>
      <c r="F191" s="142">
        <v>40.78</v>
      </c>
      <c r="G191" s="143">
        <v>1</v>
      </c>
      <c r="H191" s="143">
        <v>1</v>
      </c>
      <c r="I191" s="129">
        <f>IF(G191&lt;0,"-",G191)</f>
        <v>1</v>
      </c>
      <c r="J191" s="129">
        <f>IF(H191&lt;0,"-",H191)</f>
        <v>1</v>
      </c>
    </row>
    <row r="192" spans="1:10" x14ac:dyDescent="0.25">
      <c r="A192" s="138" t="s">
        <v>4059</v>
      </c>
      <c r="B192" s="139" t="s">
        <v>4069</v>
      </c>
      <c r="C192" s="140">
        <v>220353</v>
      </c>
      <c r="D192" s="141">
        <v>10.08</v>
      </c>
      <c r="E192" s="141">
        <v>66.47</v>
      </c>
      <c r="F192" s="142">
        <v>73.180000000000007</v>
      </c>
      <c r="G192" s="143">
        <v>4</v>
      </c>
      <c r="H192" s="143">
        <v>14</v>
      </c>
      <c r="I192" s="129">
        <f>IF(G192&lt;0,"-",G192)</f>
        <v>4</v>
      </c>
      <c r="J192" s="129">
        <f>IF(H192&lt;0,"-",H192)</f>
        <v>14</v>
      </c>
    </row>
    <row r="193" spans="1:10" x14ac:dyDescent="0.25">
      <c r="A193" s="138" t="s">
        <v>3971</v>
      </c>
      <c r="B193" s="139" t="s">
        <v>3978</v>
      </c>
      <c r="C193" s="140">
        <v>291525</v>
      </c>
      <c r="D193" s="141">
        <v>3.98</v>
      </c>
      <c r="E193" s="141">
        <v>66.03</v>
      </c>
      <c r="F193" s="142">
        <v>81.96</v>
      </c>
      <c r="G193" s="143">
        <v>1</v>
      </c>
      <c r="H193" s="143">
        <v>5</v>
      </c>
      <c r="I193" s="129">
        <f>IF(G193&lt;0,"-",G193)</f>
        <v>1</v>
      </c>
      <c r="J193" s="129">
        <f>IF(H193&lt;0,"-",H193)</f>
        <v>5</v>
      </c>
    </row>
    <row r="194" spans="1:10" x14ac:dyDescent="0.25">
      <c r="A194" s="138" t="s">
        <v>3126</v>
      </c>
      <c r="B194" s="139" t="s">
        <v>3132</v>
      </c>
      <c r="C194" s="140">
        <v>148300</v>
      </c>
      <c r="D194" s="141">
        <v>103.24</v>
      </c>
      <c r="E194" s="141">
        <v>65.87</v>
      </c>
      <c r="F194" s="142">
        <v>28</v>
      </c>
      <c r="G194" s="143">
        <v>1</v>
      </c>
      <c r="H194" s="143">
        <v>5</v>
      </c>
      <c r="I194" s="129">
        <f>IF(G194&lt;0,"-",G194)</f>
        <v>1</v>
      </c>
      <c r="J194" s="129">
        <f>IF(H194&lt;0,"-",H194)</f>
        <v>5</v>
      </c>
    </row>
    <row r="195" spans="1:10" x14ac:dyDescent="0.25">
      <c r="A195" s="138" t="s">
        <v>4165</v>
      </c>
      <c r="B195" s="139" t="s">
        <v>4171</v>
      </c>
      <c r="C195" s="140">
        <v>1435546</v>
      </c>
      <c r="D195" s="141">
        <v>7.42</v>
      </c>
      <c r="E195" s="141">
        <v>65.78</v>
      </c>
      <c r="F195" s="142">
        <v>41.41</v>
      </c>
      <c r="G195" s="143">
        <v>7</v>
      </c>
      <c r="H195" s="143">
        <v>3</v>
      </c>
      <c r="I195" s="129">
        <f>IF(G195&lt;0,"-",G195)</f>
        <v>7</v>
      </c>
      <c r="J195" s="129">
        <f>IF(H195&lt;0,"-",H195)</f>
        <v>3</v>
      </c>
    </row>
    <row r="196" spans="1:10" x14ac:dyDescent="0.25">
      <c r="A196" s="138" t="s">
        <v>2663</v>
      </c>
      <c r="B196" s="139" t="s">
        <v>1324</v>
      </c>
      <c r="C196" s="140">
        <v>30466</v>
      </c>
      <c r="D196" s="141">
        <v>-18.38</v>
      </c>
      <c r="E196" s="141">
        <v>65.42</v>
      </c>
      <c r="F196" s="142">
        <v>26.5</v>
      </c>
      <c r="G196" s="143">
        <v>-1</v>
      </c>
      <c r="H196" s="143">
        <v>2</v>
      </c>
      <c r="I196" s="129" t="str">
        <f>IF(G196&lt;0,"-",G196)</f>
        <v>-</v>
      </c>
      <c r="J196" s="129">
        <f>IF(H196&lt;0,"-",H196)</f>
        <v>2</v>
      </c>
    </row>
    <row r="197" spans="1:10" x14ac:dyDescent="0.25">
      <c r="A197" s="138" t="s">
        <v>3225</v>
      </c>
      <c r="B197" s="139" t="s">
        <v>3646</v>
      </c>
      <c r="C197" s="140">
        <v>1069777</v>
      </c>
      <c r="D197" s="141">
        <v>69.62</v>
      </c>
      <c r="E197" s="141">
        <v>65.16</v>
      </c>
      <c r="F197" s="142">
        <v>8.9499999999999993</v>
      </c>
      <c r="G197" s="143">
        <v>1</v>
      </c>
      <c r="H197" s="143">
        <v>2</v>
      </c>
      <c r="I197" s="129">
        <f>IF(G197&lt;0,"-",G197)</f>
        <v>1</v>
      </c>
      <c r="J197" s="129">
        <f>IF(H197&lt;0,"-",H197)</f>
        <v>2</v>
      </c>
    </row>
    <row r="198" spans="1:10" x14ac:dyDescent="0.25">
      <c r="A198" s="138" t="s">
        <v>2974</v>
      </c>
      <c r="B198" s="139" t="s">
        <v>3030</v>
      </c>
      <c r="C198" s="140">
        <v>106559</v>
      </c>
      <c r="D198" s="141">
        <v>38.4</v>
      </c>
      <c r="E198" s="141">
        <v>64.63</v>
      </c>
      <c r="F198" s="142">
        <v>54.21</v>
      </c>
      <c r="G198" s="143">
        <v>2</v>
      </c>
      <c r="H198" s="143">
        <v>3</v>
      </c>
      <c r="I198" s="129">
        <f>IF(G198&lt;0,"-",G198)</f>
        <v>2</v>
      </c>
      <c r="J198" s="129">
        <f>IF(H198&lt;0,"-",H198)</f>
        <v>3</v>
      </c>
    </row>
    <row r="199" spans="1:10" x14ac:dyDescent="0.25">
      <c r="A199" s="138" t="s">
        <v>1263</v>
      </c>
      <c r="B199" s="139" t="s">
        <v>1332</v>
      </c>
      <c r="C199" s="140">
        <v>751102</v>
      </c>
      <c r="D199" s="141">
        <v>-11.93</v>
      </c>
      <c r="E199" s="141">
        <v>64.58</v>
      </c>
      <c r="F199" s="142">
        <v>113.14</v>
      </c>
      <c r="G199" s="143">
        <v>-1</v>
      </c>
      <c r="H199" s="143">
        <v>6</v>
      </c>
      <c r="I199" s="129" t="str">
        <f>IF(G199&lt;0,"-",G199)</f>
        <v>-</v>
      </c>
      <c r="J199" s="129">
        <f>IF(H199&lt;0,"-",H199)</f>
        <v>6</v>
      </c>
    </row>
    <row r="200" spans="1:10" x14ac:dyDescent="0.25">
      <c r="A200" s="138" t="s">
        <v>464</v>
      </c>
      <c r="B200" s="139" t="s">
        <v>1552</v>
      </c>
      <c r="C200" s="140">
        <v>675784</v>
      </c>
      <c r="D200" s="141">
        <v>24.31</v>
      </c>
      <c r="E200" s="141">
        <v>64.489999999999995</v>
      </c>
      <c r="F200" s="142">
        <v>51.45</v>
      </c>
      <c r="G200" s="143">
        <v>2</v>
      </c>
      <c r="H200" s="143">
        <v>2</v>
      </c>
      <c r="I200" s="129">
        <f>IF(G200&lt;0,"-",G200)</f>
        <v>2</v>
      </c>
      <c r="J200" s="129">
        <f>IF(H200&lt;0,"-",H200)</f>
        <v>2</v>
      </c>
    </row>
    <row r="201" spans="1:10" x14ac:dyDescent="0.25">
      <c r="A201" s="138" t="s">
        <v>3981</v>
      </c>
      <c r="B201" s="139" t="s">
        <v>3986</v>
      </c>
      <c r="C201" s="140">
        <v>256118</v>
      </c>
      <c r="D201" s="141">
        <v>78.099999999999994</v>
      </c>
      <c r="E201" s="141">
        <v>64.47</v>
      </c>
      <c r="F201" s="142">
        <v>30.3</v>
      </c>
      <c r="G201" s="143">
        <v>1</v>
      </c>
      <c r="H201" s="143">
        <v>5</v>
      </c>
      <c r="I201" s="129">
        <f>IF(G201&lt;0,"-",G201)</f>
        <v>1</v>
      </c>
      <c r="J201" s="129">
        <f>IF(H201&lt;0,"-",H201)</f>
        <v>5</v>
      </c>
    </row>
    <row r="202" spans="1:10" x14ac:dyDescent="0.25">
      <c r="A202" s="138" t="s">
        <v>2197</v>
      </c>
      <c r="B202" s="139" t="s">
        <v>2198</v>
      </c>
      <c r="C202" s="140">
        <v>56059078</v>
      </c>
      <c r="D202" s="141">
        <v>88.64</v>
      </c>
      <c r="E202" s="141">
        <v>64.42</v>
      </c>
      <c r="F202" s="142">
        <v>38.18</v>
      </c>
      <c r="G202" s="143">
        <v>1</v>
      </c>
      <c r="H202" s="143">
        <v>6</v>
      </c>
      <c r="I202" s="129">
        <f>IF(G202&lt;0,"-",G202)</f>
        <v>1</v>
      </c>
      <c r="J202" s="129">
        <f>IF(H202&lt;0,"-",H202)</f>
        <v>6</v>
      </c>
    </row>
    <row r="203" spans="1:10" x14ac:dyDescent="0.25">
      <c r="A203" s="138" t="s">
        <v>3057</v>
      </c>
      <c r="B203" s="139" t="s">
        <v>3065</v>
      </c>
      <c r="C203" s="140">
        <v>1940196</v>
      </c>
      <c r="D203" s="141">
        <v>21.23</v>
      </c>
      <c r="E203" s="141">
        <v>64.349999999999994</v>
      </c>
      <c r="F203" s="142">
        <v>57.23</v>
      </c>
      <c r="G203" s="143">
        <v>2</v>
      </c>
      <c r="H203" s="143">
        <v>35</v>
      </c>
      <c r="I203" s="129">
        <f>IF(G203&lt;0,"-",G203)</f>
        <v>2</v>
      </c>
      <c r="J203" s="129">
        <f>IF(H203&lt;0,"-",H203)</f>
        <v>35</v>
      </c>
    </row>
    <row r="204" spans="1:10" x14ac:dyDescent="0.25">
      <c r="A204" s="138" t="s">
        <v>4145</v>
      </c>
      <c r="B204" s="139" t="s">
        <v>4157</v>
      </c>
      <c r="C204" s="140">
        <v>259437</v>
      </c>
      <c r="D204" s="141">
        <v>46.93</v>
      </c>
      <c r="E204" s="141">
        <v>64.2</v>
      </c>
      <c r="F204" s="142">
        <v>74.7</v>
      </c>
      <c r="G204" s="143">
        <v>1</v>
      </c>
      <c r="H204" s="143">
        <v>5</v>
      </c>
      <c r="I204" s="129">
        <f>IF(G204&lt;0,"-",G204)</f>
        <v>1</v>
      </c>
      <c r="J204" s="129">
        <f>IF(H204&lt;0,"-",H204)</f>
        <v>5</v>
      </c>
    </row>
    <row r="205" spans="1:10" x14ac:dyDescent="0.25">
      <c r="A205" s="138" t="s">
        <v>320</v>
      </c>
      <c r="B205" s="139" t="s">
        <v>1007</v>
      </c>
      <c r="C205" s="140">
        <v>405056</v>
      </c>
      <c r="D205" s="141">
        <v>14.53</v>
      </c>
      <c r="E205" s="141">
        <v>63.97</v>
      </c>
      <c r="F205" s="142">
        <v>23.64</v>
      </c>
      <c r="G205" s="143">
        <v>2</v>
      </c>
      <c r="H205" s="143">
        <v>2</v>
      </c>
      <c r="I205" s="129">
        <f>IF(G205&lt;0,"-",G205)</f>
        <v>2</v>
      </c>
      <c r="J205" s="129">
        <f>IF(H205&lt;0,"-",H205)</f>
        <v>2</v>
      </c>
    </row>
    <row r="206" spans="1:10" x14ac:dyDescent="0.25">
      <c r="A206" s="138" t="s">
        <v>3859</v>
      </c>
      <c r="B206" s="139" t="s">
        <v>3869</v>
      </c>
      <c r="C206" s="140">
        <v>193914</v>
      </c>
      <c r="D206" s="141">
        <v>15.93</v>
      </c>
      <c r="E206" s="141">
        <v>63.85</v>
      </c>
      <c r="F206" s="142">
        <v>37.21</v>
      </c>
      <c r="G206" s="143">
        <v>1</v>
      </c>
      <c r="H206" s="143">
        <v>8</v>
      </c>
      <c r="I206" s="129">
        <f>IF(G206&lt;0,"-",G206)</f>
        <v>1</v>
      </c>
      <c r="J206" s="129">
        <f>IF(H206&lt;0,"-",H206)</f>
        <v>8</v>
      </c>
    </row>
    <row r="207" spans="1:10" x14ac:dyDescent="0.25">
      <c r="A207" s="138" t="s">
        <v>527</v>
      </c>
      <c r="B207" s="139" t="s">
        <v>528</v>
      </c>
      <c r="C207" s="140">
        <v>49618</v>
      </c>
      <c r="D207" s="141">
        <v>31.71</v>
      </c>
      <c r="E207" s="141">
        <v>63.64</v>
      </c>
      <c r="F207" s="142">
        <v>40.200000000000003</v>
      </c>
      <c r="G207" s="143">
        <v>1</v>
      </c>
      <c r="H207" s="143">
        <v>5</v>
      </c>
      <c r="I207" s="129">
        <f>IF(G207&lt;0,"-",G207)</f>
        <v>1</v>
      </c>
      <c r="J207" s="129">
        <f>IF(H207&lt;0,"-",H207)</f>
        <v>5</v>
      </c>
    </row>
    <row r="208" spans="1:10" x14ac:dyDescent="0.25">
      <c r="A208" s="138" t="s">
        <v>1412</v>
      </c>
      <c r="B208" s="139" t="s">
        <v>1422</v>
      </c>
      <c r="C208" s="140">
        <v>1235429</v>
      </c>
      <c r="D208" s="141">
        <v>22.2</v>
      </c>
      <c r="E208" s="141">
        <v>63.63</v>
      </c>
      <c r="F208" s="142">
        <v>52.38</v>
      </c>
      <c r="G208" s="143">
        <v>5</v>
      </c>
      <c r="H208" s="143">
        <v>27</v>
      </c>
      <c r="I208" s="129">
        <f>IF(G208&lt;0,"-",G208)</f>
        <v>5</v>
      </c>
      <c r="J208" s="129">
        <f>IF(H208&lt;0,"-",H208)</f>
        <v>27</v>
      </c>
    </row>
    <row r="209" spans="1:10" x14ac:dyDescent="0.25">
      <c r="A209" s="138" t="s">
        <v>2217</v>
      </c>
      <c r="B209" s="139" t="s">
        <v>2218</v>
      </c>
      <c r="C209" s="140">
        <v>4366231</v>
      </c>
      <c r="D209" s="141">
        <v>19.059999999999999</v>
      </c>
      <c r="E209" s="141">
        <v>63.49</v>
      </c>
      <c r="F209" s="142">
        <v>72.75</v>
      </c>
      <c r="G209" s="143">
        <v>1</v>
      </c>
      <c r="H209" s="143">
        <v>10</v>
      </c>
      <c r="I209" s="129">
        <f>IF(G209&lt;0,"-",G209)</f>
        <v>1</v>
      </c>
      <c r="J209" s="129">
        <f>IF(H209&lt;0,"-",H209)</f>
        <v>10</v>
      </c>
    </row>
    <row r="210" spans="1:10" x14ac:dyDescent="0.25">
      <c r="A210" s="138" t="s">
        <v>3128</v>
      </c>
      <c r="B210" s="139" t="s">
        <v>3134</v>
      </c>
      <c r="C210" s="140">
        <v>397284</v>
      </c>
      <c r="D210" s="141">
        <v>60.42</v>
      </c>
      <c r="E210" s="141">
        <v>63.44</v>
      </c>
      <c r="F210" s="142">
        <v>55.58</v>
      </c>
      <c r="G210" s="143">
        <v>1</v>
      </c>
      <c r="H210" s="143">
        <v>3</v>
      </c>
      <c r="I210" s="129">
        <f>IF(G210&lt;0,"-",G210)</f>
        <v>1</v>
      </c>
      <c r="J210" s="129">
        <f>IF(H210&lt;0,"-",H210)</f>
        <v>3</v>
      </c>
    </row>
    <row r="211" spans="1:10" x14ac:dyDescent="0.25">
      <c r="A211" s="138" t="s">
        <v>2227</v>
      </c>
      <c r="B211" s="139" t="s">
        <v>2228</v>
      </c>
      <c r="C211" s="140">
        <v>7384878</v>
      </c>
      <c r="D211" s="141">
        <v>24.29</v>
      </c>
      <c r="E211" s="141">
        <v>63.14</v>
      </c>
      <c r="F211" s="142">
        <v>61.77</v>
      </c>
      <c r="G211" s="143">
        <v>1</v>
      </c>
      <c r="H211" s="143">
        <v>27</v>
      </c>
      <c r="I211" s="129">
        <f>IF(G211&lt;0,"-",G211)</f>
        <v>1</v>
      </c>
      <c r="J211" s="129">
        <f>IF(H211&lt;0,"-",H211)</f>
        <v>27</v>
      </c>
    </row>
    <row r="212" spans="1:10" x14ac:dyDescent="0.25">
      <c r="A212" s="138" t="s">
        <v>670</v>
      </c>
      <c r="B212" s="139" t="s">
        <v>671</v>
      </c>
      <c r="C212" s="140">
        <v>500890</v>
      </c>
      <c r="D212" s="141">
        <v>102.64</v>
      </c>
      <c r="E212" s="141">
        <v>62.7</v>
      </c>
      <c r="F212" s="142">
        <v>28.33</v>
      </c>
      <c r="G212" s="143">
        <v>1</v>
      </c>
      <c r="H212" s="143">
        <v>1</v>
      </c>
      <c r="I212" s="129">
        <f>IF(G212&lt;0,"-",G212)</f>
        <v>1</v>
      </c>
      <c r="J212" s="129">
        <f>IF(H212&lt;0,"-",H212)</f>
        <v>1</v>
      </c>
    </row>
    <row r="213" spans="1:10" x14ac:dyDescent="0.25">
      <c r="A213" s="138" t="s">
        <v>1919</v>
      </c>
      <c r="B213" s="139" t="s">
        <v>1920</v>
      </c>
      <c r="C213" s="140">
        <v>467055</v>
      </c>
      <c r="D213" s="141">
        <v>8.34</v>
      </c>
      <c r="E213" s="141">
        <v>62.41</v>
      </c>
      <c r="F213" s="142">
        <v>62.78</v>
      </c>
      <c r="G213" s="143">
        <v>3</v>
      </c>
      <c r="H213" s="143">
        <v>3</v>
      </c>
      <c r="I213" s="129">
        <f>IF(G213&lt;0,"-",G213)</f>
        <v>3</v>
      </c>
      <c r="J213" s="129">
        <f>IF(H213&lt;0,"-",H213)</f>
        <v>3</v>
      </c>
    </row>
    <row r="214" spans="1:10" x14ac:dyDescent="0.25">
      <c r="A214" s="138" t="s">
        <v>3213</v>
      </c>
      <c r="B214" s="139" t="s">
        <v>3216</v>
      </c>
      <c r="C214" s="140">
        <v>279010</v>
      </c>
      <c r="D214" s="141">
        <v>-2.64</v>
      </c>
      <c r="E214" s="141">
        <v>62.23</v>
      </c>
      <c r="F214" s="142">
        <v>75.42</v>
      </c>
      <c r="G214" s="143">
        <v>-4</v>
      </c>
      <c r="H214" s="143">
        <v>8</v>
      </c>
      <c r="I214" s="129" t="str">
        <f>IF(G214&lt;0,"-",G214)</f>
        <v>-</v>
      </c>
      <c r="J214" s="129">
        <f>IF(H214&lt;0,"-",H214)</f>
        <v>8</v>
      </c>
    </row>
    <row r="215" spans="1:10" x14ac:dyDescent="0.25">
      <c r="A215" s="138" t="s">
        <v>662</v>
      </c>
      <c r="B215" s="139" t="s">
        <v>3230</v>
      </c>
      <c r="C215" s="140">
        <v>255284</v>
      </c>
      <c r="D215" s="141">
        <v>37.17</v>
      </c>
      <c r="E215" s="141">
        <v>61.83</v>
      </c>
      <c r="F215" s="142">
        <v>38.01</v>
      </c>
      <c r="G215" s="143">
        <v>1</v>
      </c>
      <c r="H215" s="143">
        <v>10</v>
      </c>
      <c r="I215" s="129">
        <f>IF(G215&lt;0,"-",G215)</f>
        <v>1</v>
      </c>
      <c r="J215" s="129">
        <f>IF(H215&lt;0,"-",H215)</f>
        <v>10</v>
      </c>
    </row>
    <row r="216" spans="1:10" x14ac:dyDescent="0.25">
      <c r="A216" s="138" t="s">
        <v>365</v>
      </c>
      <c r="B216" s="139" t="s">
        <v>1027</v>
      </c>
      <c r="C216" s="140">
        <v>203169</v>
      </c>
      <c r="D216" s="141">
        <v>439.17</v>
      </c>
      <c r="E216" s="141">
        <v>61.27</v>
      </c>
      <c r="F216" s="142">
        <v>-1.0900000000000001</v>
      </c>
      <c r="G216" s="143">
        <v>1</v>
      </c>
      <c r="H216" s="143">
        <v>1</v>
      </c>
      <c r="I216" s="129">
        <f>IF(G216&lt;0,"-",G216)</f>
        <v>1</v>
      </c>
      <c r="J216" s="129">
        <f>IF(H216&lt;0,"-",H216)</f>
        <v>1</v>
      </c>
    </row>
    <row r="217" spans="1:10" x14ac:dyDescent="0.25">
      <c r="A217" s="138" t="s">
        <v>402</v>
      </c>
      <c r="B217" s="139" t="s">
        <v>1041</v>
      </c>
      <c r="C217" s="140">
        <v>95841</v>
      </c>
      <c r="D217" s="141">
        <v>112.45</v>
      </c>
      <c r="E217" s="141">
        <v>61.18</v>
      </c>
      <c r="F217" s="142">
        <v>33.11</v>
      </c>
      <c r="G217" s="143">
        <v>1</v>
      </c>
      <c r="H217" s="143">
        <v>1</v>
      </c>
      <c r="I217" s="129">
        <f>IF(G217&lt;0,"-",G217)</f>
        <v>1</v>
      </c>
      <c r="J217" s="129">
        <f>IF(H217&lt;0,"-",H217)</f>
        <v>1</v>
      </c>
    </row>
    <row r="218" spans="1:10" x14ac:dyDescent="0.25">
      <c r="A218" s="138" t="s">
        <v>2300</v>
      </c>
      <c r="B218" s="139" t="s">
        <v>2301</v>
      </c>
      <c r="C218" s="140">
        <v>1539516</v>
      </c>
      <c r="D218" s="141">
        <v>65.05</v>
      </c>
      <c r="E218" s="141">
        <v>61.16</v>
      </c>
      <c r="F218" s="142">
        <v>69.56</v>
      </c>
      <c r="G218" s="143">
        <v>2</v>
      </c>
      <c r="H218" s="143">
        <v>5</v>
      </c>
      <c r="I218" s="129">
        <f>IF(G218&lt;0,"-",G218)</f>
        <v>2</v>
      </c>
      <c r="J218" s="129">
        <f>IF(H218&lt;0,"-",H218)</f>
        <v>5</v>
      </c>
    </row>
    <row r="219" spans="1:10" x14ac:dyDescent="0.25">
      <c r="A219" s="138" t="s">
        <v>3166</v>
      </c>
      <c r="B219" s="139" t="s">
        <v>3169</v>
      </c>
      <c r="C219" s="140">
        <v>248344</v>
      </c>
      <c r="D219" s="141">
        <v>41.88</v>
      </c>
      <c r="E219" s="141">
        <v>61.16</v>
      </c>
      <c r="F219" s="142">
        <v>16.97</v>
      </c>
      <c r="G219" s="143">
        <v>1</v>
      </c>
      <c r="H219" s="143">
        <v>2</v>
      </c>
      <c r="I219" s="129">
        <f>IF(G219&lt;0,"-",G219)</f>
        <v>1</v>
      </c>
      <c r="J219" s="129">
        <f>IF(H219&lt;0,"-",H219)</f>
        <v>2</v>
      </c>
    </row>
    <row r="220" spans="1:10" x14ac:dyDescent="0.25">
      <c r="A220" s="138" t="s">
        <v>2429</v>
      </c>
      <c r="B220" s="139" t="s">
        <v>2430</v>
      </c>
      <c r="C220" s="140">
        <v>31859</v>
      </c>
      <c r="D220" s="141">
        <v>52.33</v>
      </c>
      <c r="E220" s="141">
        <v>61.05</v>
      </c>
      <c r="F220" s="142">
        <v>-3.49</v>
      </c>
      <c r="G220" s="143">
        <v>1</v>
      </c>
      <c r="H220" s="143">
        <v>2</v>
      </c>
      <c r="I220" s="129">
        <f>IF(G220&lt;0,"-",G220)</f>
        <v>1</v>
      </c>
      <c r="J220" s="129">
        <f>IF(H220&lt;0,"-",H220)</f>
        <v>2</v>
      </c>
    </row>
    <row r="221" spans="1:10" x14ac:dyDescent="0.25">
      <c r="A221" s="138" t="s">
        <v>2391</v>
      </c>
      <c r="B221" s="139" t="s">
        <v>2392</v>
      </c>
      <c r="C221" s="140">
        <v>146573</v>
      </c>
      <c r="D221" s="141">
        <v>49.74</v>
      </c>
      <c r="E221" s="141">
        <v>61.01</v>
      </c>
      <c r="F221" s="142">
        <v>35.07</v>
      </c>
      <c r="G221" s="143">
        <v>1</v>
      </c>
      <c r="H221" s="143">
        <v>3</v>
      </c>
      <c r="I221" s="129">
        <f>IF(G221&lt;0,"-",G221)</f>
        <v>1</v>
      </c>
      <c r="J221" s="129">
        <f>IF(H221&lt;0,"-",H221)</f>
        <v>3</v>
      </c>
    </row>
    <row r="222" spans="1:10" x14ac:dyDescent="0.25">
      <c r="A222" s="138" t="s">
        <v>3766</v>
      </c>
      <c r="B222" s="139" t="s">
        <v>3773</v>
      </c>
      <c r="C222" s="140">
        <v>216986</v>
      </c>
      <c r="D222" s="141">
        <v>8.24</v>
      </c>
      <c r="E222" s="141">
        <v>60.87</v>
      </c>
      <c r="F222" s="142">
        <v>27.32</v>
      </c>
      <c r="G222" s="143">
        <v>1</v>
      </c>
      <c r="H222" s="143">
        <v>1</v>
      </c>
      <c r="I222" s="129">
        <f>IF(G222&lt;0,"-",G222)</f>
        <v>1</v>
      </c>
      <c r="J222" s="129">
        <f>IF(H222&lt;0,"-",H222)</f>
        <v>1</v>
      </c>
    </row>
    <row r="223" spans="1:10" x14ac:dyDescent="0.25">
      <c r="A223" s="138" t="s">
        <v>319</v>
      </c>
      <c r="B223" s="139" t="s">
        <v>1006</v>
      </c>
      <c r="C223" s="140">
        <v>913646</v>
      </c>
      <c r="D223" s="141">
        <v>11.54</v>
      </c>
      <c r="E223" s="141">
        <v>60.32</v>
      </c>
      <c r="F223" s="142">
        <v>78.180000000000007</v>
      </c>
      <c r="G223" s="143">
        <v>3</v>
      </c>
      <c r="H223" s="143">
        <v>17</v>
      </c>
      <c r="I223" s="129">
        <f>IF(G223&lt;0,"-",G223)</f>
        <v>3</v>
      </c>
      <c r="J223" s="129">
        <f>IF(H223&lt;0,"-",H223)</f>
        <v>17</v>
      </c>
    </row>
    <row r="224" spans="1:10" x14ac:dyDescent="0.25">
      <c r="A224" s="138" t="s">
        <v>1410</v>
      </c>
      <c r="B224" s="139" t="s">
        <v>1420</v>
      </c>
      <c r="C224" s="140">
        <v>225560</v>
      </c>
      <c r="D224" s="141">
        <v>44.84</v>
      </c>
      <c r="E224" s="141">
        <v>60.27</v>
      </c>
      <c r="F224" s="142">
        <v>31.83</v>
      </c>
      <c r="G224" s="143">
        <v>2</v>
      </c>
      <c r="H224" s="143">
        <v>3</v>
      </c>
      <c r="I224" s="129">
        <f>IF(G224&lt;0,"-",G224)</f>
        <v>2</v>
      </c>
      <c r="J224" s="129">
        <f>IF(H224&lt;0,"-",H224)</f>
        <v>3</v>
      </c>
    </row>
    <row r="225" spans="1:10" x14ac:dyDescent="0.25">
      <c r="A225" s="138" t="s">
        <v>897</v>
      </c>
      <c r="B225" s="139" t="s">
        <v>3656</v>
      </c>
      <c r="C225" s="140">
        <v>5192188</v>
      </c>
      <c r="D225" s="141">
        <v>89.17</v>
      </c>
      <c r="E225" s="141">
        <v>60.12</v>
      </c>
      <c r="F225" s="142">
        <v>35.61</v>
      </c>
      <c r="G225" s="143">
        <v>1</v>
      </c>
      <c r="H225" s="143">
        <v>24</v>
      </c>
      <c r="I225" s="129">
        <f>IF(G225&lt;0,"-",G225)</f>
        <v>1</v>
      </c>
      <c r="J225" s="129">
        <f>IF(H225&lt;0,"-",H225)</f>
        <v>24</v>
      </c>
    </row>
    <row r="226" spans="1:10" x14ac:dyDescent="0.25">
      <c r="A226" s="138" t="s">
        <v>3555</v>
      </c>
      <c r="B226" s="139" t="s">
        <v>3559</v>
      </c>
      <c r="C226" s="140">
        <v>116431</v>
      </c>
      <c r="D226" s="141">
        <v>60.04</v>
      </c>
      <c r="E226" s="141">
        <v>58.72</v>
      </c>
      <c r="F226" s="142">
        <v>29.77</v>
      </c>
      <c r="G226" s="143">
        <v>1</v>
      </c>
      <c r="H226" s="143">
        <v>1</v>
      </c>
      <c r="I226" s="129">
        <f>IF(G226&lt;0,"-",G226)</f>
        <v>1</v>
      </c>
      <c r="J226" s="129">
        <f>IF(H226&lt;0,"-",H226)</f>
        <v>1</v>
      </c>
    </row>
    <row r="227" spans="1:10" x14ac:dyDescent="0.25">
      <c r="A227" s="138" t="s">
        <v>724</v>
      </c>
      <c r="B227" s="139" t="s">
        <v>725</v>
      </c>
      <c r="C227" s="140">
        <v>423475</v>
      </c>
      <c r="D227" s="141">
        <v>57.39</v>
      </c>
      <c r="E227" s="141">
        <v>58.16</v>
      </c>
      <c r="F227" s="142">
        <v>23.63</v>
      </c>
      <c r="G227" s="143">
        <v>1</v>
      </c>
      <c r="H227" s="143">
        <v>4</v>
      </c>
      <c r="I227" s="129">
        <f>IF(G227&lt;0,"-",G227)</f>
        <v>1</v>
      </c>
      <c r="J227" s="129">
        <f>IF(H227&lt;0,"-",H227)</f>
        <v>4</v>
      </c>
    </row>
    <row r="228" spans="1:10" x14ac:dyDescent="0.25">
      <c r="A228" s="138" t="s">
        <v>3443</v>
      </c>
      <c r="B228" s="139" t="s">
        <v>3447</v>
      </c>
      <c r="C228" s="140">
        <v>36359</v>
      </c>
      <c r="D228" s="141">
        <v>51.93</v>
      </c>
      <c r="E228" s="141">
        <v>57.41</v>
      </c>
      <c r="F228" s="142">
        <v>1.38</v>
      </c>
      <c r="G228" s="143">
        <v>2</v>
      </c>
      <c r="H228" s="143">
        <v>2</v>
      </c>
      <c r="I228" s="129">
        <f>IF(G228&lt;0,"-",G228)</f>
        <v>2</v>
      </c>
      <c r="J228" s="129">
        <f>IF(H228&lt;0,"-",H228)</f>
        <v>2</v>
      </c>
    </row>
    <row r="229" spans="1:10" x14ac:dyDescent="0.25">
      <c r="A229" s="138" t="s">
        <v>2704</v>
      </c>
      <c r="B229" s="139" t="s">
        <v>2705</v>
      </c>
      <c r="C229" s="140">
        <v>277382</v>
      </c>
      <c r="D229" s="141">
        <v>44.1</v>
      </c>
      <c r="E229" s="141">
        <v>57.23</v>
      </c>
      <c r="F229" s="142">
        <v>-4.58</v>
      </c>
      <c r="G229" s="143">
        <v>1</v>
      </c>
      <c r="H229" s="143">
        <v>1</v>
      </c>
      <c r="I229" s="129">
        <f>IF(G229&lt;0,"-",G229)</f>
        <v>1</v>
      </c>
      <c r="J229" s="129">
        <f>IF(H229&lt;0,"-",H229)</f>
        <v>1</v>
      </c>
    </row>
    <row r="230" spans="1:10" x14ac:dyDescent="0.25">
      <c r="A230" s="138" t="s">
        <v>1249</v>
      </c>
      <c r="B230" s="139" t="s">
        <v>2976</v>
      </c>
      <c r="C230" s="140">
        <v>356169</v>
      </c>
      <c r="D230" s="141">
        <v>5.8</v>
      </c>
      <c r="E230" s="141">
        <v>57.15</v>
      </c>
      <c r="F230" s="142">
        <v>55.13</v>
      </c>
      <c r="G230" s="143">
        <v>1</v>
      </c>
      <c r="H230" s="143">
        <v>6</v>
      </c>
      <c r="I230" s="129">
        <f>IF(G230&lt;0,"-",G230)</f>
        <v>1</v>
      </c>
      <c r="J230" s="129">
        <f>IF(H230&lt;0,"-",H230)</f>
        <v>6</v>
      </c>
    </row>
    <row r="231" spans="1:10" x14ac:dyDescent="0.25">
      <c r="A231" s="138" t="s">
        <v>255</v>
      </c>
      <c r="B231" s="139" t="s">
        <v>974</v>
      </c>
      <c r="C231" s="140">
        <v>68246</v>
      </c>
      <c r="D231" s="141">
        <v>16.260000000000002</v>
      </c>
      <c r="E231" s="141">
        <v>56.92</v>
      </c>
      <c r="F231" s="142">
        <v>38.29</v>
      </c>
      <c r="G231" s="143">
        <v>1</v>
      </c>
      <c r="H231" s="143">
        <v>7</v>
      </c>
      <c r="I231" s="129">
        <f>IF(G231&lt;0,"-",G231)</f>
        <v>1</v>
      </c>
      <c r="J231" s="129">
        <f>IF(H231&lt;0,"-",H231)</f>
        <v>7</v>
      </c>
    </row>
    <row r="232" spans="1:10" x14ac:dyDescent="0.25">
      <c r="A232" s="138" t="s">
        <v>389</v>
      </c>
      <c r="B232" s="139" t="s">
        <v>1035</v>
      </c>
      <c r="C232" s="140">
        <v>-140687</v>
      </c>
      <c r="E232" s="141">
        <v>56.69</v>
      </c>
      <c r="F232" s="142">
        <v>1367.34</v>
      </c>
      <c r="G232" s="143">
        <v>-1</v>
      </c>
      <c r="H232" s="143">
        <v>1</v>
      </c>
      <c r="I232" s="129" t="str">
        <f>IF(G232&lt;0,"-",G232)</f>
        <v>-</v>
      </c>
      <c r="J232" s="129">
        <f>IF(H232&lt;0,"-",H232)</f>
        <v>1</v>
      </c>
    </row>
    <row r="233" spans="1:10" x14ac:dyDescent="0.25">
      <c r="A233" s="138" t="s">
        <v>2248</v>
      </c>
      <c r="B233" s="139" t="s">
        <v>2249</v>
      </c>
      <c r="C233" s="140">
        <v>12010861</v>
      </c>
      <c r="D233" s="141">
        <v>17.829999999999998</v>
      </c>
      <c r="E233" s="141">
        <v>56.63</v>
      </c>
      <c r="F233" s="142">
        <v>52.49</v>
      </c>
      <c r="G233" s="143">
        <v>1</v>
      </c>
      <c r="H233" s="143">
        <v>33</v>
      </c>
      <c r="I233" s="129">
        <f>IF(G233&lt;0,"-",G233)</f>
        <v>1</v>
      </c>
      <c r="J233" s="129">
        <f>IF(H233&lt;0,"-",H233)</f>
        <v>33</v>
      </c>
    </row>
    <row r="234" spans="1:10" x14ac:dyDescent="0.25">
      <c r="A234" s="138" t="s">
        <v>660</v>
      </c>
      <c r="B234" s="139" t="s">
        <v>661</v>
      </c>
      <c r="C234" s="140">
        <v>188747</v>
      </c>
      <c r="D234" s="141">
        <v>67.2</v>
      </c>
      <c r="E234" s="141">
        <v>56.38</v>
      </c>
      <c r="F234" s="142">
        <v>72.78</v>
      </c>
      <c r="G234" s="143">
        <v>1</v>
      </c>
      <c r="H234" s="143">
        <v>14</v>
      </c>
      <c r="I234" s="129">
        <f>IF(G234&lt;0,"-",G234)</f>
        <v>1</v>
      </c>
      <c r="J234" s="129">
        <f>IF(H234&lt;0,"-",H234)</f>
        <v>14</v>
      </c>
    </row>
    <row r="235" spans="1:10" x14ac:dyDescent="0.25">
      <c r="A235" s="138" t="s">
        <v>185</v>
      </c>
      <c r="B235" s="139" t="s">
        <v>186</v>
      </c>
      <c r="C235" s="140">
        <v>147879</v>
      </c>
      <c r="D235" s="141">
        <v>16.62</v>
      </c>
      <c r="E235" s="141">
        <v>55.57</v>
      </c>
      <c r="F235" s="142">
        <v>23.27</v>
      </c>
      <c r="G235" s="143">
        <v>1</v>
      </c>
      <c r="H235" s="143">
        <v>1</v>
      </c>
      <c r="I235" s="129">
        <f>IF(G235&lt;0,"-",G235)</f>
        <v>1</v>
      </c>
      <c r="J235" s="129">
        <f>IF(H235&lt;0,"-",H235)</f>
        <v>1</v>
      </c>
    </row>
    <row r="236" spans="1:10" x14ac:dyDescent="0.25">
      <c r="A236" s="138" t="s">
        <v>3340</v>
      </c>
      <c r="B236" s="139" t="s">
        <v>3348</v>
      </c>
      <c r="C236" s="140">
        <v>72482</v>
      </c>
      <c r="D236" s="141">
        <v>211.44</v>
      </c>
      <c r="E236" s="141">
        <v>55.41</v>
      </c>
      <c r="F236" s="142">
        <v>-33.94</v>
      </c>
      <c r="G236" s="143">
        <v>2</v>
      </c>
      <c r="H236" s="143">
        <v>1</v>
      </c>
      <c r="I236" s="129">
        <f>IF(G236&lt;0,"-",G236)</f>
        <v>2</v>
      </c>
      <c r="J236" s="129">
        <f>IF(H236&lt;0,"-",H236)</f>
        <v>1</v>
      </c>
    </row>
    <row r="237" spans="1:10" x14ac:dyDescent="0.25">
      <c r="A237" s="138" t="s">
        <v>89</v>
      </c>
      <c r="B237" s="139" t="s">
        <v>90</v>
      </c>
      <c r="C237" s="140">
        <v>4930284</v>
      </c>
      <c r="D237" s="141">
        <v>173.79</v>
      </c>
      <c r="E237" s="141">
        <v>55.06</v>
      </c>
      <c r="F237" s="142">
        <v>27.76</v>
      </c>
      <c r="G237" s="143">
        <v>1</v>
      </c>
      <c r="H237" s="143">
        <v>1</v>
      </c>
      <c r="I237" s="129">
        <f>IF(G237&lt;0,"-",G237)</f>
        <v>1</v>
      </c>
      <c r="J237" s="129">
        <f>IF(H237&lt;0,"-",H237)</f>
        <v>1</v>
      </c>
    </row>
    <row r="238" spans="1:10" x14ac:dyDescent="0.25">
      <c r="A238" s="138" t="s">
        <v>2290</v>
      </c>
      <c r="B238" s="139" t="s">
        <v>2291</v>
      </c>
      <c r="C238" s="140">
        <v>1007693</v>
      </c>
      <c r="D238" s="141">
        <v>100.6</v>
      </c>
      <c r="E238" s="141">
        <v>54.96</v>
      </c>
      <c r="F238" s="142">
        <v>9.4600000000000009</v>
      </c>
      <c r="G238" s="143">
        <v>1</v>
      </c>
      <c r="H238" s="143">
        <v>1</v>
      </c>
      <c r="I238" s="129">
        <f>IF(G238&lt;0,"-",G238)</f>
        <v>1</v>
      </c>
      <c r="J238" s="129">
        <f>IF(H238&lt;0,"-",H238)</f>
        <v>1</v>
      </c>
    </row>
    <row r="239" spans="1:10" x14ac:dyDescent="0.25">
      <c r="A239" s="138" t="s">
        <v>753</v>
      </c>
      <c r="B239" s="139" t="s">
        <v>754</v>
      </c>
      <c r="C239" s="140">
        <v>73806</v>
      </c>
      <c r="D239" s="141">
        <v>295.3</v>
      </c>
      <c r="E239" s="141">
        <v>54.95</v>
      </c>
      <c r="F239" s="142">
        <v>3.91</v>
      </c>
      <c r="G239" s="143">
        <v>1</v>
      </c>
      <c r="H239" s="143">
        <v>1</v>
      </c>
      <c r="I239" s="129">
        <f>IF(G239&lt;0,"-",G239)</f>
        <v>1</v>
      </c>
      <c r="J239" s="129">
        <f>IF(H239&lt;0,"-",H239)</f>
        <v>1</v>
      </c>
    </row>
    <row r="240" spans="1:10" x14ac:dyDescent="0.25">
      <c r="A240" s="138" t="s">
        <v>201</v>
      </c>
      <c r="B240" s="139" t="s">
        <v>202</v>
      </c>
      <c r="C240" s="140">
        <v>46805</v>
      </c>
      <c r="D240" s="141">
        <v>128.02000000000001</v>
      </c>
      <c r="E240" s="141">
        <v>54.65</v>
      </c>
      <c r="F240" s="142">
        <v>-2.34</v>
      </c>
      <c r="G240" s="143">
        <v>1</v>
      </c>
      <c r="H240" s="143">
        <v>1</v>
      </c>
      <c r="I240" s="129">
        <f>IF(G240&lt;0,"-",G240)</f>
        <v>1</v>
      </c>
      <c r="J240" s="129">
        <f>IF(H240&lt;0,"-",H240)</f>
        <v>1</v>
      </c>
    </row>
    <row r="241" spans="1:10" x14ac:dyDescent="0.25">
      <c r="A241" s="138" t="s">
        <v>1687</v>
      </c>
      <c r="B241" s="139" t="s">
        <v>1698</v>
      </c>
      <c r="C241" s="140">
        <v>16162</v>
      </c>
      <c r="D241" s="141">
        <v>-3.56</v>
      </c>
      <c r="E241" s="141">
        <v>54.59</v>
      </c>
      <c r="F241" s="142">
        <v>121.82</v>
      </c>
      <c r="G241" s="143">
        <v>-3</v>
      </c>
      <c r="H241" s="143">
        <v>3</v>
      </c>
      <c r="I241" s="129" t="str">
        <f>IF(G241&lt;0,"-",G241)</f>
        <v>-</v>
      </c>
      <c r="J241" s="129">
        <f>IF(H241&lt;0,"-",H241)</f>
        <v>3</v>
      </c>
    </row>
    <row r="242" spans="1:10" x14ac:dyDescent="0.25">
      <c r="A242" s="138" t="s">
        <v>3609</v>
      </c>
      <c r="B242" s="139" t="s">
        <v>3633</v>
      </c>
      <c r="C242" s="140">
        <v>68265</v>
      </c>
      <c r="D242" s="141">
        <v>127.13</v>
      </c>
      <c r="E242" s="141">
        <v>54.1</v>
      </c>
      <c r="F242" s="142">
        <v>9.83</v>
      </c>
      <c r="G242" s="143">
        <v>1</v>
      </c>
      <c r="H242" s="143">
        <v>1</v>
      </c>
      <c r="I242" s="129">
        <f>IF(G242&lt;0,"-",G242)</f>
        <v>1</v>
      </c>
      <c r="J242" s="129">
        <f>IF(H242&lt;0,"-",H242)</f>
        <v>1</v>
      </c>
    </row>
    <row r="243" spans="1:10" x14ac:dyDescent="0.25">
      <c r="A243" s="138" t="s">
        <v>24</v>
      </c>
      <c r="B243" s="139" t="s">
        <v>3093</v>
      </c>
      <c r="C243" s="140">
        <v>72697</v>
      </c>
      <c r="D243" s="141">
        <v>18.7</v>
      </c>
      <c r="E243" s="141">
        <v>54.07</v>
      </c>
      <c r="F243" s="142">
        <v>52.27</v>
      </c>
      <c r="G243" s="143">
        <v>1</v>
      </c>
      <c r="H243" s="143">
        <v>12</v>
      </c>
      <c r="I243" s="129">
        <f>IF(G243&lt;0,"-",G243)</f>
        <v>1</v>
      </c>
      <c r="J243" s="129">
        <f>IF(H243&lt;0,"-",H243)</f>
        <v>12</v>
      </c>
    </row>
    <row r="244" spans="1:10" x14ac:dyDescent="0.25">
      <c r="A244" s="138" t="s">
        <v>3679</v>
      </c>
      <c r="B244" s="139" t="s">
        <v>3684</v>
      </c>
      <c r="C244" s="140">
        <v>151624</v>
      </c>
      <c r="D244" s="141">
        <v>55.54</v>
      </c>
      <c r="E244" s="141">
        <v>54.05</v>
      </c>
      <c r="F244" s="142">
        <v>88.4</v>
      </c>
      <c r="G244" s="143">
        <v>1</v>
      </c>
      <c r="H244" s="143">
        <v>14</v>
      </c>
      <c r="I244" s="129">
        <f>IF(G244&lt;0,"-",G244)</f>
        <v>1</v>
      </c>
      <c r="J244" s="129">
        <f>IF(H244&lt;0,"-",H244)</f>
        <v>14</v>
      </c>
    </row>
    <row r="245" spans="1:10" x14ac:dyDescent="0.25">
      <c r="A245" s="138" t="s">
        <v>3278</v>
      </c>
      <c r="B245" s="139" t="s">
        <v>3281</v>
      </c>
      <c r="C245" s="140">
        <v>334731</v>
      </c>
      <c r="D245" s="141">
        <v>22.32</v>
      </c>
      <c r="E245" s="141">
        <v>53.99</v>
      </c>
      <c r="F245" s="142">
        <v>92.75</v>
      </c>
      <c r="G245" s="143">
        <v>1</v>
      </c>
      <c r="H245" s="143">
        <v>4</v>
      </c>
      <c r="I245" s="129">
        <f>IF(G245&lt;0,"-",G245)</f>
        <v>1</v>
      </c>
      <c r="J245" s="129">
        <f>IF(H245&lt;0,"-",H245)</f>
        <v>4</v>
      </c>
    </row>
    <row r="246" spans="1:10" x14ac:dyDescent="0.25">
      <c r="A246" s="138" t="s">
        <v>387</v>
      </c>
      <c r="B246" s="139" t="s">
        <v>1034</v>
      </c>
      <c r="C246" s="140">
        <v>1894537</v>
      </c>
      <c r="D246" s="141">
        <v>-15.72</v>
      </c>
      <c r="E246" s="141">
        <v>53.34</v>
      </c>
      <c r="F246" s="142">
        <v>78.69</v>
      </c>
      <c r="G246" s="143">
        <v>-2</v>
      </c>
      <c r="H246" s="143">
        <v>8</v>
      </c>
      <c r="I246" s="129" t="str">
        <f>IF(G246&lt;0,"-",G246)</f>
        <v>-</v>
      </c>
      <c r="J246" s="129">
        <f>IF(H246&lt;0,"-",H246)</f>
        <v>8</v>
      </c>
    </row>
    <row r="247" spans="1:10" x14ac:dyDescent="0.25">
      <c r="A247" s="138" t="s">
        <v>2006</v>
      </c>
      <c r="B247" s="139" t="s">
        <v>2007</v>
      </c>
      <c r="C247" s="140">
        <v>231340</v>
      </c>
      <c r="D247" s="141">
        <v>36.729999999999997</v>
      </c>
      <c r="E247" s="141">
        <v>53.2</v>
      </c>
      <c r="F247" s="142">
        <v>14.94</v>
      </c>
      <c r="G247" s="143">
        <v>2</v>
      </c>
      <c r="H247" s="143">
        <v>1</v>
      </c>
      <c r="I247" s="129">
        <f>IF(G247&lt;0,"-",G247)</f>
        <v>2</v>
      </c>
      <c r="J247" s="129">
        <f>IF(H247&lt;0,"-",H247)</f>
        <v>1</v>
      </c>
    </row>
    <row r="248" spans="1:10" x14ac:dyDescent="0.25">
      <c r="A248" s="138" t="s">
        <v>2940</v>
      </c>
      <c r="B248" s="139" t="s">
        <v>3040</v>
      </c>
      <c r="C248" s="140">
        <v>135043</v>
      </c>
      <c r="D248" s="141">
        <v>24.99</v>
      </c>
      <c r="E248" s="141">
        <v>52.93</v>
      </c>
      <c r="F248" s="142">
        <v>13.98</v>
      </c>
      <c r="G248" s="143">
        <v>2</v>
      </c>
      <c r="H248" s="143">
        <v>2</v>
      </c>
      <c r="I248" s="129">
        <f>IF(G248&lt;0,"-",G248)</f>
        <v>2</v>
      </c>
      <c r="J248" s="129">
        <f>IF(H248&lt;0,"-",H248)</f>
        <v>2</v>
      </c>
    </row>
    <row r="249" spans="1:10" x14ac:dyDescent="0.25">
      <c r="A249" s="138" t="s">
        <v>3733</v>
      </c>
      <c r="B249" s="139" t="s">
        <v>3737</v>
      </c>
      <c r="C249" s="140">
        <v>312165</v>
      </c>
      <c r="D249" s="141">
        <v>23.89</v>
      </c>
      <c r="E249" s="141">
        <v>52.72</v>
      </c>
      <c r="F249" s="142">
        <v>73.540000000000006</v>
      </c>
      <c r="G249" s="143">
        <v>1</v>
      </c>
      <c r="H249" s="143">
        <v>14</v>
      </c>
      <c r="I249" s="129">
        <f>IF(G249&lt;0,"-",G249)</f>
        <v>1</v>
      </c>
      <c r="J249" s="129">
        <f>IF(H249&lt;0,"-",H249)</f>
        <v>14</v>
      </c>
    </row>
    <row r="250" spans="1:10" x14ac:dyDescent="0.25">
      <c r="A250" s="138" t="s">
        <v>3224</v>
      </c>
      <c r="B250" s="139" t="s">
        <v>3229</v>
      </c>
      <c r="C250" s="140">
        <v>143311</v>
      </c>
      <c r="D250" s="141">
        <v>-45.99</v>
      </c>
      <c r="E250" s="141">
        <v>52.64</v>
      </c>
      <c r="F250" s="142">
        <v>30.39</v>
      </c>
      <c r="G250" s="143">
        <v>-1</v>
      </c>
      <c r="H250" s="143">
        <v>2</v>
      </c>
      <c r="I250" s="129" t="str">
        <f>IF(G250&lt;0,"-",G250)</f>
        <v>-</v>
      </c>
      <c r="J250" s="129">
        <f>IF(H250&lt;0,"-",H250)</f>
        <v>2</v>
      </c>
    </row>
    <row r="251" spans="1:10" x14ac:dyDescent="0.25">
      <c r="A251" s="138" t="s">
        <v>3698</v>
      </c>
      <c r="B251" s="139" t="s">
        <v>3705</v>
      </c>
      <c r="C251" s="140">
        <v>274318</v>
      </c>
      <c r="D251" s="141">
        <v>5.49</v>
      </c>
      <c r="E251" s="141">
        <v>52.61</v>
      </c>
      <c r="F251" s="142">
        <v>47.37</v>
      </c>
      <c r="G251" s="143">
        <v>4</v>
      </c>
      <c r="H251" s="143">
        <v>10</v>
      </c>
      <c r="I251" s="129">
        <f>IF(G251&lt;0,"-",G251)</f>
        <v>4</v>
      </c>
      <c r="J251" s="129">
        <f>IF(H251&lt;0,"-",H251)</f>
        <v>10</v>
      </c>
    </row>
    <row r="252" spans="1:10" x14ac:dyDescent="0.25">
      <c r="A252" s="138" t="s">
        <v>2088</v>
      </c>
      <c r="B252" s="139" t="s">
        <v>2089</v>
      </c>
      <c r="C252" s="140">
        <v>1239005</v>
      </c>
      <c r="D252" s="141">
        <v>16.43</v>
      </c>
      <c r="E252" s="141">
        <v>52.5</v>
      </c>
      <c r="F252" s="142">
        <v>58.16</v>
      </c>
      <c r="G252" s="143">
        <v>1</v>
      </c>
      <c r="H252" s="143">
        <v>9</v>
      </c>
      <c r="I252" s="129">
        <f>IF(G252&lt;0,"-",G252)</f>
        <v>1</v>
      </c>
      <c r="J252" s="129">
        <f>IF(H252&lt;0,"-",H252)</f>
        <v>9</v>
      </c>
    </row>
    <row r="253" spans="1:10" x14ac:dyDescent="0.25">
      <c r="A253" s="138" t="s">
        <v>3184</v>
      </c>
      <c r="B253" s="139" t="s">
        <v>3189</v>
      </c>
      <c r="C253" s="140">
        <v>148591</v>
      </c>
      <c r="D253" s="141">
        <v>-45.46</v>
      </c>
      <c r="E253" s="141">
        <v>52.47</v>
      </c>
      <c r="F253" s="142">
        <v>179.85</v>
      </c>
      <c r="G253" s="143">
        <v>-1</v>
      </c>
      <c r="H253" s="143">
        <v>3</v>
      </c>
      <c r="I253" s="129" t="str">
        <f>IF(G253&lt;0,"-",G253)</f>
        <v>-</v>
      </c>
      <c r="J253" s="129">
        <f>IF(H253&lt;0,"-",H253)</f>
        <v>3</v>
      </c>
    </row>
    <row r="254" spans="1:10" x14ac:dyDescent="0.25">
      <c r="A254" s="138" t="s">
        <v>471</v>
      </c>
      <c r="B254" s="139" t="s">
        <v>1242</v>
      </c>
      <c r="C254" s="140">
        <v>3341737</v>
      </c>
      <c r="E254" s="141">
        <v>52.47</v>
      </c>
      <c r="F254" s="142">
        <v>48.59</v>
      </c>
      <c r="G254" s="143">
        <v>1</v>
      </c>
      <c r="H254" s="143">
        <v>1</v>
      </c>
      <c r="I254" s="129">
        <f>IF(G254&lt;0,"-",G254)</f>
        <v>1</v>
      </c>
      <c r="J254" s="129">
        <f>IF(H254&lt;0,"-",H254)</f>
        <v>1</v>
      </c>
    </row>
    <row r="255" spans="1:10" x14ac:dyDescent="0.25">
      <c r="A255" s="138" t="s">
        <v>3286</v>
      </c>
      <c r="B255" s="139" t="s">
        <v>3292</v>
      </c>
      <c r="C255" s="140">
        <v>193389</v>
      </c>
      <c r="D255" s="141">
        <v>44.06</v>
      </c>
      <c r="E255" s="141">
        <v>52.43</v>
      </c>
      <c r="F255" s="142">
        <v>56.4</v>
      </c>
      <c r="G255" s="143">
        <v>1</v>
      </c>
      <c r="H255" s="143">
        <v>6</v>
      </c>
      <c r="I255" s="129">
        <f>IF(G255&lt;0,"-",G255)</f>
        <v>1</v>
      </c>
      <c r="J255" s="129">
        <f>IF(H255&lt;0,"-",H255)</f>
        <v>6</v>
      </c>
    </row>
    <row r="256" spans="1:10" x14ac:dyDescent="0.25">
      <c r="A256" s="138" t="s">
        <v>91</v>
      </c>
      <c r="B256" s="139" t="s">
        <v>92</v>
      </c>
      <c r="C256" s="140">
        <v>95897</v>
      </c>
      <c r="D256" s="141">
        <v>13.21</v>
      </c>
      <c r="E256" s="141">
        <v>51.71</v>
      </c>
      <c r="F256" s="142">
        <v>31.71</v>
      </c>
      <c r="G256" s="143">
        <v>1</v>
      </c>
      <c r="H256" s="143">
        <v>5</v>
      </c>
      <c r="I256" s="129">
        <f>IF(G256&lt;0,"-",G256)</f>
        <v>1</v>
      </c>
      <c r="J256" s="129">
        <f>IF(H256&lt;0,"-",H256)</f>
        <v>5</v>
      </c>
    </row>
    <row r="257" spans="1:10" x14ac:dyDescent="0.25">
      <c r="A257" s="138" t="s">
        <v>326</v>
      </c>
      <c r="B257" s="139" t="s">
        <v>1011</v>
      </c>
      <c r="C257" s="140">
        <v>120732</v>
      </c>
      <c r="D257" s="141">
        <v>81.3</v>
      </c>
      <c r="E257" s="141">
        <v>51.54</v>
      </c>
      <c r="F257" s="142">
        <v>19.62</v>
      </c>
      <c r="G257" s="143">
        <v>1</v>
      </c>
      <c r="H257" s="143">
        <v>1</v>
      </c>
      <c r="I257" s="129">
        <f>IF(G257&lt;0,"-",G257)</f>
        <v>1</v>
      </c>
      <c r="J257" s="129">
        <f>IF(H257&lt;0,"-",H257)</f>
        <v>1</v>
      </c>
    </row>
    <row r="258" spans="1:10" x14ac:dyDescent="0.25">
      <c r="A258" s="138" t="s">
        <v>2442</v>
      </c>
      <c r="B258" s="139" t="s">
        <v>1312</v>
      </c>
      <c r="C258" s="140">
        <v>694835</v>
      </c>
      <c r="D258" s="141">
        <v>50.48</v>
      </c>
      <c r="E258" s="141">
        <v>51.36</v>
      </c>
      <c r="F258" s="142">
        <v>19.03</v>
      </c>
      <c r="G258" s="143">
        <v>2</v>
      </c>
      <c r="H258" s="143">
        <v>1</v>
      </c>
      <c r="I258" s="129">
        <f>IF(G258&lt;0,"-",G258)</f>
        <v>2</v>
      </c>
      <c r="J258" s="129">
        <f>IF(H258&lt;0,"-",H258)</f>
        <v>1</v>
      </c>
    </row>
    <row r="259" spans="1:10" x14ac:dyDescent="0.25">
      <c r="A259" s="138" t="s">
        <v>601</v>
      </c>
      <c r="B259" s="139" t="s">
        <v>602</v>
      </c>
      <c r="C259" s="140">
        <v>473067</v>
      </c>
      <c r="D259" s="141">
        <v>14.46</v>
      </c>
      <c r="E259" s="141">
        <v>51.36</v>
      </c>
      <c r="F259" s="142">
        <v>50.96</v>
      </c>
      <c r="G259" s="143">
        <v>1</v>
      </c>
      <c r="H259" s="143">
        <v>27</v>
      </c>
      <c r="I259" s="129">
        <f>IF(G259&lt;0,"-",G259)</f>
        <v>1</v>
      </c>
      <c r="J259" s="129">
        <f>IF(H259&lt;0,"-",H259)</f>
        <v>27</v>
      </c>
    </row>
    <row r="260" spans="1:10" x14ac:dyDescent="0.25">
      <c r="A260" s="138" t="s">
        <v>2530</v>
      </c>
      <c r="B260" s="139" t="s">
        <v>1318</v>
      </c>
      <c r="C260" s="140">
        <v>8362826</v>
      </c>
      <c r="D260" s="141">
        <v>19.14</v>
      </c>
      <c r="E260" s="141">
        <v>50.7</v>
      </c>
      <c r="F260" s="142">
        <v>39.950000000000003</v>
      </c>
      <c r="G260" s="143">
        <v>1</v>
      </c>
      <c r="H260" s="143">
        <v>12</v>
      </c>
      <c r="I260" s="129">
        <f>IF(G260&lt;0,"-",G260)</f>
        <v>1</v>
      </c>
      <c r="J260" s="129">
        <f>IF(H260&lt;0,"-",H260)</f>
        <v>12</v>
      </c>
    </row>
    <row r="261" spans="1:10" x14ac:dyDescent="0.25">
      <c r="A261" s="138" t="s">
        <v>38</v>
      </c>
      <c r="B261" s="139" t="s">
        <v>39</v>
      </c>
      <c r="C261" s="140">
        <v>2497667</v>
      </c>
      <c r="D261" s="141">
        <v>93.79</v>
      </c>
      <c r="E261" s="141">
        <v>50.49</v>
      </c>
      <c r="F261" s="142">
        <v>17.47</v>
      </c>
      <c r="G261" s="143">
        <v>1</v>
      </c>
      <c r="H261" s="143">
        <v>1</v>
      </c>
      <c r="I261" s="129">
        <f>IF(G261&lt;0,"-",G261)</f>
        <v>1</v>
      </c>
      <c r="J261" s="129">
        <f>IF(H261&lt;0,"-",H261)</f>
        <v>1</v>
      </c>
    </row>
    <row r="262" spans="1:10" x14ac:dyDescent="0.25">
      <c r="A262" s="138" t="s">
        <v>2529</v>
      </c>
      <c r="B262" s="139" t="s">
        <v>1317</v>
      </c>
      <c r="C262" s="140">
        <v>779441</v>
      </c>
      <c r="D262" s="141">
        <v>9.51</v>
      </c>
      <c r="E262" s="141">
        <v>50.36</v>
      </c>
      <c r="F262" s="142">
        <v>56.34</v>
      </c>
      <c r="G262" s="143">
        <v>1</v>
      </c>
      <c r="H262" s="143">
        <v>9</v>
      </c>
      <c r="I262" s="129">
        <f>IF(G262&lt;0,"-",G262)</f>
        <v>1</v>
      </c>
      <c r="J262" s="129">
        <f>IF(H262&lt;0,"-",H262)</f>
        <v>9</v>
      </c>
    </row>
    <row r="263" spans="1:10" x14ac:dyDescent="0.25">
      <c r="A263" s="138" t="s">
        <v>3222</v>
      </c>
      <c r="B263" s="139" t="s">
        <v>3227</v>
      </c>
      <c r="C263" s="140">
        <v>334625</v>
      </c>
      <c r="D263" s="141">
        <v>43.57</v>
      </c>
      <c r="E263" s="141">
        <v>50.27</v>
      </c>
      <c r="F263" s="142">
        <v>24.66</v>
      </c>
      <c r="G263" s="143">
        <v>1</v>
      </c>
      <c r="H263" s="143">
        <v>3</v>
      </c>
      <c r="I263" s="129">
        <f>IF(G263&lt;0,"-",G263)</f>
        <v>1</v>
      </c>
      <c r="J263" s="129">
        <f>IF(H263&lt;0,"-",H263)</f>
        <v>3</v>
      </c>
    </row>
    <row r="264" spans="1:10" x14ac:dyDescent="0.25">
      <c r="A264" s="138" t="s">
        <v>3740</v>
      </c>
      <c r="B264" s="139" t="s">
        <v>3741</v>
      </c>
      <c r="C264" s="140">
        <v>730</v>
      </c>
      <c r="D264" s="141">
        <v>170.37</v>
      </c>
      <c r="E264" s="141">
        <v>50.21</v>
      </c>
      <c r="F264" s="142">
        <v>14.67</v>
      </c>
      <c r="G264" s="143">
        <v>1</v>
      </c>
      <c r="H264" s="143">
        <v>1</v>
      </c>
      <c r="I264" s="129">
        <f>IF(G264&lt;0,"-",G264)</f>
        <v>1</v>
      </c>
      <c r="J264" s="129">
        <f>IF(H264&lt;0,"-",H264)</f>
        <v>1</v>
      </c>
    </row>
    <row r="265" spans="1:10" x14ac:dyDescent="0.25">
      <c r="A265" s="138" t="s">
        <v>2061</v>
      </c>
      <c r="B265" s="139" t="s">
        <v>2062</v>
      </c>
      <c r="C265" s="140">
        <v>357786</v>
      </c>
      <c r="D265" s="141">
        <v>93.8</v>
      </c>
      <c r="E265" s="141">
        <v>50.07</v>
      </c>
      <c r="F265" s="142">
        <v>1.85</v>
      </c>
      <c r="G265" s="143">
        <v>1</v>
      </c>
      <c r="H265" s="143">
        <v>1</v>
      </c>
      <c r="I265" s="129">
        <f>IF(G265&lt;0,"-",G265)</f>
        <v>1</v>
      </c>
      <c r="J265" s="129">
        <f>IF(H265&lt;0,"-",H265)</f>
        <v>1</v>
      </c>
    </row>
    <row r="266" spans="1:10" x14ac:dyDescent="0.25">
      <c r="A266" s="138" t="s">
        <v>414</v>
      </c>
      <c r="B266" s="139" t="s">
        <v>1049</v>
      </c>
      <c r="C266" s="140">
        <v>323098</v>
      </c>
      <c r="D266" s="141">
        <v>46.17</v>
      </c>
      <c r="E266" s="141">
        <v>49.97</v>
      </c>
      <c r="F266" s="142">
        <v>30.77</v>
      </c>
      <c r="G266" s="143">
        <v>1</v>
      </c>
      <c r="H266" s="143">
        <v>10</v>
      </c>
      <c r="I266" s="129">
        <f>IF(G266&lt;0,"-",G266)</f>
        <v>1</v>
      </c>
      <c r="J266" s="129">
        <f>IF(H266&lt;0,"-",H266)</f>
        <v>10</v>
      </c>
    </row>
    <row r="267" spans="1:10" x14ac:dyDescent="0.25">
      <c r="A267" s="138" t="s">
        <v>451</v>
      </c>
      <c r="B267" s="139" t="s">
        <v>1072</v>
      </c>
      <c r="C267" s="140">
        <v>111630</v>
      </c>
      <c r="D267" s="141">
        <v>54.7</v>
      </c>
      <c r="E267" s="141">
        <v>49.96</v>
      </c>
      <c r="F267" s="142">
        <v>25.17</v>
      </c>
      <c r="G267" s="143">
        <v>1</v>
      </c>
      <c r="H267" s="143">
        <v>1</v>
      </c>
      <c r="I267" s="129">
        <f>IF(G267&lt;0,"-",G267)</f>
        <v>1</v>
      </c>
      <c r="J267" s="129">
        <f>IF(H267&lt;0,"-",H267)</f>
        <v>1</v>
      </c>
    </row>
    <row r="268" spans="1:10" x14ac:dyDescent="0.25">
      <c r="A268" s="138" t="s">
        <v>1754</v>
      </c>
      <c r="B268" s="139" t="s">
        <v>1755</v>
      </c>
      <c r="C268" s="140">
        <v>27060</v>
      </c>
      <c r="D268" s="141">
        <v>70.75</v>
      </c>
      <c r="E268" s="141">
        <v>49.78</v>
      </c>
      <c r="F268" s="142">
        <v>134.94</v>
      </c>
      <c r="G268" s="143">
        <v>1</v>
      </c>
      <c r="H268" s="143">
        <v>3</v>
      </c>
      <c r="I268" s="129">
        <f>IF(G268&lt;0,"-",G268)</f>
        <v>1</v>
      </c>
      <c r="J268" s="129">
        <f>IF(H268&lt;0,"-",H268)</f>
        <v>3</v>
      </c>
    </row>
    <row r="269" spans="1:10" x14ac:dyDescent="0.25">
      <c r="A269" s="138" t="s">
        <v>3403</v>
      </c>
      <c r="B269" s="139" t="s">
        <v>3404</v>
      </c>
      <c r="C269" s="140">
        <v>321496</v>
      </c>
      <c r="D269" s="141">
        <v>25.96</v>
      </c>
      <c r="E269" s="141">
        <v>49.5</v>
      </c>
      <c r="F269" s="142">
        <v>45.47</v>
      </c>
      <c r="G269" s="143">
        <v>1</v>
      </c>
      <c r="H269" s="143">
        <v>16</v>
      </c>
      <c r="I269" s="129">
        <f>IF(G269&lt;0,"-",G269)</f>
        <v>1</v>
      </c>
      <c r="J269" s="129">
        <f>IF(H269&lt;0,"-",H269)</f>
        <v>16</v>
      </c>
    </row>
    <row r="270" spans="1:10" x14ac:dyDescent="0.25">
      <c r="A270" s="138" t="s">
        <v>3263</v>
      </c>
      <c r="B270" s="139" t="s">
        <v>3269</v>
      </c>
      <c r="C270" s="140">
        <v>101850</v>
      </c>
      <c r="D270" s="141">
        <v>90.21</v>
      </c>
      <c r="E270" s="141">
        <v>49.42</v>
      </c>
      <c r="F270" s="142">
        <v>26.96</v>
      </c>
      <c r="G270" s="143">
        <v>1</v>
      </c>
      <c r="H270" s="143">
        <v>1</v>
      </c>
      <c r="I270" s="129">
        <f>IF(G270&lt;0,"-",G270)</f>
        <v>1</v>
      </c>
      <c r="J270" s="129">
        <f>IF(H270&lt;0,"-",H270)</f>
        <v>1</v>
      </c>
    </row>
    <row r="271" spans="1:10" x14ac:dyDescent="0.25">
      <c r="A271" s="138" t="s">
        <v>3582</v>
      </c>
      <c r="B271" s="139" t="s">
        <v>3585</v>
      </c>
      <c r="C271" s="140">
        <v>114278</v>
      </c>
      <c r="D271" s="141">
        <v>26.02</v>
      </c>
      <c r="E271" s="141">
        <v>49.19</v>
      </c>
      <c r="F271" s="142">
        <v>52.29</v>
      </c>
      <c r="G271" s="143">
        <v>1</v>
      </c>
      <c r="H271" s="143">
        <v>15</v>
      </c>
      <c r="I271" s="129">
        <f>IF(G271&lt;0,"-",G271)</f>
        <v>1</v>
      </c>
      <c r="J271" s="129">
        <f>IF(H271&lt;0,"-",H271)</f>
        <v>15</v>
      </c>
    </row>
    <row r="272" spans="1:10" x14ac:dyDescent="0.25">
      <c r="A272" s="138" t="s">
        <v>3127</v>
      </c>
      <c r="B272" s="139" t="s">
        <v>3133</v>
      </c>
      <c r="C272" s="140">
        <v>194288</v>
      </c>
      <c r="D272" s="141">
        <v>84.94</v>
      </c>
      <c r="E272" s="141">
        <v>49.18</v>
      </c>
      <c r="F272" s="142">
        <v>21.76</v>
      </c>
      <c r="G272" s="143">
        <v>2</v>
      </c>
      <c r="H272" s="143">
        <v>2</v>
      </c>
      <c r="I272" s="129">
        <f>IF(G272&lt;0,"-",G272)</f>
        <v>2</v>
      </c>
      <c r="J272" s="129">
        <f>IF(H272&lt;0,"-",H272)</f>
        <v>2</v>
      </c>
    </row>
    <row r="273" spans="1:10" x14ac:dyDescent="0.25">
      <c r="A273" s="138" t="s">
        <v>2950</v>
      </c>
      <c r="B273" s="139" t="s">
        <v>2959</v>
      </c>
      <c r="C273" s="140">
        <v>102889</v>
      </c>
      <c r="D273" s="141">
        <v>76.25</v>
      </c>
      <c r="E273" s="141">
        <v>49.07</v>
      </c>
      <c r="F273" s="142">
        <v>39.33</v>
      </c>
      <c r="G273" s="143">
        <v>1</v>
      </c>
      <c r="H273" s="143">
        <v>1</v>
      </c>
      <c r="I273" s="129">
        <f>IF(G273&lt;0,"-",G273)</f>
        <v>1</v>
      </c>
      <c r="J273" s="129">
        <f>IF(H273&lt;0,"-",H273)</f>
        <v>1</v>
      </c>
    </row>
    <row r="274" spans="1:10" x14ac:dyDescent="0.25">
      <c r="A274" s="138" t="s">
        <v>2857</v>
      </c>
      <c r="B274" s="139" t="s">
        <v>2858</v>
      </c>
      <c r="C274" s="140">
        <v>33499</v>
      </c>
      <c r="D274" s="141">
        <v>177.68</v>
      </c>
      <c r="E274" s="141">
        <v>48.97</v>
      </c>
      <c r="F274" s="142">
        <v>-37.130000000000003</v>
      </c>
      <c r="G274" s="143">
        <v>1</v>
      </c>
      <c r="H274" s="143">
        <v>1</v>
      </c>
      <c r="I274" s="129">
        <f>IF(G274&lt;0,"-",G274)</f>
        <v>1</v>
      </c>
      <c r="J274" s="129">
        <f>IF(H274&lt;0,"-",H274)</f>
        <v>1</v>
      </c>
    </row>
    <row r="275" spans="1:10" x14ac:dyDescent="0.25">
      <c r="A275" s="138" t="s">
        <v>840</v>
      </c>
      <c r="B275" s="139" t="s">
        <v>841</v>
      </c>
      <c r="C275" s="140">
        <v>182773</v>
      </c>
      <c r="D275" s="141">
        <v>35.22</v>
      </c>
      <c r="E275" s="141">
        <v>48.81</v>
      </c>
      <c r="F275" s="142">
        <v>62.93</v>
      </c>
      <c r="G275" s="143">
        <v>2</v>
      </c>
      <c r="H275" s="143">
        <v>11</v>
      </c>
      <c r="I275" s="129">
        <f>IF(G275&lt;0,"-",G275)</f>
        <v>2</v>
      </c>
      <c r="J275" s="129">
        <f>IF(H275&lt;0,"-",H275)</f>
        <v>11</v>
      </c>
    </row>
    <row r="276" spans="1:10" x14ac:dyDescent="0.25">
      <c r="A276" s="138" t="s">
        <v>890</v>
      </c>
      <c r="B276" s="139" t="s">
        <v>969</v>
      </c>
      <c r="C276" s="140">
        <v>444129</v>
      </c>
      <c r="D276" s="141">
        <v>69.44</v>
      </c>
      <c r="E276" s="141">
        <v>48.7</v>
      </c>
      <c r="F276" s="142">
        <v>9.99</v>
      </c>
      <c r="G276" s="143">
        <v>1</v>
      </c>
      <c r="H276" s="143">
        <v>1</v>
      </c>
      <c r="I276" s="129">
        <f>IF(G276&lt;0,"-",G276)</f>
        <v>1</v>
      </c>
      <c r="J276" s="129">
        <f>IF(H276&lt;0,"-",H276)</f>
        <v>1</v>
      </c>
    </row>
    <row r="277" spans="1:10" x14ac:dyDescent="0.25">
      <c r="A277" s="138" t="s">
        <v>4073</v>
      </c>
      <c r="B277" s="139" t="s">
        <v>4077</v>
      </c>
      <c r="C277" s="140">
        <v>2246412</v>
      </c>
      <c r="D277" s="141">
        <v>138.53</v>
      </c>
      <c r="E277" s="141">
        <v>48.61</v>
      </c>
      <c r="F277" s="142">
        <v>49.45</v>
      </c>
      <c r="G277" s="143">
        <v>1</v>
      </c>
      <c r="H277" s="143">
        <v>14</v>
      </c>
      <c r="I277" s="129">
        <f>IF(G277&lt;0,"-",G277)</f>
        <v>1</v>
      </c>
      <c r="J277" s="129">
        <f>IF(H277&lt;0,"-",H277)</f>
        <v>14</v>
      </c>
    </row>
    <row r="278" spans="1:10" x14ac:dyDescent="0.25">
      <c r="A278" s="138" t="s">
        <v>506</v>
      </c>
      <c r="B278" s="139" t="s">
        <v>1378</v>
      </c>
      <c r="C278" s="140">
        <v>310895</v>
      </c>
      <c r="D278" s="141">
        <v>51.22</v>
      </c>
      <c r="E278" s="141">
        <v>48.55</v>
      </c>
      <c r="F278" s="142">
        <v>58.7</v>
      </c>
      <c r="G278" s="143">
        <v>1</v>
      </c>
      <c r="H278" s="143">
        <v>4</v>
      </c>
      <c r="I278" s="129">
        <f>IF(G278&lt;0,"-",G278)</f>
        <v>1</v>
      </c>
      <c r="J278" s="129">
        <f>IF(H278&lt;0,"-",H278)</f>
        <v>4</v>
      </c>
    </row>
    <row r="279" spans="1:10" x14ac:dyDescent="0.25">
      <c r="A279" s="138" t="s">
        <v>605</v>
      </c>
      <c r="B279" s="139" t="s">
        <v>606</v>
      </c>
      <c r="C279" s="140">
        <v>489834</v>
      </c>
      <c r="D279" s="141">
        <v>53.59</v>
      </c>
      <c r="E279" s="141">
        <v>48.3</v>
      </c>
      <c r="F279" s="142">
        <v>41.71</v>
      </c>
      <c r="G279" s="143">
        <v>1</v>
      </c>
      <c r="H279" s="143">
        <v>21</v>
      </c>
      <c r="I279" s="129">
        <f>IF(G279&lt;0,"-",G279)</f>
        <v>1</v>
      </c>
      <c r="J279" s="129">
        <f>IF(H279&lt;0,"-",H279)</f>
        <v>21</v>
      </c>
    </row>
    <row r="280" spans="1:10" x14ac:dyDescent="0.25">
      <c r="A280" s="138" t="s">
        <v>658</v>
      </c>
      <c r="B280" s="139" t="s">
        <v>1100</v>
      </c>
      <c r="C280" s="140">
        <v>431994</v>
      </c>
      <c r="D280" s="141">
        <v>15.84</v>
      </c>
      <c r="E280" s="141">
        <v>47.95</v>
      </c>
      <c r="F280" s="142">
        <v>58.38</v>
      </c>
      <c r="G280" s="143">
        <v>1</v>
      </c>
      <c r="H280" s="143">
        <v>7</v>
      </c>
      <c r="I280" s="129">
        <f>IF(G280&lt;0,"-",G280)</f>
        <v>1</v>
      </c>
      <c r="J280" s="129">
        <f>IF(H280&lt;0,"-",H280)</f>
        <v>7</v>
      </c>
    </row>
    <row r="281" spans="1:10" x14ac:dyDescent="0.25">
      <c r="A281" s="138" t="s">
        <v>2673</v>
      </c>
      <c r="B281" s="139" t="s">
        <v>2674</v>
      </c>
      <c r="C281" s="140">
        <v>64505</v>
      </c>
      <c r="D281" s="141">
        <v>37.450000000000003</v>
      </c>
      <c r="E281" s="141">
        <v>47.83</v>
      </c>
      <c r="F281" s="142">
        <v>20.34</v>
      </c>
      <c r="G281" s="143">
        <v>1</v>
      </c>
      <c r="H281" s="143">
        <v>1</v>
      </c>
      <c r="I281" s="129">
        <f>IF(G281&lt;0,"-",G281)</f>
        <v>1</v>
      </c>
      <c r="J281" s="129">
        <f>IF(H281&lt;0,"-",H281)</f>
        <v>1</v>
      </c>
    </row>
    <row r="282" spans="1:10" x14ac:dyDescent="0.25">
      <c r="A282" s="138" t="s">
        <v>119</v>
      </c>
      <c r="B282" s="139" t="s">
        <v>120</v>
      </c>
      <c r="C282" s="140">
        <v>160488</v>
      </c>
      <c r="D282" s="141">
        <v>-26.93</v>
      </c>
      <c r="E282" s="141">
        <v>47.8</v>
      </c>
      <c r="F282" s="142">
        <v>50.12</v>
      </c>
      <c r="G282" s="143">
        <v>-1</v>
      </c>
      <c r="H282" s="143">
        <v>2</v>
      </c>
      <c r="I282" s="129" t="str">
        <f>IF(G282&lt;0,"-",G282)</f>
        <v>-</v>
      </c>
      <c r="J282" s="129">
        <f>IF(H282&lt;0,"-",H282)</f>
        <v>2</v>
      </c>
    </row>
    <row r="283" spans="1:10" x14ac:dyDescent="0.25">
      <c r="A283" s="138" t="s">
        <v>346</v>
      </c>
      <c r="B283" s="139" t="s">
        <v>347</v>
      </c>
      <c r="C283" s="140">
        <v>161423</v>
      </c>
      <c r="D283" s="141">
        <v>14.91</v>
      </c>
      <c r="E283" s="141">
        <v>47.66</v>
      </c>
      <c r="F283" s="142">
        <v>48.69</v>
      </c>
      <c r="G283" s="143">
        <v>1</v>
      </c>
      <c r="H283" s="143">
        <v>14</v>
      </c>
      <c r="I283" s="129">
        <f>IF(G283&lt;0,"-",G283)</f>
        <v>1</v>
      </c>
      <c r="J283" s="129">
        <f>IF(H283&lt;0,"-",H283)</f>
        <v>14</v>
      </c>
    </row>
    <row r="284" spans="1:10" x14ac:dyDescent="0.25">
      <c r="A284" s="138" t="s">
        <v>2791</v>
      </c>
      <c r="B284" s="139" t="s">
        <v>3021</v>
      </c>
      <c r="C284" s="140">
        <v>411327</v>
      </c>
      <c r="D284" s="141">
        <v>0.91</v>
      </c>
      <c r="E284" s="141">
        <v>47.49</v>
      </c>
      <c r="F284" s="142">
        <v>45.62</v>
      </c>
      <c r="G284" s="143">
        <v>3</v>
      </c>
      <c r="H284" s="143">
        <v>19</v>
      </c>
      <c r="I284" s="129">
        <f>IF(G284&lt;0,"-",G284)</f>
        <v>3</v>
      </c>
      <c r="J284" s="129">
        <f>IF(H284&lt;0,"-",H284)</f>
        <v>19</v>
      </c>
    </row>
    <row r="285" spans="1:10" x14ac:dyDescent="0.25">
      <c r="A285" s="138" t="s">
        <v>426</v>
      </c>
      <c r="B285" s="139" t="s">
        <v>1056</v>
      </c>
      <c r="C285" s="140">
        <v>8341790</v>
      </c>
      <c r="D285" s="141">
        <v>53.24</v>
      </c>
      <c r="E285" s="141">
        <v>47.45</v>
      </c>
      <c r="F285" s="142">
        <v>67.39</v>
      </c>
      <c r="G285" s="143">
        <v>1</v>
      </c>
      <c r="H285" s="143">
        <v>8</v>
      </c>
      <c r="I285" s="129">
        <f>IF(G285&lt;0,"-",G285)</f>
        <v>1</v>
      </c>
      <c r="J285" s="129">
        <f>IF(H285&lt;0,"-",H285)</f>
        <v>8</v>
      </c>
    </row>
    <row r="286" spans="1:10" x14ac:dyDescent="0.25">
      <c r="A286" s="138" t="s">
        <v>330</v>
      </c>
      <c r="B286" s="139" t="s">
        <v>1366</v>
      </c>
      <c r="C286" s="140">
        <v>5593102</v>
      </c>
      <c r="D286" s="141">
        <v>21.66</v>
      </c>
      <c r="E286" s="141">
        <v>47.37</v>
      </c>
      <c r="F286" s="142">
        <v>48.49</v>
      </c>
      <c r="G286" s="143">
        <v>1</v>
      </c>
      <c r="H286" s="143">
        <v>16</v>
      </c>
      <c r="I286" s="129">
        <f>IF(G286&lt;0,"-",G286)</f>
        <v>1</v>
      </c>
      <c r="J286" s="129">
        <f>IF(H286&lt;0,"-",H286)</f>
        <v>16</v>
      </c>
    </row>
    <row r="287" spans="1:10" x14ac:dyDescent="0.25">
      <c r="A287" s="138" t="s">
        <v>2284</v>
      </c>
      <c r="B287" s="139" t="s">
        <v>2285</v>
      </c>
      <c r="C287" s="140">
        <v>3294780</v>
      </c>
      <c r="D287" s="141">
        <v>74.17</v>
      </c>
      <c r="E287" s="141">
        <v>47.28</v>
      </c>
      <c r="F287" s="142">
        <v>29.16</v>
      </c>
      <c r="G287" s="143">
        <v>1</v>
      </c>
      <c r="H287" s="143">
        <v>1</v>
      </c>
      <c r="I287" s="129">
        <f>IF(G287&lt;0,"-",G287)</f>
        <v>1</v>
      </c>
      <c r="J287" s="129">
        <f>IF(H287&lt;0,"-",H287)</f>
        <v>1</v>
      </c>
    </row>
    <row r="288" spans="1:10" x14ac:dyDescent="0.25">
      <c r="A288" s="138" t="s">
        <v>2211</v>
      </c>
      <c r="B288" s="139" t="s">
        <v>2212</v>
      </c>
      <c r="C288" s="140">
        <v>87563474</v>
      </c>
      <c r="D288" s="141">
        <v>71.91</v>
      </c>
      <c r="E288" s="141">
        <v>47.11</v>
      </c>
      <c r="F288" s="142">
        <v>27.56</v>
      </c>
      <c r="G288" s="143">
        <v>1</v>
      </c>
      <c r="H288" s="143">
        <v>1</v>
      </c>
      <c r="I288" s="129">
        <f>IF(G288&lt;0,"-",G288)</f>
        <v>1</v>
      </c>
      <c r="J288" s="129">
        <f>IF(H288&lt;0,"-",H288)</f>
        <v>1</v>
      </c>
    </row>
    <row r="289" spans="1:10" x14ac:dyDescent="0.25">
      <c r="A289" s="138" t="s">
        <v>189</v>
      </c>
      <c r="B289" s="139" t="s">
        <v>1338</v>
      </c>
      <c r="C289" s="140">
        <v>66717</v>
      </c>
      <c r="D289" s="141">
        <v>-14.41</v>
      </c>
      <c r="E289" s="141">
        <v>47.08</v>
      </c>
      <c r="F289" s="142">
        <v>70.23</v>
      </c>
      <c r="G289" s="143">
        <v>-1</v>
      </c>
      <c r="H289" s="143">
        <v>14</v>
      </c>
      <c r="I289" s="129" t="str">
        <f>IF(G289&lt;0,"-",G289)</f>
        <v>-</v>
      </c>
      <c r="J289" s="129">
        <f>IF(H289&lt;0,"-",H289)</f>
        <v>14</v>
      </c>
    </row>
    <row r="290" spans="1:10" x14ac:dyDescent="0.25">
      <c r="A290" s="138" t="s">
        <v>1901</v>
      </c>
      <c r="B290" s="139" t="s">
        <v>1902</v>
      </c>
      <c r="C290" s="140">
        <v>2494987</v>
      </c>
      <c r="D290" s="141">
        <v>31.25</v>
      </c>
      <c r="E290" s="141">
        <v>46.7</v>
      </c>
      <c r="F290" s="142">
        <v>36.43</v>
      </c>
      <c r="G290" s="143">
        <v>1</v>
      </c>
      <c r="H290" s="143">
        <v>9</v>
      </c>
      <c r="I290" s="129">
        <f>IF(G290&lt;0,"-",G290)</f>
        <v>1</v>
      </c>
      <c r="J290" s="129">
        <f>IF(H290&lt;0,"-",H290)</f>
        <v>9</v>
      </c>
    </row>
    <row r="291" spans="1:10" x14ac:dyDescent="0.25">
      <c r="A291" s="138" t="s">
        <v>3449</v>
      </c>
      <c r="B291" s="139" t="s">
        <v>3450</v>
      </c>
      <c r="C291" s="140">
        <v>135851</v>
      </c>
      <c r="D291" s="141">
        <v>81.84</v>
      </c>
      <c r="E291" s="141">
        <v>46.69</v>
      </c>
      <c r="F291" s="142">
        <v>68.33</v>
      </c>
      <c r="G291" s="143">
        <v>1</v>
      </c>
      <c r="H291" s="143">
        <v>1</v>
      </c>
      <c r="I291" s="129">
        <f>IF(G291&lt;0,"-",G291)</f>
        <v>1</v>
      </c>
      <c r="J291" s="129">
        <f>IF(H291&lt;0,"-",H291)</f>
        <v>1</v>
      </c>
    </row>
    <row r="292" spans="1:10" x14ac:dyDescent="0.25">
      <c r="A292" s="138" t="s">
        <v>423</v>
      </c>
      <c r="B292" s="139" t="s">
        <v>424</v>
      </c>
      <c r="C292" s="140">
        <v>63479</v>
      </c>
      <c r="D292" s="141">
        <v>25.15</v>
      </c>
      <c r="E292" s="141">
        <v>46.58</v>
      </c>
      <c r="F292" s="142">
        <v>28.55</v>
      </c>
      <c r="G292" s="143">
        <v>1</v>
      </c>
      <c r="H292" s="143">
        <v>14</v>
      </c>
      <c r="I292" s="129">
        <f>IF(G292&lt;0,"-",G292)</f>
        <v>1</v>
      </c>
      <c r="J292" s="129">
        <f>IF(H292&lt;0,"-",H292)</f>
        <v>14</v>
      </c>
    </row>
    <row r="293" spans="1:10" x14ac:dyDescent="0.25">
      <c r="A293" s="138" t="s">
        <v>2495</v>
      </c>
      <c r="B293" s="139" t="s">
        <v>2496</v>
      </c>
      <c r="C293" s="140">
        <v>291630</v>
      </c>
      <c r="D293" s="141">
        <v>-4.28</v>
      </c>
      <c r="E293" s="141">
        <v>46.36</v>
      </c>
      <c r="F293" s="142">
        <v>86.32</v>
      </c>
      <c r="G293" s="143">
        <v>-2</v>
      </c>
      <c r="H293" s="143">
        <v>7</v>
      </c>
      <c r="I293" s="129" t="str">
        <f>IF(G293&lt;0,"-",G293)</f>
        <v>-</v>
      </c>
      <c r="J293" s="129">
        <f>IF(H293&lt;0,"-",H293)</f>
        <v>7</v>
      </c>
    </row>
    <row r="294" spans="1:10" x14ac:dyDescent="0.25">
      <c r="A294" s="138" t="s">
        <v>4045</v>
      </c>
      <c r="B294" s="139" t="s">
        <v>4049</v>
      </c>
      <c r="C294" s="140">
        <v>35380</v>
      </c>
      <c r="D294" s="141">
        <v>30.06</v>
      </c>
      <c r="E294" s="141">
        <v>46.3</v>
      </c>
      <c r="F294" s="142">
        <v>46.81</v>
      </c>
      <c r="G294" s="143">
        <v>1</v>
      </c>
      <c r="H294" s="143">
        <v>3</v>
      </c>
      <c r="I294" s="129">
        <f>IF(G294&lt;0,"-",G294)</f>
        <v>1</v>
      </c>
      <c r="J294" s="129">
        <f>IF(H294&lt;0,"-",H294)</f>
        <v>3</v>
      </c>
    </row>
    <row r="295" spans="1:10" x14ac:dyDescent="0.25">
      <c r="A295" s="138" t="s">
        <v>3115</v>
      </c>
      <c r="B295" s="139" t="s">
        <v>3116</v>
      </c>
      <c r="C295" s="140">
        <v>201757</v>
      </c>
      <c r="D295" s="141">
        <v>33.479999999999997</v>
      </c>
      <c r="E295" s="141">
        <v>46.29</v>
      </c>
      <c r="F295" s="142">
        <v>43.1</v>
      </c>
      <c r="G295" s="143">
        <v>1</v>
      </c>
      <c r="H295" s="143">
        <v>11</v>
      </c>
      <c r="I295" s="129">
        <f>IF(G295&lt;0,"-",G295)</f>
        <v>1</v>
      </c>
      <c r="J295" s="129">
        <f>IF(H295&lt;0,"-",H295)</f>
        <v>11</v>
      </c>
    </row>
    <row r="296" spans="1:10" x14ac:dyDescent="0.25">
      <c r="A296" s="138" t="s">
        <v>612</v>
      </c>
      <c r="B296" s="139" t="s">
        <v>1389</v>
      </c>
      <c r="C296" s="140">
        <v>73660</v>
      </c>
      <c r="D296" s="141">
        <v>23.88</v>
      </c>
      <c r="E296" s="141">
        <v>46.02</v>
      </c>
      <c r="F296" s="142">
        <v>20.52</v>
      </c>
      <c r="G296" s="143">
        <v>1</v>
      </c>
      <c r="H296" s="143">
        <v>1</v>
      </c>
      <c r="I296" s="129">
        <f>IF(G296&lt;0,"-",G296)</f>
        <v>1</v>
      </c>
      <c r="J296" s="129">
        <f>IF(H296&lt;0,"-",H296)</f>
        <v>1</v>
      </c>
    </row>
    <row r="297" spans="1:10" x14ac:dyDescent="0.25">
      <c r="A297" s="138" t="s">
        <v>2167</v>
      </c>
      <c r="B297" s="139" t="s">
        <v>2168</v>
      </c>
      <c r="C297" s="140">
        <v>803737716</v>
      </c>
      <c r="D297" s="141">
        <v>34.9</v>
      </c>
      <c r="E297" s="141">
        <v>45.57</v>
      </c>
      <c r="F297" s="142">
        <v>29.68</v>
      </c>
      <c r="G297" s="143">
        <v>1</v>
      </c>
      <c r="H297" s="143">
        <v>25</v>
      </c>
      <c r="I297" s="129">
        <f>IF(G297&lt;0,"-",G297)</f>
        <v>1</v>
      </c>
      <c r="J297" s="129">
        <f>IF(H297&lt;0,"-",H297)</f>
        <v>25</v>
      </c>
    </row>
    <row r="298" spans="1:10" x14ac:dyDescent="0.25">
      <c r="A298" s="138" t="s">
        <v>501</v>
      </c>
      <c r="B298" s="139" t="s">
        <v>502</v>
      </c>
      <c r="C298" s="140">
        <v>102013</v>
      </c>
      <c r="D298" s="141">
        <v>165.71</v>
      </c>
      <c r="E298" s="141">
        <v>45.54</v>
      </c>
      <c r="F298" s="142">
        <v>-74.8</v>
      </c>
      <c r="G298" s="143">
        <v>1</v>
      </c>
      <c r="H298" s="143">
        <v>1</v>
      </c>
      <c r="I298" s="129">
        <f>IF(G298&lt;0,"-",G298)</f>
        <v>1</v>
      </c>
      <c r="J298" s="129">
        <f>IF(H298&lt;0,"-",H298)</f>
        <v>1</v>
      </c>
    </row>
    <row r="299" spans="1:10" x14ac:dyDescent="0.25">
      <c r="A299" s="138" t="s">
        <v>1970</v>
      </c>
      <c r="B299" s="139" t="s">
        <v>1971</v>
      </c>
      <c r="C299" s="140">
        <v>402765</v>
      </c>
      <c r="D299" s="141">
        <v>115.18</v>
      </c>
      <c r="E299" s="141">
        <v>45.47</v>
      </c>
      <c r="F299" s="142">
        <v>18.399999999999999</v>
      </c>
      <c r="G299" s="143">
        <v>1</v>
      </c>
      <c r="H299" s="143">
        <v>1</v>
      </c>
      <c r="I299" s="129">
        <f>IF(G299&lt;0,"-",G299)</f>
        <v>1</v>
      </c>
      <c r="J299" s="129">
        <f>IF(H299&lt;0,"-",H299)</f>
        <v>1</v>
      </c>
    </row>
    <row r="300" spans="1:10" x14ac:dyDescent="0.25">
      <c r="A300" s="138" t="s">
        <v>273</v>
      </c>
      <c r="B300" s="139" t="s">
        <v>3305</v>
      </c>
      <c r="C300" s="140">
        <v>1442</v>
      </c>
      <c r="D300" s="141">
        <v>15.08</v>
      </c>
      <c r="E300" s="141">
        <v>45.36</v>
      </c>
      <c r="F300" s="142">
        <v>86.23</v>
      </c>
      <c r="G300" s="143">
        <v>1</v>
      </c>
      <c r="H300" s="143">
        <v>1</v>
      </c>
      <c r="I300" s="129">
        <f>IF(G300&lt;0,"-",G300)</f>
        <v>1</v>
      </c>
      <c r="J300" s="129">
        <f>IF(H300&lt;0,"-",H300)</f>
        <v>1</v>
      </c>
    </row>
    <row r="301" spans="1:10" x14ac:dyDescent="0.25">
      <c r="A301" s="138" t="s">
        <v>3388</v>
      </c>
      <c r="B301" s="139" t="s">
        <v>3392</v>
      </c>
      <c r="C301" s="140">
        <v>220276</v>
      </c>
      <c r="D301" s="141">
        <v>-1.75</v>
      </c>
      <c r="E301" s="141">
        <v>45.34</v>
      </c>
      <c r="F301" s="142">
        <v>46.32</v>
      </c>
      <c r="G301" s="143">
        <v>-1</v>
      </c>
      <c r="H301" s="143">
        <v>27</v>
      </c>
      <c r="I301" s="129" t="str">
        <f>IF(G301&lt;0,"-",G301)</f>
        <v>-</v>
      </c>
      <c r="J301" s="129">
        <f>IF(H301&lt;0,"-",H301)</f>
        <v>27</v>
      </c>
    </row>
    <row r="302" spans="1:10" x14ac:dyDescent="0.25">
      <c r="A302" s="138" t="s">
        <v>2180</v>
      </c>
      <c r="B302" s="139" t="s">
        <v>2181</v>
      </c>
      <c r="C302" s="140">
        <v>415191699</v>
      </c>
      <c r="D302" s="141">
        <v>30.7</v>
      </c>
      <c r="E302" s="141">
        <v>45.19</v>
      </c>
      <c r="F302" s="142">
        <v>35.130000000000003</v>
      </c>
      <c r="G302" s="143">
        <v>1</v>
      </c>
      <c r="H302" s="143">
        <v>27</v>
      </c>
      <c r="I302" s="129">
        <f>IF(G302&lt;0,"-",G302)</f>
        <v>1</v>
      </c>
      <c r="J302" s="129">
        <f>IF(H302&lt;0,"-",H302)</f>
        <v>27</v>
      </c>
    </row>
    <row r="303" spans="1:10" x14ac:dyDescent="0.25">
      <c r="A303" s="138" t="s">
        <v>700</v>
      </c>
      <c r="B303" s="139" t="s">
        <v>701</v>
      </c>
      <c r="C303" s="140">
        <v>2506644</v>
      </c>
      <c r="D303" s="141">
        <v>28.52</v>
      </c>
      <c r="E303" s="141">
        <v>44.72</v>
      </c>
      <c r="F303" s="142">
        <v>71.099999999999994</v>
      </c>
      <c r="G303" s="143">
        <v>1</v>
      </c>
      <c r="H303" s="143">
        <v>15</v>
      </c>
      <c r="I303" s="129">
        <f>IF(G303&lt;0,"-",G303)</f>
        <v>1</v>
      </c>
      <c r="J303" s="129">
        <f>IF(H303&lt;0,"-",H303)</f>
        <v>15</v>
      </c>
    </row>
    <row r="304" spans="1:10" x14ac:dyDescent="0.25">
      <c r="A304" s="138" t="s">
        <v>4128</v>
      </c>
      <c r="B304" s="139" t="s">
        <v>4138</v>
      </c>
      <c r="C304" s="140">
        <v>60738</v>
      </c>
      <c r="D304" s="141">
        <v>21.64</v>
      </c>
      <c r="E304" s="141">
        <v>44.59</v>
      </c>
      <c r="F304" s="142">
        <v>40.85</v>
      </c>
      <c r="G304" s="143">
        <v>1</v>
      </c>
      <c r="H304" s="143">
        <v>5</v>
      </c>
      <c r="I304" s="129">
        <f>IF(G304&lt;0,"-",G304)</f>
        <v>1</v>
      </c>
      <c r="J304" s="129">
        <f>IF(H304&lt;0,"-",H304)</f>
        <v>5</v>
      </c>
    </row>
    <row r="305" spans="1:10" x14ac:dyDescent="0.25">
      <c r="A305" s="138" t="s">
        <v>4023</v>
      </c>
      <c r="B305" s="139" t="s">
        <v>4030</v>
      </c>
      <c r="C305" s="140">
        <v>125260</v>
      </c>
      <c r="D305" s="141">
        <v>29.52</v>
      </c>
      <c r="E305" s="141">
        <v>44.53</v>
      </c>
      <c r="F305" s="142">
        <v>34.72</v>
      </c>
      <c r="G305" s="143">
        <v>1</v>
      </c>
      <c r="H305" s="143">
        <v>36</v>
      </c>
      <c r="I305" s="129">
        <f>IF(G305&lt;0,"-",G305)</f>
        <v>1</v>
      </c>
      <c r="J305" s="129">
        <f>IF(H305&lt;0,"-",H305)</f>
        <v>36</v>
      </c>
    </row>
    <row r="306" spans="1:10" x14ac:dyDescent="0.25">
      <c r="A306" s="138" t="s">
        <v>2195</v>
      </c>
      <c r="B306" s="139" t="s">
        <v>2196</v>
      </c>
      <c r="C306" s="140">
        <v>25010823</v>
      </c>
      <c r="D306" s="141">
        <v>6.06</v>
      </c>
      <c r="E306" s="141">
        <v>44.43</v>
      </c>
      <c r="F306" s="142">
        <v>64.02</v>
      </c>
      <c r="G306" s="143">
        <v>2</v>
      </c>
      <c r="H306" s="143">
        <v>25</v>
      </c>
      <c r="I306" s="129">
        <f>IF(G306&lt;0,"-",G306)</f>
        <v>2</v>
      </c>
      <c r="J306" s="129">
        <f>IF(H306&lt;0,"-",H306)</f>
        <v>25</v>
      </c>
    </row>
    <row r="307" spans="1:10" x14ac:dyDescent="0.25">
      <c r="A307" s="138" t="s">
        <v>1947</v>
      </c>
      <c r="B307" s="139" t="s">
        <v>1948</v>
      </c>
      <c r="C307" s="140">
        <v>414405</v>
      </c>
      <c r="D307" s="141">
        <v>101.27</v>
      </c>
      <c r="E307" s="141">
        <v>44.32</v>
      </c>
      <c r="F307" s="142">
        <v>7.95</v>
      </c>
      <c r="G307" s="143">
        <v>1</v>
      </c>
      <c r="H307" s="143">
        <v>1</v>
      </c>
      <c r="I307" s="129">
        <f>IF(G307&lt;0,"-",G307)</f>
        <v>1</v>
      </c>
      <c r="J307" s="129">
        <f>IF(H307&lt;0,"-",H307)</f>
        <v>1</v>
      </c>
    </row>
    <row r="308" spans="1:10" x14ac:dyDescent="0.25">
      <c r="A308" s="138" t="s">
        <v>722</v>
      </c>
      <c r="B308" s="139" t="s">
        <v>723</v>
      </c>
      <c r="C308" s="140">
        <v>553636</v>
      </c>
      <c r="D308" s="141">
        <v>61.17</v>
      </c>
      <c r="E308" s="141">
        <v>43.64</v>
      </c>
      <c r="F308" s="142">
        <v>28.37</v>
      </c>
      <c r="G308" s="143">
        <v>1</v>
      </c>
      <c r="H308" s="143">
        <v>4</v>
      </c>
      <c r="I308" s="129">
        <f>IF(G308&lt;0,"-",G308)</f>
        <v>1</v>
      </c>
      <c r="J308" s="129">
        <f>IF(H308&lt;0,"-",H308)</f>
        <v>4</v>
      </c>
    </row>
    <row r="309" spans="1:10" x14ac:dyDescent="0.25">
      <c r="A309" s="138" t="s">
        <v>585</v>
      </c>
      <c r="B309" s="139" t="s">
        <v>586</v>
      </c>
      <c r="C309" s="140">
        <v>107784</v>
      </c>
      <c r="D309" s="141">
        <v>27.17</v>
      </c>
      <c r="E309" s="141">
        <v>43.64</v>
      </c>
      <c r="F309" s="142">
        <v>24.14</v>
      </c>
      <c r="G309" s="143">
        <v>1</v>
      </c>
      <c r="H309" s="143">
        <v>7</v>
      </c>
      <c r="I309" s="129">
        <f>IF(G309&lt;0,"-",G309)</f>
        <v>1</v>
      </c>
      <c r="J309" s="129">
        <f>IF(H309&lt;0,"-",H309)</f>
        <v>7</v>
      </c>
    </row>
    <row r="310" spans="1:10" x14ac:dyDescent="0.25">
      <c r="A310" s="138" t="s">
        <v>583</v>
      </c>
      <c r="B310" s="139" t="s">
        <v>584</v>
      </c>
      <c r="C310" s="140">
        <v>248454</v>
      </c>
      <c r="D310" s="141">
        <v>47.2</v>
      </c>
      <c r="E310" s="141">
        <v>43.44</v>
      </c>
      <c r="F310" s="142">
        <v>49.49</v>
      </c>
      <c r="G310" s="143">
        <v>1</v>
      </c>
      <c r="H310" s="143">
        <v>11</v>
      </c>
      <c r="I310" s="129">
        <f>IF(G310&lt;0,"-",G310)</f>
        <v>1</v>
      </c>
      <c r="J310" s="129">
        <f>IF(H310&lt;0,"-",H310)</f>
        <v>11</v>
      </c>
    </row>
    <row r="311" spans="1:10" x14ac:dyDescent="0.25">
      <c r="A311" s="138" t="s">
        <v>1603</v>
      </c>
      <c r="B311" s="139" t="s">
        <v>1609</v>
      </c>
      <c r="C311" s="140">
        <v>12156647</v>
      </c>
      <c r="D311" s="141">
        <v>28.77</v>
      </c>
      <c r="E311" s="141">
        <v>43.18</v>
      </c>
      <c r="F311" s="142">
        <v>34.64</v>
      </c>
      <c r="G311" s="143">
        <v>1</v>
      </c>
      <c r="H311" s="143">
        <v>4</v>
      </c>
      <c r="I311" s="129">
        <f>IF(G311&lt;0,"-",G311)</f>
        <v>1</v>
      </c>
      <c r="J311" s="129">
        <f>IF(H311&lt;0,"-",H311)</f>
        <v>4</v>
      </c>
    </row>
    <row r="312" spans="1:10" x14ac:dyDescent="0.25">
      <c r="A312" s="138" t="s">
        <v>1989</v>
      </c>
      <c r="B312" s="139" t="s">
        <v>1293</v>
      </c>
      <c r="C312" s="140">
        <v>2799580</v>
      </c>
      <c r="D312" s="141">
        <v>51.44</v>
      </c>
      <c r="E312" s="141">
        <v>42.95</v>
      </c>
      <c r="F312" s="142">
        <v>39.090000000000003</v>
      </c>
      <c r="G312" s="143">
        <v>1</v>
      </c>
      <c r="H312" s="143">
        <v>14</v>
      </c>
      <c r="I312" s="129">
        <f>IF(G312&lt;0,"-",G312)</f>
        <v>1</v>
      </c>
      <c r="J312" s="129">
        <f>IF(H312&lt;0,"-",H312)</f>
        <v>14</v>
      </c>
    </row>
    <row r="313" spans="1:10" x14ac:dyDescent="0.25">
      <c r="A313" s="138" t="s">
        <v>2343</v>
      </c>
      <c r="B313" s="139" t="s">
        <v>2344</v>
      </c>
      <c r="C313" s="140">
        <v>456969</v>
      </c>
      <c r="D313" s="141">
        <v>99.47</v>
      </c>
      <c r="E313" s="141">
        <v>42.85</v>
      </c>
      <c r="F313" s="142">
        <v>58.95</v>
      </c>
      <c r="G313" s="143">
        <v>1</v>
      </c>
      <c r="H313" s="143">
        <v>6</v>
      </c>
      <c r="I313" s="129">
        <f>IF(G313&lt;0,"-",G313)</f>
        <v>1</v>
      </c>
      <c r="J313" s="129">
        <f>IF(H313&lt;0,"-",H313)</f>
        <v>6</v>
      </c>
    </row>
    <row r="314" spans="1:10" x14ac:dyDescent="0.25">
      <c r="A314" s="138" t="s">
        <v>901</v>
      </c>
      <c r="B314" s="139" t="s">
        <v>1102</v>
      </c>
      <c r="C314" s="140">
        <v>860691</v>
      </c>
      <c r="D314" s="141">
        <v>1.1499999999999999</v>
      </c>
      <c r="E314" s="141">
        <v>42.81</v>
      </c>
      <c r="F314" s="142">
        <v>46.53</v>
      </c>
      <c r="G314" s="143">
        <v>8</v>
      </c>
      <c r="H314" s="143">
        <v>16</v>
      </c>
      <c r="I314" s="129">
        <f>IF(G314&lt;0,"-",G314)</f>
        <v>8</v>
      </c>
      <c r="J314" s="129">
        <f>IF(H314&lt;0,"-",H314)</f>
        <v>16</v>
      </c>
    </row>
    <row r="315" spans="1:10" x14ac:dyDescent="0.25">
      <c r="A315" s="138" t="s">
        <v>3280</v>
      </c>
      <c r="B315" s="139" t="s">
        <v>3283</v>
      </c>
      <c r="C315" s="140">
        <v>40441</v>
      </c>
      <c r="D315" s="141">
        <v>49.34</v>
      </c>
      <c r="E315" s="141">
        <v>42.51</v>
      </c>
      <c r="F315" s="142">
        <v>-27.3</v>
      </c>
      <c r="G315" s="143">
        <v>2</v>
      </c>
      <c r="H315" s="143">
        <v>1</v>
      </c>
      <c r="I315" s="129">
        <f>IF(G315&lt;0,"-",G315)</f>
        <v>2</v>
      </c>
      <c r="J315" s="129">
        <f>IF(H315&lt;0,"-",H315)</f>
        <v>1</v>
      </c>
    </row>
    <row r="316" spans="1:10" x14ac:dyDescent="0.25">
      <c r="A316" s="138" t="s">
        <v>3896</v>
      </c>
      <c r="B316" s="139" t="s">
        <v>3909</v>
      </c>
      <c r="C316" s="140">
        <v>158907</v>
      </c>
      <c r="D316" s="141">
        <v>75.56</v>
      </c>
      <c r="E316" s="141">
        <v>42.47</v>
      </c>
      <c r="F316" s="142">
        <v>28.66</v>
      </c>
      <c r="G316" s="143">
        <v>1</v>
      </c>
      <c r="H316" s="143">
        <v>8</v>
      </c>
      <c r="I316" s="129">
        <f>IF(G316&lt;0,"-",G316)</f>
        <v>1</v>
      </c>
      <c r="J316" s="129">
        <f>IF(H316&lt;0,"-",H316)</f>
        <v>8</v>
      </c>
    </row>
    <row r="317" spans="1:10" x14ac:dyDescent="0.25">
      <c r="A317" s="138" t="s">
        <v>274</v>
      </c>
      <c r="B317" s="139" t="s">
        <v>1239</v>
      </c>
      <c r="C317" s="140">
        <v>1657366</v>
      </c>
      <c r="E317" s="141">
        <v>42.38</v>
      </c>
      <c r="F317" s="142">
        <v>44.7</v>
      </c>
      <c r="G317" s="143">
        <v>1</v>
      </c>
      <c r="H317" s="143">
        <v>1</v>
      </c>
      <c r="I317" s="129">
        <f>IF(G317&lt;0,"-",G317)</f>
        <v>1</v>
      </c>
      <c r="J317" s="129">
        <f>IF(H317&lt;0,"-",H317)</f>
        <v>1</v>
      </c>
    </row>
    <row r="318" spans="1:10" x14ac:dyDescent="0.25">
      <c r="A318" s="138" t="s">
        <v>1808</v>
      </c>
      <c r="B318" s="139" t="s">
        <v>1809</v>
      </c>
      <c r="C318" s="140">
        <v>563421</v>
      </c>
      <c r="D318" s="141">
        <v>48.35</v>
      </c>
      <c r="E318" s="141">
        <v>42.26</v>
      </c>
      <c r="F318" s="142">
        <v>36.6</v>
      </c>
      <c r="G318" s="143">
        <v>1</v>
      </c>
      <c r="H318" s="143">
        <v>11</v>
      </c>
      <c r="I318" s="129">
        <f>IF(G318&lt;0,"-",G318)</f>
        <v>1</v>
      </c>
      <c r="J318" s="129">
        <f>IF(H318&lt;0,"-",H318)</f>
        <v>11</v>
      </c>
    </row>
    <row r="319" spans="1:10" x14ac:dyDescent="0.25">
      <c r="A319" s="138" t="s">
        <v>3836</v>
      </c>
      <c r="B319" s="139" t="s">
        <v>3839</v>
      </c>
      <c r="C319" s="140">
        <v>314576</v>
      </c>
      <c r="D319" s="141">
        <v>22.95</v>
      </c>
      <c r="E319" s="141">
        <v>42.24</v>
      </c>
      <c r="F319" s="142">
        <v>36.67</v>
      </c>
      <c r="G319" s="143">
        <v>4</v>
      </c>
      <c r="H319" s="143">
        <v>4</v>
      </c>
      <c r="I319" s="129">
        <f>IF(G319&lt;0,"-",G319)</f>
        <v>4</v>
      </c>
      <c r="J319" s="129">
        <f>IF(H319&lt;0,"-",H319)</f>
        <v>4</v>
      </c>
    </row>
    <row r="320" spans="1:10" x14ac:dyDescent="0.25">
      <c r="A320" s="138" t="s">
        <v>1129</v>
      </c>
      <c r="B320" s="139" t="s">
        <v>3688</v>
      </c>
      <c r="C320" s="140">
        <v>4097</v>
      </c>
      <c r="D320" s="141">
        <v>-3.92</v>
      </c>
      <c r="E320" s="141">
        <v>42.06</v>
      </c>
      <c r="F320" s="142">
        <v>69.38</v>
      </c>
      <c r="G320" s="143">
        <v>-3</v>
      </c>
      <c r="H320" s="143">
        <v>5</v>
      </c>
      <c r="I320" s="129" t="str">
        <f>IF(G320&lt;0,"-",G320)</f>
        <v>-</v>
      </c>
      <c r="J320" s="129">
        <f>IF(H320&lt;0,"-",H320)</f>
        <v>5</v>
      </c>
    </row>
    <row r="321" spans="1:10" x14ac:dyDescent="0.25">
      <c r="A321" s="138" t="s">
        <v>2362</v>
      </c>
      <c r="B321" s="139" t="s">
        <v>2363</v>
      </c>
      <c r="C321" s="140">
        <v>840594</v>
      </c>
      <c r="D321" s="141">
        <v>42.57</v>
      </c>
      <c r="E321" s="141">
        <v>42.01</v>
      </c>
      <c r="F321" s="142">
        <v>31.66</v>
      </c>
      <c r="G321" s="143">
        <v>1</v>
      </c>
      <c r="H321" s="143">
        <v>8</v>
      </c>
      <c r="I321" s="129">
        <f>IF(G321&lt;0,"-",G321)</f>
        <v>1</v>
      </c>
      <c r="J321" s="129">
        <f>IF(H321&lt;0,"-",H321)</f>
        <v>8</v>
      </c>
    </row>
    <row r="322" spans="1:10" x14ac:dyDescent="0.25">
      <c r="A322" s="138" t="s">
        <v>3637</v>
      </c>
      <c r="B322" s="139" t="s">
        <v>3644</v>
      </c>
      <c r="C322" s="140">
        <v>2154370</v>
      </c>
      <c r="D322" s="141">
        <v>32.950000000000003</v>
      </c>
      <c r="E322" s="141">
        <v>41.91</v>
      </c>
      <c r="F322" s="142">
        <v>24</v>
      </c>
      <c r="G322" s="143">
        <v>1</v>
      </c>
      <c r="H322" s="143">
        <v>7</v>
      </c>
      <c r="I322" s="129">
        <f>IF(G322&lt;0,"-",G322)</f>
        <v>1</v>
      </c>
      <c r="J322" s="129">
        <f>IF(H322&lt;0,"-",H322)</f>
        <v>7</v>
      </c>
    </row>
    <row r="323" spans="1:10" x14ac:dyDescent="0.25">
      <c r="A323" s="138" t="s">
        <v>1264</v>
      </c>
      <c r="B323" s="139" t="s">
        <v>1333</v>
      </c>
      <c r="C323" s="140">
        <v>730004</v>
      </c>
      <c r="D323" s="141">
        <v>53.24</v>
      </c>
      <c r="E323" s="141">
        <v>41.8</v>
      </c>
      <c r="F323" s="142">
        <v>29.36</v>
      </c>
      <c r="G323" s="143">
        <v>1</v>
      </c>
      <c r="H323" s="143">
        <v>5</v>
      </c>
      <c r="I323" s="129">
        <f>IF(G323&lt;0,"-",G323)</f>
        <v>1</v>
      </c>
      <c r="J323" s="129">
        <f>IF(H323&lt;0,"-",H323)</f>
        <v>5</v>
      </c>
    </row>
    <row r="324" spans="1:10" x14ac:dyDescent="0.25">
      <c r="A324" s="138" t="s">
        <v>3804</v>
      </c>
      <c r="B324" s="139" t="s">
        <v>3810</v>
      </c>
      <c r="C324" s="140">
        <v>104692</v>
      </c>
      <c r="D324" s="141">
        <v>819.32</v>
      </c>
      <c r="E324" s="141">
        <v>41.69</v>
      </c>
      <c r="F324" s="142">
        <v>42.04</v>
      </c>
      <c r="G324" s="143">
        <v>1</v>
      </c>
      <c r="H324" s="143">
        <v>1</v>
      </c>
      <c r="I324" s="129">
        <f>IF(G324&lt;0,"-",G324)</f>
        <v>1</v>
      </c>
      <c r="J324" s="129">
        <f>IF(H324&lt;0,"-",H324)</f>
        <v>1</v>
      </c>
    </row>
    <row r="325" spans="1:10" x14ac:dyDescent="0.25">
      <c r="A325" s="138" t="s">
        <v>194</v>
      </c>
      <c r="B325" s="139" t="s">
        <v>3760</v>
      </c>
      <c r="C325" s="140">
        <v>27349</v>
      </c>
      <c r="D325" s="141">
        <v>71.45</v>
      </c>
      <c r="E325" s="141">
        <v>41.68</v>
      </c>
      <c r="F325" s="142">
        <v>-13.09</v>
      </c>
      <c r="G325" s="143">
        <v>1</v>
      </c>
      <c r="H325" s="143">
        <v>1</v>
      </c>
      <c r="I325" s="129">
        <f>IF(G325&lt;0,"-",G325)</f>
        <v>1</v>
      </c>
      <c r="J325" s="129">
        <f>IF(H325&lt;0,"-",H325)</f>
        <v>1</v>
      </c>
    </row>
    <row r="326" spans="1:10" x14ac:dyDescent="0.25">
      <c r="A326" s="138" t="s">
        <v>2818</v>
      </c>
      <c r="B326" s="139" t="s">
        <v>2824</v>
      </c>
      <c r="C326" s="140">
        <v>116514</v>
      </c>
      <c r="D326" s="141">
        <v>37.39</v>
      </c>
      <c r="E326" s="141">
        <v>41.64</v>
      </c>
      <c r="F326" s="142">
        <v>25.23</v>
      </c>
      <c r="G326" s="143">
        <v>1</v>
      </c>
      <c r="H326" s="143">
        <v>1</v>
      </c>
      <c r="I326" s="129">
        <f>IF(G326&lt;0,"-",G326)</f>
        <v>1</v>
      </c>
      <c r="J326" s="129">
        <f>IF(H326&lt;0,"-",H326)</f>
        <v>1</v>
      </c>
    </row>
    <row r="327" spans="1:10" x14ac:dyDescent="0.25">
      <c r="A327" s="138" t="s">
        <v>744</v>
      </c>
      <c r="B327" s="139" t="s">
        <v>1108</v>
      </c>
      <c r="C327" s="140">
        <v>1581609</v>
      </c>
      <c r="D327" s="141">
        <v>116.76</v>
      </c>
      <c r="E327" s="141">
        <v>41.47</v>
      </c>
      <c r="F327" s="142">
        <v>29.84</v>
      </c>
      <c r="G327" s="143">
        <v>1</v>
      </c>
      <c r="H327" s="143">
        <v>7</v>
      </c>
      <c r="I327" s="129">
        <f>IF(G327&lt;0,"-",G327)</f>
        <v>1</v>
      </c>
      <c r="J327" s="129">
        <f>IF(H327&lt;0,"-",H327)</f>
        <v>7</v>
      </c>
    </row>
    <row r="328" spans="1:10" x14ac:dyDescent="0.25">
      <c r="A328" s="138" t="s">
        <v>392</v>
      </c>
      <c r="B328" s="139" t="s">
        <v>1371</v>
      </c>
      <c r="C328" s="140">
        <v>522959</v>
      </c>
      <c r="D328" s="141">
        <v>89.83</v>
      </c>
      <c r="E328" s="141">
        <v>41.41</v>
      </c>
      <c r="F328" s="142">
        <v>34.76</v>
      </c>
      <c r="G328" s="143">
        <v>1</v>
      </c>
      <c r="H328" s="143">
        <v>7</v>
      </c>
      <c r="I328" s="129">
        <f>IF(G328&lt;0,"-",G328)</f>
        <v>1</v>
      </c>
      <c r="J328" s="129">
        <f>IF(H328&lt;0,"-",H328)</f>
        <v>7</v>
      </c>
    </row>
    <row r="329" spans="1:10" x14ac:dyDescent="0.25">
      <c r="A329" s="138" t="s">
        <v>3333</v>
      </c>
      <c r="B329" s="139" t="s">
        <v>3334</v>
      </c>
      <c r="C329" s="140">
        <v>673921</v>
      </c>
      <c r="D329" s="141">
        <v>67.11</v>
      </c>
      <c r="E329" s="141">
        <v>41.3</v>
      </c>
      <c r="F329" s="142">
        <v>13.91</v>
      </c>
      <c r="G329" s="143">
        <v>1</v>
      </c>
      <c r="H329" s="143">
        <v>1</v>
      </c>
      <c r="I329" s="129">
        <f>IF(G329&lt;0,"-",G329)</f>
        <v>1</v>
      </c>
      <c r="J329" s="129">
        <f>IF(H329&lt;0,"-",H329)</f>
        <v>1</v>
      </c>
    </row>
    <row r="330" spans="1:10" x14ac:dyDescent="0.25">
      <c r="A330" s="138" t="s">
        <v>2318</v>
      </c>
      <c r="B330" s="139" t="s">
        <v>2805</v>
      </c>
      <c r="C330" s="140">
        <v>54549</v>
      </c>
      <c r="D330" s="141">
        <v>52.45</v>
      </c>
      <c r="E330" s="141">
        <v>41.27</v>
      </c>
      <c r="F330" s="142">
        <v>93.62</v>
      </c>
      <c r="G330" s="143">
        <v>1</v>
      </c>
      <c r="H330" s="143">
        <v>4</v>
      </c>
      <c r="I330" s="129">
        <f>IF(G330&lt;0,"-",G330)</f>
        <v>1</v>
      </c>
      <c r="J330" s="129">
        <f>IF(H330&lt;0,"-",H330)</f>
        <v>4</v>
      </c>
    </row>
    <row r="331" spans="1:10" x14ac:dyDescent="0.25">
      <c r="A331" s="138" t="s">
        <v>230</v>
      </c>
      <c r="B331" s="139" t="s">
        <v>3176</v>
      </c>
      <c r="C331" s="140">
        <v>671</v>
      </c>
      <c r="D331" s="141">
        <v>119.28</v>
      </c>
      <c r="E331" s="141">
        <v>41.26</v>
      </c>
      <c r="F331" s="142">
        <v>-3.14</v>
      </c>
      <c r="G331" s="143">
        <v>1</v>
      </c>
      <c r="H331" s="143">
        <v>1</v>
      </c>
      <c r="I331" s="129">
        <f>IF(G331&lt;0,"-",G331)</f>
        <v>1</v>
      </c>
      <c r="J331" s="129">
        <f>IF(H331&lt;0,"-",H331)</f>
        <v>1</v>
      </c>
    </row>
    <row r="332" spans="1:10" x14ac:dyDescent="0.25">
      <c r="A332" s="138" t="s">
        <v>4061</v>
      </c>
      <c r="B332" s="139" t="s">
        <v>4160</v>
      </c>
      <c r="C332" s="140">
        <v>189757</v>
      </c>
      <c r="D332" s="141">
        <v>39.840000000000003</v>
      </c>
      <c r="E332" s="141">
        <v>40.909999999999997</v>
      </c>
      <c r="F332" s="142">
        <v>38.549999999999997</v>
      </c>
      <c r="G332" s="143">
        <v>1</v>
      </c>
      <c r="H332" s="143">
        <v>14</v>
      </c>
      <c r="I332" s="129">
        <f>IF(G332&lt;0,"-",G332)</f>
        <v>1</v>
      </c>
      <c r="J332" s="129">
        <f>IF(H332&lt;0,"-",H332)</f>
        <v>14</v>
      </c>
    </row>
    <row r="333" spans="1:10" x14ac:dyDescent="0.25">
      <c r="A333" s="138" t="s">
        <v>2572</v>
      </c>
      <c r="B333" s="139" t="s">
        <v>1321</v>
      </c>
      <c r="C333" s="140">
        <v>1177608</v>
      </c>
      <c r="D333" s="141">
        <v>128.05000000000001</v>
      </c>
      <c r="E333" s="141">
        <v>40.840000000000003</v>
      </c>
      <c r="F333" s="142">
        <v>21.67</v>
      </c>
      <c r="G333" s="143">
        <v>1</v>
      </c>
      <c r="H333" s="143">
        <v>1</v>
      </c>
      <c r="I333" s="129">
        <f>IF(G333&lt;0,"-",G333)</f>
        <v>1</v>
      </c>
      <c r="J333" s="129">
        <f>IF(H333&lt;0,"-",H333)</f>
        <v>1</v>
      </c>
    </row>
    <row r="334" spans="1:10" x14ac:dyDescent="0.25">
      <c r="A334" s="138" t="s">
        <v>447</v>
      </c>
      <c r="B334" s="139" t="s">
        <v>1068</v>
      </c>
      <c r="C334" s="140">
        <v>141230</v>
      </c>
      <c r="D334" s="141">
        <v>44.84</v>
      </c>
      <c r="E334" s="141">
        <v>40.76</v>
      </c>
      <c r="F334" s="142">
        <v>16.309999999999999</v>
      </c>
      <c r="G334" s="143">
        <v>1</v>
      </c>
      <c r="H334" s="143">
        <v>1</v>
      </c>
      <c r="I334" s="129">
        <f>IF(G334&lt;0,"-",G334)</f>
        <v>1</v>
      </c>
      <c r="J334" s="129">
        <f>IF(H334&lt;0,"-",H334)</f>
        <v>1</v>
      </c>
    </row>
    <row r="335" spans="1:10" x14ac:dyDescent="0.25">
      <c r="A335" s="138" t="s">
        <v>2740</v>
      </c>
      <c r="B335" s="139" t="s">
        <v>2741</v>
      </c>
      <c r="C335" s="140">
        <v>102898</v>
      </c>
      <c r="D335" s="141">
        <v>135.87</v>
      </c>
      <c r="E335" s="141">
        <v>40.68</v>
      </c>
      <c r="F335" s="142">
        <v>12.94</v>
      </c>
      <c r="G335" s="143">
        <v>1</v>
      </c>
      <c r="H335" s="143">
        <v>1</v>
      </c>
      <c r="I335" s="129">
        <f>IF(G335&lt;0,"-",G335)</f>
        <v>1</v>
      </c>
      <c r="J335" s="129">
        <f>IF(H335&lt;0,"-",H335)</f>
        <v>1</v>
      </c>
    </row>
    <row r="336" spans="1:10" x14ac:dyDescent="0.25">
      <c r="A336" s="138" t="s">
        <v>415</v>
      </c>
      <c r="B336" s="139" t="s">
        <v>1050</v>
      </c>
      <c r="C336" s="140">
        <v>504528</v>
      </c>
      <c r="D336" s="141">
        <v>54.21</v>
      </c>
      <c r="E336" s="141">
        <v>40.65</v>
      </c>
      <c r="F336" s="142">
        <v>47.57</v>
      </c>
      <c r="G336" s="143">
        <v>1</v>
      </c>
      <c r="H336" s="143">
        <v>7</v>
      </c>
      <c r="I336" s="129">
        <f>IF(G336&lt;0,"-",G336)</f>
        <v>1</v>
      </c>
      <c r="J336" s="129">
        <f>IF(H336&lt;0,"-",H336)</f>
        <v>7</v>
      </c>
    </row>
    <row r="337" spans="1:10" x14ac:dyDescent="0.25">
      <c r="A337" s="138" t="s">
        <v>1510</v>
      </c>
      <c r="B337" s="139" t="s">
        <v>1513</v>
      </c>
      <c r="C337" s="140">
        <v>95076</v>
      </c>
      <c r="D337" s="141">
        <v>74.05</v>
      </c>
      <c r="E337" s="141">
        <v>40.49</v>
      </c>
      <c r="F337" s="142">
        <v>14.6</v>
      </c>
      <c r="G337" s="143">
        <v>1</v>
      </c>
      <c r="H337" s="143">
        <v>1</v>
      </c>
      <c r="I337" s="129">
        <f>IF(G337&lt;0,"-",G337)</f>
        <v>1</v>
      </c>
      <c r="J337" s="129">
        <f>IF(H337&lt;0,"-",H337)</f>
        <v>1</v>
      </c>
    </row>
    <row r="338" spans="1:10" x14ac:dyDescent="0.25">
      <c r="A338" s="138" t="s">
        <v>1839</v>
      </c>
      <c r="B338" s="139" t="s">
        <v>1840</v>
      </c>
      <c r="C338" s="140">
        <v>161166</v>
      </c>
      <c r="D338" s="141">
        <v>114.19</v>
      </c>
      <c r="E338" s="141">
        <v>40.44</v>
      </c>
      <c r="F338" s="142">
        <v>-6.21</v>
      </c>
      <c r="G338" s="143">
        <v>1</v>
      </c>
      <c r="H338" s="143">
        <v>1</v>
      </c>
      <c r="I338" s="129">
        <f>IF(G338&lt;0,"-",G338)</f>
        <v>1</v>
      </c>
      <c r="J338" s="129">
        <f>IF(H338&lt;0,"-",H338)</f>
        <v>1</v>
      </c>
    </row>
    <row r="339" spans="1:10" x14ac:dyDescent="0.25">
      <c r="A339" s="138" t="s">
        <v>867</v>
      </c>
      <c r="B339" s="139" t="s">
        <v>929</v>
      </c>
      <c r="C339" s="140">
        <v>51182</v>
      </c>
      <c r="D339" s="141">
        <v>139.26</v>
      </c>
      <c r="E339" s="141">
        <v>40.25</v>
      </c>
      <c r="F339" s="142">
        <v>24.51</v>
      </c>
      <c r="G339" s="143">
        <v>1</v>
      </c>
      <c r="H339" s="143">
        <v>1</v>
      </c>
      <c r="I339" s="129">
        <f>IF(G339&lt;0,"-",G339)</f>
        <v>1</v>
      </c>
      <c r="J339" s="129">
        <f>IF(H339&lt;0,"-",H339)</f>
        <v>1</v>
      </c>
    </row>
    <row r="340" spans="1:10" x14ac:dyDescent="0.25">
      <c r="A340" s="138" t="s">
        <v>401</v>
      </c>
      <c r="B340" s="139" t="s">
        <v>3645</v>
      </c>
      <c r="C340" s="140">
        <v>2231109</v>
      </c>
      <c r="D340" s="141">
        <v>21.54</v>
      </c>
      <c r="E340" s="141">
        <v>40.119999999999997</v>
      </c>
      <c r="F340" s="142">
        <v>27.37</v>
      </c>
      <c r="G340" s="143">
        <v>1</v>
      </c>
      <c r="H340" s="143">
        <v>13</v>
      </c>
      <c r="I340" s="129">
        <f>IF(G340&lt;0,"-",G340)</f>
        <v>1</v>
      </c>
      <c r="J340" s="129">
        <f>IF(H340&lt;0,"-",H340)</f>
        <v>13</v>
      </c>
    </row>
    <row r="341" spans="1:10" x14ac:dyDescent="0.25">
      <c r="A341" s="138" t="s">
        <v>3539</v>
      </c>
      <c r="B341" s="139" t="s">
        <v>3542</v>
      </c>
      <c r="C341" s="140">
        <v>234713</v>
      </c>
      <c r="D341" s="141">
        <v>54.03</v>
      </c>
      <c r="E341" s="141">
        <v>40.06</v>
      </c>
      <c r="F341" s="142">
        <v>16.170000000000002</v>
      </c>
      <c r="G341" s="143">
        <v>1</v>
      </c>
      <c r="H341" s="143">
        <v>1</v>
      </c>
      <c r="I341" s="129">
        <f>IF(G341&lt;0,"-",G341)</f>
        <v>1</v>
      </c>
      <c r="J341" s="129">
        <f>IF(H341&lt;0,"-",H341)</f>
        <v>1</v>
      </c>
    </row>
    <row r="342" spans="1:10" x14ac:dyDescent="0.25">
      <c r="A342" s="138" t="s">
        <v>643</v>
      </c>
      <c r="B342" s="139" t="s">
        <v>644</v>
      </c>
      <c r="C342" s="140">
        <v>132988</v>
      </c>
      <c r="D342" s="141">
        <v>49.2</v>
      </c>
      <c r="E342" s="141">
        <v>40.01</v>
      </c>
      <c r="F342" s="142">
        <v>34.61</v>
      </c>
      <c r="G342" s="143">
        <v>1</v>
      </c>
      <c r="H342" s="143">
        <v>1</v>
      </c>
      <c r="I342" s="129">
        <f>IF(G342&lt;0,"-",G342)</f>
        <v>1</v>
      </c>
      <c r="J342" s="129">
        <f>IF(H342&lt;0,"-",H342)</f>
        <v>1</v>
      </c>
    </row>
    <row r="343" spans="1:10" x14ac:dyDescent="0.25">
      <c r="A343" s="138" t="s">
        <v>1941</v>
      </c>
      <c r="B343" s="139" t="s">
        <v>1942</v>
      </c>
      <c r="C343" s="140">
        <v>52171</v>
      </c>
      <c r="D343" s="141">
        <v>132.28</v>
      </c>
      <c r="E343" s="141">
        <v>39.99</v>
      </c>
      <c r="F343" s="142">
        <v>-1.37</v>
      </c>
      <c r="G343" s="143">
        <v>1</v>
      </c>
      <c r="H343" s="143">
        <v>1</v>
      </c>
      <c r="I343" s="129">
        <f>IF(G343&lt;0,"-",G343)</f>
        <v>1</v>
      </c>
      <c r="J343" s="129">
        <f>IF(H343&lt;0,"-",H343)</f>
        <v>1</v>
      </c>
    </row>
    <row r="344" spans="1:10" x14ac:dyDescent="0.25">
      <c r="A344" s="138" t="s">
        <v>2786</v>
      </c>
      <c r="B344" s="139" t="s">
        <v>3013</v>
      </c>
      <c r="C344" s="140">
        <v>338030</v>
      </c>
      <c r="D344" s="141">
        <v>115.19</v>
      </c>
      <c r="E344" s="141">
        <v>39.97</v>
      </c>
      <c r="F344" s="142">
        <v>51.04</v>
      </c>
      <c r="G344" s="143">
        <v>1</v>
      </c>
      <c r="H344" s="143">
        <v>10</v>
      </c>
      <c r="I344" s="129">
        <f>IF(G344&lt;0,"-",G344)</f>
        <v>1</v>
      </c>
      <c r="J344" s="129">
        <f>IF(H344&lt;0,"-",H344)</f>
        <v>10</v>
      </c>
    </row>
    <row r="345" spans="1:10" x14ac:dyDescent="0.25">
      <c r="A345" s="138" t="s">
        <v>1275</v>
      </c>
      <c r="B345" s="139" t="s">
        <v>1363</v>
      </c>
      <c r="C345" s="140">
        <v>1258478</v>
      </c>
      <c r="D345" s="141">
        <v>40.950000000000003</v>
      </c>
      <c r="E345" s="141">
        <v>39.89</v>
      </c>
      <c r="F345" s="142">
        <v>39.409999999999997</v>
      </c>
      <c r="G345" s="143">
        <v>1</v>
      </c>
      <c r="H345" s="143">
        <v>15</v>
      </c>
      <c r="I345" s="129">
        <f>IF(G345&lt;0,"-",G345)</f>
        <v>1</v>
      </c>
      <c r="J345" s="129">
        <f>IF(H345&lt;0,"-",H345)</f>
        <v>15</v>
      </c>
    </row>
    <row r="346" spans="1:10" x14ac:dyDescent="0.25">
      <c r="A346" s="138" t="s">
        <v>2830</v>
      </c>
      <c r="B346" s="139" t="s">
        <v>2835</v>
      </c>
      <c r="C346" s="140">
        <v>152639</v>
      </c>
      <c r="D346" s="141">
        <v>48.48</v>
      </c>
      <c r="E346" s="141">
        <v>39.67</v>
      </c>
      <c r="F346" s="142">
        <v>13.63</v>
      </c>
      <c r="G346" s="143">
        <v>1</v>
      </c>
      <c r="H346" s="143">
        <v>1</v>
      </c>
      <c r="I346" s="129">
        <f>IF(G346&lt;0,"-",G346)</f>
        <v>1</v>
      </c>
      <c r="J346" s="129">
        <f>IF(H346&lt;0,"-",H346)</f>
        <v>1</v>
      </c>
    </row>
    <row r="347" spans="1:10" x14ac:dyDescent="0.25">
      <c r="A347" s="138" t="s">
        <v>531</v>
      </c>
      <c r="B347" s="139" t="s">
        <v>1096</v>
      </c>
      <c r="C347" s="140">
        <v>47260</v>
      </c>
      <c r="D347" s="141">
        <v>115.12</v>
      </c>
      <c r="E347" s="141">
        <v>39.57</v>
      </c>
      <c r="F347" s="142">
        <v>29.9</v>
      </c>
      <c r="G347" s="143">
        <v>1</v>
      </c>
      <c r="H347" s="143">
        <v>12</v>
      </c>
      <c r="I347" s="129">
        <f>IF(G347&lt;0,"-",G347)</f>
        <v>1</v>
      </c>
      <c r="J347" s="129">
        <f>IF(H347&lt;0,"-",H347)</f>
        <v>12</v>
      </c>
    </row>
    <row r="348" spans="1:10" x14ac:dyDescent="0.25">
      <c r="A348" s="138" t="s">
        <v>3143</v>
      </c>
      <c r="B348" s="139" t="s">
        <v>3146</v>
      </c>
      <c r="C348" s="140">
        <v>133545</v>
      </c>
      <c r="D348" s="141">
        <v>48.62</v>
      </c>
      <c r="E348" s="141">
        <v>39.51</v>
      </c>
      <c r="F348" s="142">
        <v>20.309999999999999</v>
      </c>
      <c r="G348" s="143">
        <v>1</v>
      </c>
      <c r="H348" s="143">
        <v>4</v>
      </c>
      <c r="I348" s="129">
        <f>IF(G348&lt;0,"-",G348)</f>
        <v>1</v>
      </c>
      <c r="J348" s="129">
        <f>IF(H348&lt;0,"-",H348)</f>
        <v>4</v>
      </c>
    </row>
    <row r="349" spans="1:10" x14ac:dyDescent="0.25">
      <c r="A349" s="138" t="s">
        <v>2966</v>
      </c>
      <c r="B349" s="139" t="s">
        <v>2968</v>
      </c>
      <c r="C349" s="140">
        <v>170826</v>
      </c>
      <c r="D349" s="141">
        <v>106.31</v>
      </c>
      <c r="E349" s="141">
        <v>39.380000000000003</v>
      </c>
      <c r="F349" s="142">
        <v>35.840000000000003</v>
      </c>
      <c r="G349" s="143">
        <v>1</v>
      </c>
      <c r="H349" s="143">
        <v>7</v>
      </c>
      <c r="I349" s="129">
        <f>IF(G349&lt;0,"-",G349)</f>
        <v>1</v>
      </c>
      <c r="J349" s="129">
        <f>IF(H349&lt;0,"-",H349)</f>
        <v>7</v>
      </c>
    </row>
    <row r="350" spans="1:10" x14ac:dyDescent="0.25">
      <c r="A350" s="138" t="s">
        <v>364</v>
      </c>
      <c r="B350" s="139" t="s">
        <v>1026</v>
      </c>
      <c r="C350" s="140">
        <v>40618</v>
      </c>
      <c r="D350" s="141">
        <v>-29.55</v>
      </c>
      <c r="E350" s="141">
        <v>39.049999999999997</v>
      </c>
      <c r="F350" s="142">
        <v>14.25</v>
      </c>
      <c r="G350" s="143">
        <v>-1</v>
      </c>
      <c r="H350" s="143">
        <v>2</v>
      </c>
      <c r="I350" s="129" t="str">
        <f>IF(G350&lt;0,"-",G350)</f>
        <v>-</v>
      </c>
      <c r="J350" s="129">
        <f>IF(H350&lt;0,"-",H350)</f>
        <v>2</v>
      </c>
    </row>
    <row r="351" spans="1:10" x14ac:dyDescent="0.25">
      <c r="A351" s="138" t="s">
        <v>618</v>
      </c>
      <c r="B351" s="139" t="s">
        <v>619</v>
      </c>
      <c r="C351" s="140">
        <v>4290690</v>
      </c>
      <c r="D351" s="141">
        <v>35.520000000000003</v>
      </c>
      <c r="E351" s="141">
        <v>39.03</v>
      </c>
      <c r="F351" s="142">
        <v>32.15</v>
      </c>
      <c r="G351" s="143">
        <v>1</v>
      </c>
      <c r="H351" s="143">
        <v>16</v>
      </c>
      <c r="I351" s="129">
        <f>IF(G351&lt;0,"-",G351)</f>
        <v>1</v>
      </c>
      <c r="J351" s="129">
        <f>IF(H351&lt;0,"-",H351)</f>
        <v>16</v>
      </c>
    </row>
    <row r="352" spans="1:10" x14ac:dyDescent="0.25">
      <c r="A352" s="138" t="s">
        <v>2114</v>
      </c>
      <c r="B352" s="139" t="s">
        <v>2115</v>
      </c>
      <c r="C352" s="140">
        <v>1918166</v>
      </c>
      <c r="D352" s="141">
        <v>9.18</v>
      </c>
      <c r="E352" s="141">
        <v>38.869999999999997</v>
      </c>
      <c r="F352" s="142">
        <v>37.83</v>
      </c>
      <c r="G352" s="143">
        <v>1</v>
      </c>
      <c r="H352" s="143">
        <v>28</v>
      </c>
      <c r="I352" s="129">
        <f>IF(G352&lt;0,"-",G352)</f>
        <v>1</v>
      </c>
      <c r="J352" s="129">
        <f>IF(H352&lt;0,"-",H352)</f>
        <v>28</v>
      </c>
    </row>
    <row r="353" spans="1:10" x14ac:dyDescent="0.25">
      <c r="A353" s="138" t="s">
        <v>370</v>
      </c>
      <c r="B353" s="139" t="s">
        <v>371</v>
      </c>
      <c r="C353" s="140">
        <v>433641</v>
      </c>
      <c r="D353" s="141">
        <v>21.11</v>
      </c>
      <c r="E353" s="141">
        <v>38.85</v>
      </c>
      <c r="F353" s="142">
        <v>35.67</v>
      </c>
      <c r="G353" s="143">
        <v>1</v>
      </c>
      <c r="H353" s="143">
        <v>29</v>
      </c>
      <c r="I353" s="129">
        <f>IF(G353&lt;0,"-",G353)</f>
        <v>1</v>
      </c>
      <c r="J353" s="129">
        <f>IF(H353&lt;0,"-",H353)</f>
        <v>29</v>
      </c>
    </row>
    <row r="354" spans="1:10" x14ac:dyDescent="0.25">
      <c r="A354" s="138" t="s">
        <v>220</v>
      </c>
      <c r="B354" s="139" t="s">
        <v>2912</v>
      </c>
      <c r="C354" s="140">
        <v>92948</v>
      </c>
      <c r="D354" s="141">
        <v>14.66</v>
      </c>
      <c r="E354" s="141">
        <v>38.72</v>
      </c>
      <c r="F354" s="142">
        <v>27.62</v>
      </c>
      <c r="G354" s="143">
        <v>2</v>
      </c>
      <c r="H354" s="143">
        <v>3</v>
      </c>
      <c r="I354" s="129">
        <f>IF(G354&lt;0,"-",G354)</f>
        <v>2</v>
      </c>
      <c r="J354" s="129">
        <f>IF(H354&lt;0,"-",H354)</f>
        <v>3</v>
      </c>
    </row>
    <row r="355" spans="1:10" x14ac:dyDescent="0.25">
      <c r="A355" s="138" t="s">
        <v>514</v>
      </c>
      <c r="B355" s="139" t="s">
        <v>1091</v>
      </c>
      <c r="C355" s="140">
        <v>1388492</v>
      </c>
      <c r="D355" s="141">
        <v>5.47</v>
      </c>
      <c r="E355" s="141">
        <v>38.619999999999997</v>
      </c>
      <c r="F355" s="142">
        <v>39.020000000000003</v>
      </c>
      <c r="G355" s="143">
        <v>2</v>
      </c>
      <c r="H355" s="143">
        <v>38</v>
      </c>
      <c r="I355" s="129">
        <f>IF(G355&lt;0,"-",G355)</f>
        <v>2</v>
      </c>
      <c r="J355" s="129">
        <f>IF(H355&lt;0,"-",H355)</f>
        <v>38</v>
      </c>
    </row>
    <row r="356" spans="1:10" x14ac:dyDescent="0.25">
      <c r="A356" s="138" t="s">
        <v>1256</v>
      </c>
      <c r="B356" s="139" t="s">
        <v>1290</v>
      </c>
      <c r="C356" s="140">
        <v>120499</v>
      </c>
      <c r="D356" s="141">
        <v>13.38</v>
      </c>
      <c r="E356" s="141">
        <v>38.54</v>
      </c>
      <c r="F356" s="142">
        <v>31.99</v>
      </c>
      <c r="G356" s="143">
        <v>1</v>
      </c>
      <c r="H356" s="143">
        <v>7</v>
      </c>
      <c r="I356" s="129">
        <f>IF(G356&lt;0,"-",G356)</f>
        <v>1</v>
      </c>
      <c r="J356" s="129">
        <f>IF(H356&lt;0,"-",H356)</f>
        <v>7</v>
      </c>
    </row>
    <row r="357" spans="1:10" x14ac:dyDescent="0.25">
      <c r="A357" s="138" t="s">
        <v>3149</v>
      </c>
      <c r="B357" s="139" t="s">
        <v>3155</v>
      </c>
      <c r="C357" s="140">
        <v>965665</v>
      </c>
      <c r="D357" s="141">
        <v>18.54</v>
      </c>
      <c r="E357" s="141">
        <v>38.229999999999997</v>
      </c>
      <c r="F357" s="142">
        <v>34.85</v>
      </c>
      <c r="G357" s="143">
        <v>1</v>
      </c>
      <c r="H357" s="143">
        <v>6</v>
      </c>
      <c r="I357" s="129">
        <f>IF(G357&lt;0,"-",G357)</f>
        <v>1</v>
      </c>
      <c r="J357" s="129">
        <f>IF(H357&lt;0,"-",H357)</f>
        <v>6</v>
      </c>
    </row>
    <row r="358" spans="1:10" x14ac:dyDescent="0.25">
      <c r="A358" s="138" t="s">
        <v>4098</v>
      </c>
      <c r="B358" s="139" t="s">
        <v>4107</v>
      </c>
      <c r="C358" s="140">
        <v>314090</v>
      </c>
      <c r="D358" s="141">
        <v>39</v>
      </c>
      <c r="E358" s="141">
        <v>38.21</v>
      </c>
      <c r="F358" s="142">
        <v>50.68</v>
      </c>
      <c r="G358" s="143">
        <v>1</v>
      </c>
      <c r="H358" s="143">
        <v>25</v>
      </c>
      <c r="I358" s="129">
        <f>IF(G358&lt;0,"-",G358)</f>
        <v>1</v>
      </c>
      <c r="J358" s="129">
        <f>IF(H358&lt;0,"-",H358)</f>
        <v>25</v>
      </c>
    </row>
    <row r="359" spans="1:10" x14ac:dyDescent="0.25">
      <c r="A359" s="138" t="s">
        <v>1858</v>
      </c>
      <c r="B359" s="139" t="s">
        <v>1859</v>
      </c>
      <c r="C359" s="140">
        <v>34511</v>
      </c>
      <c r="D359" s="141">
        <v>70.75</v>
      </c>
      <c r="E359" s="141">
        <v>37.79</v>
      </c>
      <c r="F359" s="142">
        <v>17.440000000000001</v>
      </c>
      <c r="G359" s="143">
        <v>1</v>
      </c>
      <c r="H359" s="143">
        <v>3</v>
      </c>
      <c r="I359" s="129">
        <f>IF(G359&lt;0,"-",G359)</f>
        <v>1</v>
      </c>
      <c r="J359" s="129">
        <f>IF(H359&lt;0,"-",H359)</f>
        <v>3</v>
      </c>
    </row>
    <row r="360" spans="1:10" x14ac:dyDescent="0.25">
      <c r="A360" s="138" t="s">
        <v>880</v>
      </c>
      <c r="B360" s="139" t="s">
        <v>945</v>
      </c>
      <c r="C360" s="140">
        <v>30533</v>
      </c>
      <c r="D360" s="141">
        <v>90.2</v>
      </c>
      <c r="E360" s="141">
        <v>37.770000000000003</v>
      </c>
      <c r="F360" s="142">
        <v>9.36</v>
      </c>
      <c r="G360" s="143">
        <v>1</v>
      </c>
      <c r="H360" s="143">
        <v>1</v>
      </c>
      <c r="I360" s="129">
        <f>IF(G360&lt;0,"-",G360)</f>
        <v>1</v>
      </c>
      <c r="J360" s="129">
        <f>IF(H360&lt;0,"-",H360)</f>
        <v>1</v>
      </c>
    </row>
    <row r="361" spans="1:10" x14ac:dyDescent="0.25">
      <c r="A361" s="138" t="s">
        <v>2157</v>
      </c>
      <c r="B361" s="139" t="s">
        <v>2158</v>
      </c>
      <c r="C361" s="140">
        <v>59779988</v>
      </c>
      <c r="D361" s="141">
        <v>19.809999999999999</v>
      </c>
      <c r="E361" s="141">
        <v>37.6</v>
      </c>
      <c r="F361" s="142">
        <v>34</v>
      </c>
      <c r="G361" s="143">
        <v>2</v>
      </c>
      <c r="H361" s="143">
        <v>24</v>
      </c>
      <c r="I361" s="129">
        <f>IF(G361&lt;0,"-",G361)</f>
        <v>2</v>
      </c>
      <c r="J361" s="129">
        <f>IF(H361&lt;0,"-",H361)</f>
        <v>24</v>
      </c>
    </row>
    <row r="362" spans="1:10" x14ac:dyDescent="0.25">
      <c r="A362" s="138" t="s">
        <v>2828</v>
      </c>
      <c r="B362" s="139" t="s">
        <v>2833</v>
      </c>
      <c r="C362" s="140">
        <v>458632</v>
      </c>
      <c r="D362" s="141">
        <v>7.0000000000000007E-2</v>
      </c>
      <c r="E362" s="141">
        <v>37.22</v>
      </c>
      <c r="F362" s="142">
        <v>43.52</v>
      </c>
      <c r="G362" s="143">
        <v>6</v>
      </c>
      <c r="H362" s="143">
        <v>9</v>
      </c>
      <c r="I362" s="129">
        <f>IF(G362&lt;0,"-",G362)</f>
        <v>6</v>
      </c>
      <c r="J362" s="129">
        <f>IF(H362&lt;0,"-",H362)</f>
        <v>9</v>
      </c>
    </row>
    <row r="363" spans="1:10" x14ac:dyDescent="0.25">
      <c r="A363" s="138" t="s">
        <v>12</v>
      </c>
      <c r="B363" s="139" t="s">
        <v>13</v>
      </c>
      <c r="C363" s="140">
        <v>251</v>
      </c>
      <c r="D363" s="141">
        <v>118.26</v>
      </c>
      <c r="E363" s="141">
        <v>37.159999999999997</v>
      </c>
      <c r="F363" s="142">
        <v>823.09</v>
      </c>
      <c r="G363" s="143">
        <v>1</v>
      </c>
      <c r="H363" s="143">
        <v>1</v>
      </c>
      <c r="I363" s="129">
        <f>IF(G363&lt;0,"-",G363)</f>
        <v>1</v>
      </c>
      <c r="J363" s="129">
        <f>IF(H363&lt;0,"-",H363)</f>
        <v>1</v>
      </c>
    </row>
    <row r="364" spans="1:10" x14ac:dyDescent="0.25">
      <c r="A364" s="138" t="s">
        <v>546</v>
      </c>
      <c r="B364" s="139" t="s">
        <v>547</v>
      </c>
      <c r="C364" s="140">
        <v>70143</v>
      </c>
      <c r="D364" s="141">
        <v>73.569999999999993</v>
      </c>
      <c r="E364" s="141">
        <v>37.119999999999997</v>
      </c>
      <c r="F364" s="142">
        <v>51.51</v>
      </c>
      <c r="G364" s="143">
        <v>1</v>
      </c>
      <c r="H364" s="143">
        <v>3</v>
      </c>
      <c r="I364" s="129">
        <f>IF(G364&lt;0,"-",G364)</f>
        <v>1</v>
      </c>
      <c r="J364" s="129">
        <f>IF(H364&lt;0,"-",H364)</f>
        <v>3</v>
      </c>
    </row>
    <row r="365" spans="1:10" x14ac:dyDescent="0.25">
      <c r="A365" s="138" t="s">
        <v>721</v>
      </c>
      <c r="B365" s="139" t="s">
        <v>1638</v>
      </c>
      <c r="C365" s="140">
        <v>74298</v>
      </c>
      <c r="D365" s="141">
        <v>99.47</v>
      </c>
      <c r="E365" s="141">
        <v>37.119999999999997</v>
      </c>
      <c r="F365" s="142">
        <v>6.56</v>
      </c>
      <c r="G365" s="143">
        <v>1</v>
      </c>
      <c r="H365" s="143">
        <v>1</v>
      </c>
      <c r="I365" s="129">
        <f>IF(G365&lt;0,"-",G365)</f>
        <v>1</v>
      </c>
      <c r="J365" s="129">
        <f>IF(H365&lt;0,"-",H365)</f>
        <v>1</v>
      </c>
    </row>
    <row r="366" spans="1:10" x14ac:dyDescent="0.25">
      <c r="A366" s="138" t="s">
        <v>3335</v>
      </c>
      <c r="B366" s="139" t="s">
        <v>3342</v>
      </c>
      <c r="C366" s="140">
        <v>142792</v>
      </c>
      <c r="D366" s="141">
        <v>82.43</v>
      </c>
      <c r="E366" s="141">
        <v>36.67</v>
      </c>
      <c r="F366" s="142">
        <v>-7.99</v>
      </c>
      <c r="G366" s="143">
        <v>2</v>
      </c>
      <c r="H366" s="143">
        <v>1</v>
      </c>
      <c r="I366" s="129">
        <f>IF(G366&lt;0,"-",G366)</f>
        <v>2</v>
      </c>
      <c r="J366" s="129">
        <f>IF(H366&lt;0,"-",H366)</f>
        <v>1</v>
      </c>
    </row>
    <row r="367" spans="1:10" x14ac:dyDescent="0.25">
      <c r="A367" s="138" t="s">
        <v>74</v>
      </c>
      <c r="B367" s="139" t="s">
        <v>75</v>
      </c>
      <c r="C367" s="140">
        <v>328775</v>
      </c>
      <c r="D367" s="141">
        <v>2.11</v>
      </c>
      <c r="E367" s="141">
        <v>36.25</v>
      </c>
      <c r="F367" s="142">
        <v>64.510000000000005</v>
      </c>
      <c r="G367" s="143">
        <v>1</v>
      </c>
      <c r="H367" s="143">
        <v>6</v>
      </c>
      <c r="I367" s="129">
        <f>IF(G367&lt;0,"-",G367)</f>
        <v>1</v>
      </c>
      <c r="J367" s="129">
        <f>IF(H367&lt;0,"-",H367)</f>
        <v>6</v>
      </c>
    </row>
    <row r="368" spans="1:10" x14ac:dyDescent="0.25">
      <c r="A368" s="138" t="s">
        <v>3482</v>
      </c>
      <c r="B368" s="139" t="s">
        <v>3524</v>
      </c>
      <c r="C368" s="140">
        <v>188092</v>
      </c>
      <c r="D368" s="141">
        <v>11.28</v>
      </c>
      <c r="E368" s="141">
        <v>36.17</v>
      </c>
      <c r="F368" s="142">
        <v>31.38</v>
      </c>
      <c r="G368" s="143">
        <v>1</v>
      </c>
      <c r="H368" s="143">
        <v>87</v>
      </c>
      <c r="I368" s="129">
        <f>IF(G368&lt;0,"-",G368)</f>
        <v>1</v>
      </c>
      <c r="J368" s="129">
        <f>IF(H368&lt;0,"-",H368)</f>
        <v>87</v>
      </c>
    </row>
    <row r="369" spans="1:10" x14ac:dyDescent="0.25">
      <c r="A369" s="138" t="s">
        <v>223</v>
      </c>
      <c r="B369" s="139" t="s">
        <v>958</v>
      </c>
      <c r="C369" s="140">
        <v>145097</v>
      </c>
      <c r="D369" s="141">
        <v>11.71</v>
      </c>
      <c r="E369" s="141">
        <v>36.130000000000003</v>
      </c>
      <c r="F369" s="142">
        <v>34.11</v>
      </c>
      <c r="G369" s="143">
        <v>1</v>
      </c>
      <c r="H369" s="143">
        <v>6</v>
      </c>
      <c r="I369" s="129">
        <f>IF(G369&lt;0,"-",G369)</f>
        <v>1</v>
      </c>
      <c r="J369" s="129">
        <f>IF(H369&lt;0,"-",H369)</f>
        <v>6</v>
      </c>
    </row>
    <row r="370" spans="1:10" x14ac:dyDescent="0.25">
      <c r="A370" s="138" t="s">
        <v>3410</v>
      </c>
      <c r="B370" s="139" t="s">
        <v>3417</v>
      </c>
      <c r="C370" s="140">
        <v>283109</v>
      </c>
      <c r="D370" s="141">
        <v>29.69</v>
      </c>
      <c r="E370" s="141">
        <v>36.119999999999997</v>
      </c>
      <c r="F370" s="142">
        <v>20.54</v>
      </c>
      <c r="G370" s="143">
        <v>1</v>
      </c>
      <c r="H370" s="143">
        <v>1</v>
      </c>
      <c r="I370" s="129">
        <f>IF(G370&lt;0,"-",G370)</f>
        <v>1</v>
      </c>
      <c r="J370" s="129">
        <f>IF(H370&lt;0,"-",H370)</f>
        <v>1</v>
      </c>
    </row>
    <row r="371" spans="1:10" x14ac:dyDescent="0.25">
      <c r="A371" s="138" t="s">
        <v>2327</v>
      </c>
      <c r="B371" s="139" t="s">
        <v>2989</v>
      </c>
      <c r="C371" s="140">
        <v>3597874</v>
      </c>
      <c r="D371" s="141">
        <v>11.58</v>
      </c>
      <c r="E371" s="141">
        <v>36.06</v>
      </c>
      <c r="F371" s="142">
        <v>39.32</v>
      </c>
      <c r="G371" s="143">
        <v>1</v>
      </c>
      <c r="H371" s="143">
        <v>27</v>
      </c>
      <c r="I371" s="129">
        <f>IF(G371&lt;0,"-",G371)</f>
        <v>1</v>
      </c>
      <c r="J371" s="129">
        <f>IF(H371&lt;0,"-",H371)</f>
        <v>27</v>
      </c>
    </row>
    <row r="372" spans="1:10" x14ac:dyDescent="0.25">
      <c r="A372" s="138" t="s">
        <v>1834</v>
      </c>
      <c r="B372" s="139" t="s">
        <v>1835</v>
      </c>
      <c r="C372" s="140">
        <v>3871493</v>
      </c>
      <c r="D372" s="141">
        <v>124.68</v>
      </c>
      <c r="E372" s="141">
        <v>35.65</v>
      </c>
      <c r="F372" s="142">
        <v>16.350000000000001</v>
      </c>
      <c r="G372" s="143">
        <v>1</v>
      </c>
      <c r="H372" s="143">
        <v>3</v>
      </c>
      <c r="I372" s="129">
        <f>IF(G372&lt;0,"-",G372)</f>
        <v>1</v>
      </c>
      <c r="J372" s="129">
        <f>IF(H372&lt;0,"-",H372)</f>
        <v>3</v>
      </c>
    </row>
    <row r="373" spans="1:10" x14ac:dyDescent="0.25">
      <c r="A373" s="138" t="s">
        <v>1116</v>
      </c>
      <c r="B373" s="139" t="s">
        <v>2977</v>
      </c>
      <c r="C373" s="140">
        <v>61900</v>
      </c>
      <c r="D373" s="141">
        <v>71.03</v>
      </c>
      <c r="E373" s="141">
        <v>35.54</v>
      </c>
      <c r="F373" s="142">
        <v>-16.39</v>
      </c>
      <c r="G373" s="143">
        <v>1</v>
      </c>
      <c r="H373" s="143">
        <v>1</v>
      </c>
      <c r="I373" s="129">
        <f>IF(G373&lt;0,"-",G373)</f>
        <v>1</v>
      </c>
      <c r="J373" s="129">
        <f>IF(H373&lt;0,"-",H373)</f>
        <v>1</v>
      </c>
    </row>
    <row r="374" spans="1:10" x14ac:dyDescent="0.25">
      <c r="A374" s="138" t="s">
        <v>2742</v>
      </c>
      <c r="B374" s="139" t="s">
        <v>2743</v>
      </c>
      <c r="C374" s="140">
        <v>67662</v>
      </c>
      <c r="D374" s="141">
        <v>185.58</v>
      </c>
      <c r="E374" s="141">
        <v>35.5</v>
      </c>
      <c r="F374" s="142">
        <v>1.1299999999999999</v>
      </c>
      <c r="G374" s="143">
        <v>1</v>
      </c>
      <c r="H374" s="143">
        <v>1</v>
      </c>
      <c r="I374" s="129">
        <f>IF(G374&lt;0,"-",G374)</f>
        <v>1</v>
      </c>
      <c r="J374" s="129">
        <f>IF(H374&lt;0,"-",H374)</f>
        <v>1</v>
      </c>
    </row>
    <row r="375" spans="1:10" x14ac:dyDescent="0.25">
      <c r="A375" s="138" t="s">
        <v>422</v>
      </c>
      <c r="B375" s="139" t="s">
        <v>1054</v>
      </c>
      <c r="C375" s="140">
        <v>185797</v>
      </c>
      <c r="D375" s="141">
        <v>20.55</v>
      </c>
      <c r="E375" s="141">
        <v>35.46</v>
      </c>
      <c r="F375" s="142">
        <v>50.52</v>
      </c>
      <c r="G375" s="143">
        <v>1</v>
      </c>
      <c r="H375" s="143">
        <v>25</v>
      </c>
      <c r="I375" s="129">
        <f>IF(G375&lt;0,"-",G375)</f>
        <v>1</v>
      </c>
      <c r="J375" s="129">
        <f>IF(H375&lt;0,"-",H375)</f>
        <v>25</v>
      </c>
    </row>
    <row r="376" spans="1:10" x14ac:dyDescent="0.25">
      <c r="A376" s="138" t="s">
        <v>1879</v>
      </c>
      <c r="B376" s="139" t="s">
        <v>1880</v>
      </c>
      <c r="C376" s="140">
        <v>4230241</v>
      </c>
      <c r="D376" s="141">
        <v>48.72</v>
      </c>
      <c r="E376" s="141">
        <v>35.340000000000003</v>
      </c>
      <c r="F376" s="142">
        <v>12.28</v>
      </c>
      <c r="G376" s="143">
        <v>1</v>
      </c>
      <c r="H376" s="143">
        <v>1</v>
      </c>
      <c r="I376" s="129">
        <f>IF(G376&lt;0,"-",G376)</f>
        <v>1</v>
      </c>
      <c r="J376" s="129">
        <f>IF(H376&lt;0,"-",H376)</f>
        <v>1</v>
      </c>
    </row>
    <row r="377" spans="1:10" x14ac:dyDescent="0.25">
      <c r="A377" s="138" t="s">
        <v>532</v>
      </c>
      <c r="B377" s="139" t="s">
        <v>1097</v>
      </c>
      <c r="C377" s="140">
        <v>7371638</v>
      </c>
      <c r="D377" s="141">
        <v>10.029999999999999</v>
      </c>
      <c r="E377" s="141">
        <v>35.15</v>
      </c>
      <c r="F377" s="142">
        <v>37.56</v>
      </c>
      <c r="G377" s="143">
        <v>1</v>
      </c>
      <c r="H377" s="143">
        <v>9</v>
      </c>
      <c r="I377" s="129">
        <f>IF(G377&lt;0,"-",G377)</f>
        <v>1</v>
      </c>
      <c r="J377" s="129">
        <f>IF(H377&lt;0,"-",H377)</f>
        <v>9</v>
      </c>
    </row>
    <row r="378" spans="1:10" x14ac:dyDescent="0.25">
      <c r="A378" s="138" t="s">
        <v>726</v>
      </c>
      <c r="B378" s="139" t="s">
        <v>727</v>
      </c>
      <c r="C378" s="140">
        <v>534838</v>
      </c>
      <c r="D378" s="141">
        <v>-7.17</v>
      </c>
      <c r="E378" s="141">
        <v>35.08</v>
      </c>
      <c r="F378" s="142">
        <v>49.5</v>
      </c>
      <c r="G378" s="143">
        <v>-1</v>
      </c>
      <c r="H378" s="143">
        <v>3</v>
      </c>
      <c r="I378" s="129" t="str">
        <f>IF(G378&lt;0,"-",G378)</f>
        <v>-</v>
      </c>
      <c r="J378" s="129">
        <f>IF(H378&lt;0,"-",H378)</f>
        <v>3</v>
      </c>
    </row>
    <row r="379" spans="1:10" x14ac:dyDescent="0.25">
      <c r="A379" s="138" t="s">
        <v>343</v>
      </c>
      <c r="B379" s="139" t="s">
        <v>1017</v>
      </c>
      <c r="C379" s="140">
        <v>165443</v>
      </c>
      <c r="D379" s="141">
        <v>41.04</v>
      </c>
      <c r="E379" s="141">
        <v>35.01</v>
      </c>
      <c r="F379" s="142">
        <v>12.49</v>
      </c>
      <c r="G379" s="143">
        <v>2</v>
      </c>
      <c r="H379" s="143">
        <v>4</v>
      </c>
      <c r="I379" s="129">
        <f>IF(G379&lt;0,"-",G379)</f>
        <v>2</v>
      </c>
      <c r="J379" s="129">
        <f>IF(H379&lt;0,"-",H379)</f>
        <v>4</v>
      </c>
    </row>
    <row r="380" spans="1:10" x14ac:dyDescent="0.25">
      <c r="A380" s="138" t="s">
        <v>67</v>
      </c>
      <c r="B380" s="139" t="s">
        <v>68</v>
      </c>
      <c r="C380" s="140">
        <v>826384</v>
      </c>
      <c r="D380" s="141">
        <v>81.510000000000005</v>
      </c>
      <c r="E380" s="141">
        <v>34.96</v>
      </c>
      <c r="F380" s="142">
        <v>13.06</v>
      </c>
      <c r="G380" s="143">
        <v>1</v>
      </c>
      <c r="H380" s="143">
        <v>1</v>
      </c>
      <c r="I380" s="129">
        <f>IF(G380&lt;0,"-",G380)</f>
        <v>1</v>
      </c>
      <c r="J380" s="129">
        <f>IF(H380&lt;0,"-",H380)</f>
        <v>1</v>
      </c>
    </row>
    <row r="381" spans="1:10" x14ac:dyDescent="0.25">
      <c r="A381" s="138" t="s">
        <v>858</v>
      </c>
      <c r="B381" s="139" t="s">
        <v>2990</v>
      </c>
      <c r="C381" s="140">
        <v>1723874</v>
      </c>
      <c r="D381" s="141">
        <v>35.64</v>
      </c>
      <c r="E381" s="141">
        <v>34.909999999999997</v>
      </c>
      <c r="F381" s="142">
        <v>23.61</v>
      </c>
      <c r="G381" s="143">
        <v>1</v>
      </c>
      <c r="H381" s="143">
        <v>6</v>
      </c>
      <c r="I381" s="129">
        <f>IF(G381&lt;0,"-",G381)</f>
        <v>1</v>
      </c>
      <c r="J381" s="129">
        <f>IF(H381&lt;0,"-",H381)</f>
        <v>6</v>
      </c>
    </row>
    <row r="382" spans="1:10" x14ac:dyDescent="0.25">
      <c r="A382" s="138" t="s">
        <v>2296</v>
      </c>
      <c r="B382" s="139" t="s">
        <v>2297</v>
      </c>
      <c r="C382" s="140">
        <v>368687</v>
      </c>
      <c r="D382" s="141">
        <v>66.989999999999995</v>
      </c>
      <c r="E382" s="141">
        <v>34.83</v>
      </c>
      <c r="F382" s="142">
        <v>28.38</v>
      </c>
      <c r="G382" s="143">
        <v>1</v>
      </c>
      <c r="H382" s="143">
        <v>3</v>
      </c>
      <c r="I382" s="129">
        <f>IF(G382&lt;0,"-",G382)</f>
        <v>1</v>
      </c>
      <c r="J382" s="129">
        <f>IF(H382&lt;0,"-",H382)</f>
        <v>3</v>
      </c>
    </row>
    <row r="383" spans="1:10" x14ac:dyDescent="0.25">
      <c r="A383" s="138" t="s">
        <v>2451</v>
      </c>
      <c r="B383" s="139" t="s">
        <v>2452</v>
      </c>
      <c r="C383" s="140">
        <v>529767</v>
      </c>
      <c r="D383" s="141">
        <v>21.36</v>
      </c>
      <c r="E383" s="141">
        <v>34.71</v>
      </c>
      <c r="F383" s="142">
        <v>44.44</v>
      </c>
      <c r="G383" s="143">
        <v>2</v>
      </c>
      <c r="H383" s="143">
        <v>7</v>
      </c>
      <c r="I383" s="129">
        <f>IF(G383&lt;0,"-",G383)</f>
        <v>2</v>
      </c>
      <c r="J383" s="129">
        <f>IF(H383&lt;0,"-",H383)</f>
        <v>7</v>
      </c>
    </row>
    <row r="384" spans="1:10" x14ac:dyDescent="0.25">
      <c r="A384" s="138" t="s">
        <v>2583</v>
      </c>
      <c r="B384" s="139" t="s">
        <v>3092</v>
      </c>
      <c r="C384" s="140">
        <v>249976</v>
      </c>
      <c r="D384" s="141">
        <v>28.2</v>
      </c>
      <c r="E384" s="141">
        <v>34.67</v>
      </c>
      <c r="F384" s="142">
        <v>3.56</v>
      </c>
      <c r="G384" s="143">
        <v>1</v>
      </c>
      <c r="H384" s="143">
        <v>1</v>
      </c>
      <c r="I384" s="129">
        <f>IF(G384&lt;0,"-",G384)</f>
        <v>1</v>
      </c>
      <c r="J384" s="129">
        <f>IF(H384&lt;0,"-",H384)</f>
        <v>1</v>
      </c>
    </row>
    <row r="385" spans="1:10" x14ac:dyDescent="0.25">
      <c r="A385" s="138" t="s">
        <v>1130</v>
      </c>
      <c r="B385" s="139" t="s">
        <v>1206</v>
      </c>
      <c r="C385" s="140">
        <v>1648656</v>
      </c>
      <c r="D385" s="141">
        <v>11.87</v>
      </c>
      <c r="E385" s="141">
        <v>34.25</v>
      </c>
      <c r="F385" s="142">
        <v>28.36</v>
      </c>
      <c r="G385" s="143">
        <v>2</v>
      </c>
      <c r="H385" s="143">
        <v>7</v>
      </c>
      <c r="I385" s="129">
        <f>IF(G385&lt;0,"-",G385)</f>
        <v>2</v>
      </c>
      <c r="J385" s="129">
        <f>IF(H385&lt;0,"-",H385)</f>
        <v>7</v>
      </c>
    </row>
    <row r="386" spans="1:10" x14ac:dyDescent="0.25">
      <c r="A386" s="138" t="s">
        <v>2668</v>
      </c>
      <c r="B386" s="139" t="s">
        <v>2669</v>
      </c>
      <c r="C386" s="140">
        <v>1560605</v>
      </c>
      <c r="D386" s="141">
        <v>17.79</v>
      </c>
      <c r="E386" s="141">
        <v>34.11</v>
      </c>
      <c r="F386" s="142">
        <v>18.36</v>
      </c>
      <c r="G386" s="143">
        <v>1</v>
      </c>
      <c r="H386" s="143">
        <v>25</v>
      </c>
      <c r="I386" s="129">
        <f>IF(G386&lt;0,"-",G386)</f>
        <v>1</v>
      </c>
      <c r="J386" s="129">
        <f>IF(H386&lt;0,"-",H386)</f>
        <v>25</v>
      </c>
    </row>
    <row r="387" spans="1:10" x14ac:dyDescent="0.25">
      <c r="A387" s="138" t="s">
        <v>2213</v>
      </c>
      <c r="B387" s="139" t="s">
        <v>2214</v>
      </c>
      <c r="C387" s="140">
        <v>86083764</v>
      </c>
      <c r="D387" s="141">
        <v>58.38</v>
      </c>
      <c r="E387" s="141">
        <v>33.85</v>
      </c>
      <c r="F387" s="142">
        <v>41.09</v>
      </c>
      <c r="G387" s="143">
        <v>1</v>
      </c>
      <c r="H387" s="143">
        <v>27</v>
      </c>
      <c r="I387" s="129">
        <f>IF(G387&lt;0,"-",G387)</f>
        <v>1</v>
      </c>
      <c r="J387" s="129">
        <f>IF(H387&lt;0,"-",H387)</f>
        <v>27</v>
      </c>
    </row>
    <row r="388" spans="1:10" x14ac:dyDescent="0.25">
      <c r="A388" s="138" t="s">
        <v>691</v>
      </c>
      <c r="B388" s="139" t="s">
        <v>692</v>
      </c>
      <c r="C388" s="140">
        <v>1032398</v>
      </c>
      <c r="D388" s="141">
        <v>17.16</v>
      </c>
      <c r="E388" s="141">
        <v>33.75</v>
      </c>
      <c r="F388" s="142">
        <v>32.03</v>
      </c>
      <c r="G388" s="143">
        <v>1</v>
      </c>
      <c r="H388" s="143">
        <v>9</v>
      </c>
      <c r="I388" s="129">
        <f>IF(G388&lt;0,"-",G388)</f>
        <v>1</v>
      </c>
      <c r="J388" s="129">
        <f>IF(H388&lt;0,"-",H388)</f>
        <v>9</v>
      </c>
    </row>
    <row r="389" spans="1:10" x14ac:dyDescent="0.25">
      <c r="A389" s="138" t="s">
        <v>97</v>
      </c>
      <c r="B389" s="139" t="s">
        <v>3902</v>
      </c>
      <c r="C389" s="140">
        <v>127396</v>
      </c>
      <c r="D389" s="141">
        <v>-26.15</v>
      </c>
      <c r="E389" s="141">
        <v>33.659999999999997</v>
      </c>
      <c r="F389" s="142">
        <v>16.670000000000002</v>
      </c>
      <c r="G389" s="143">
        <v>-1</v>
      </c>
      <c r="H389" s="143">
        <v>2</v>
      </c>
      <c r="I389" s="129" t="str">
        <f>IF(G389&lt;0,"-",G389)</f>
        <v>-</v>
      </c>
      <c r="J389" s="129">
        <f>IF(H389&lt;0,"-",H389)</f>
        <v>2</v>
      </c>
    </row>
    <row r="390" spans="1:10" x14ac:dyDescent="0.25">
      <c r="A390" s="138" t="s">
        <v>393</v>
      </c>
      <c r="B390" s="139" t="s">
        <v>394</v>
      </c>
      <c r="C390" s="140">
        <v>412226</v>
      </c>
      <c r="D390" s="141">
        <v>-15.7</v>
      </c>
      <c r="E390" s="141">
        <v>33.630000000000003</v>
      </c>
      <c r="F390" s="142">
        <v>-2.75</v>
      </c>
      <c r="G390" s="143">
        <v>-1</v>
      </c>
      <c r="H390" s="143">
        <v>2</v>
      </c>
      <c r="I390" s="129" t="str">
        <f>IF(G390&lt;0,"-",G390)</f>
        <v>-</v>
      </c>
      <c r="J390" s="129">
        <f>IF(H390&lt;0,"-",H390)</f>
        <v>2</v>
      </c>
    </row>
    <row r="391" spans="1:10" x14ac:dyDescent="0.25">
      <c r="A391" s="138" t="s">
        <v>1836</v>
      </c>
      <c r="B391" s="139" t="s">
        <v>1837</v>
      </c>
      <c r="C391" s="140">
        <v>280131</v>
      </c>
      <c r="D391" s="141">
        <v>-1.34</v>
      </c>
      <c r="E391" s="141">
        <v>33.619999999999997</v>
      </c>
      <c r="F391" s="142">
        <v>22.07</v>
      </c>
      <c r="G391" s="143">
        <v>-1</v>
      </c>
      <c r="H391" s="143">
        <v>5</v>
      </c>
      <c r="I391" s="129" t="str">
        <f>IF(G391&lt;0,"-",G391)</f>
        <v>-</v>
      </c>
      <c r="J391" s="129">
        <f>IF(H391&lt;0,"-",H391)</f>
        <v>5</v>
      </c>
    </row>
    <row r="392" spans="1:10" x14ac:dyDescent="0.25">
      <c r="A392" s="138" t="s">
        <v>56</v>
      </c>
      <c r="B392" s="139" t="s">
        <v>57</v>
      </c>
      <c r="C392" s="140">
        <v>3860470</v>
      </c>
      <c r="D392" s="141">
        <v>15.19</v>
      </c>
      <c r="E392" s="141">
        <v>33.479999999999997</v>
      </c>
      <c r="F392" s="142">
        <v>62.99</v>
      </c>
      <c r="G392" s="143">
        <v>1</v>
      </c>
      <c r="H392" s="143">
        <v>8</v>
      </c>
      <c r="I392" s="129">
        <f>IF(G392&lt;0,"-",G392)</f>
        <v>1</v>
      </c>
      <c r="J392" s="129">
        <f>IF(H392&lt;0,"-",H392)</f>
        <v>8</v>
      </c>
    </row>
    <row r="393" spans="1:10" x14ac:dyDescent="0.25">
      <c r="A393" s="138" t="s">
        <v>2229</v>
      </c>
      <c r="B393" s="139" t="s">
        <v>2230</v>
      </c>
      <c r="C393" s="140">
        <v>595752</v>
      </c>
      <c r="D393" s="141">
        <v>19.32</v>
      </c>
      <c r="E393" s="141">
        <v>33.36</v>
      </c>
      <c r="F393" s="142">
        <v>39.630000000000003</v>
      </c>
      <c r="G393" s="143">
        <v>1</v>
      </c>
      <c r="H393" s="143">
        <v>11</v>
      </c>
      <c r="I393" s="129">
        <f>IF(G393&lt;0,"-",G393)</f>
        <v>1</v>
      </c>
      <c r="J393" s="129">
        <f>IF(H393&lt;0,"-",H393)</f>
        <v>11</v>
      </c>
    </row>
    <row r="394" spans="1:10" x14ac:dyDescent="0.25">
      <c r="A394" s="138" t="s">
        <v>66</v>
      </c>
      <c r="B394" s="139" t="s">
        <v>1418</v>
      </c>
      <c r="C394" s="140">
        <v>24976861</v>
      </c>
      <c r="D394" s="141">
        <v>27.82</v>
      </c>
      <c r="E394" s="141">
        <v>33.1</v>
      </c>
      <c r="F394" s="142">
        <v>19.170000000000002</v>
      </c>
      <c r="G394" s="143">
        <v>1</v>
      </c>
      <c r="H394" s="143">
        <v>4</v>
      </c>
      <c r="I394" s="129">
        <f>IF(G394&lt;0,"-",G394)</f>
        <v>1</v>
      </c>
      <c r="J394" s="129">
        <f>IF(H394&lt;0,"-",H394)</f>
        <v>4</v>
      </c>
    </row>
    <row r="395" spans="1:10" x14ac:dyDescent="0.25">
      <c r="A395" s="138" t="s">
        <v>3911</v>
      </c>
      <c r="B395" s="139" t="s">
        <v>3924</v>
      </c>
      <c r="C395" s="140">
        <v>4727439</v>
      </c>
      <c r="D395" s="141">
        <v>-1.88</v>
      </c>
      <c r="E395" s="141">
        <v>33.090000000000003</v>
      </c>
      <c r="F395" s="142">
        <v>22.91</v>
      </c>
      <c r="G395" s="143">
        <v>-1</v>
      </c>
      <c r="H395" s="143">
        <v>2</v>
      </c>
      <c r="I395" s="129" t="str">
        <f>IF(G395&lt;0,"-",G395)</f>
        <v>-</v>
      </c>
      <c r="J395" s="129">
        <f>IF(H395&lt;0,"-",H395)</f>
        <v>2</v>
      </c>
    </row>
    <row r="396" spans="1:10" x14ac:dyDescent="0.25">
      <c r="A396" s="138" t="s">
        <v>2053</v>
      </c>
      <c r="B396" s="139" t="s">
        <v>2054</v>
      </c>
      <c r="C396" s="140">
        <v>681209</v>
      </c>
      <c r="D396" s="141">
        <v>8.23</v>
      </c>
      <c r="E396" s="141">
        <v>33.01</v>
      </c>
      <c r="F396" s="142">
        <v>36.08</v>
      </c>
      <c r="G396" s="143">
        <v>3</v>
      </c>
      <c r="H396" s="143">
        <v>24</v>
      </c>
      <c r="I396" s="129">
        <f>IF(G396&lt;0,"-",G396)</f>
        <v>3</v>
      </c>
      <c r="J396" s="129">
        <f>IF(H396&lt;0,"-",H396)</f>
        <v>24</v>
      </c>
    </row>
    <row r="397" spans="1:10" x14ac:dyDescent="0.25">
      <c r="A397" s="138" t="s">
        <v>2288</v>
      </c>
      <c r="B397" s="139" t="s">
        <v>2289</v>
      </c>
      <c r="C397" s="140">
        <v>393898</v>
      </c>
      <c r="D397" s="141">
        <v>56.27</v>
      </c>
      <c r="E397" s="141">
        <v>33</v>
      </c>
      <c r="F397" s="142">
        <v>16.78</v>
      </c>
      <c r="G397" s="143">
        <v>2</v>
      </c>
      <c r="H397" s="143">
        <v>5</v>
      </c>
      <c r="I397" s="129">
        <f>IF(G397&lt;0,"-",G397)</f>
        <v>2</v>
      </c>
      <c r="J397" s="129">
        <f>IF(H397&lt;0,"-",H397)</f>
        <v>5</v>
      </c>
    </row>
    <row r="398" spans="1:10" x14ac:dyDescent="0.25">
      <c r="A398" s="138" t="s">
        <v>1276</v>
      </c>
      <c r="B398" s="139" t="s">
        <v>1392</v>
      </c>
      <c r="C398" s="140">
        <v>534499</v>
      </c>
      <c r="D398" s="141">
        <v>10.61</v>
      </c>
      <c r="E398" s="141">
        <v>32.92</v>
      </c>
      <c r="F398" s="142">
        <v>36.18</v>
      </c>
      <c r="G398" s="143">
        <v>1</v>
      </c>
      <c r="H398" s="143">
        <v>25</v>
      </c>
      <c r="I398" s="129">
        <f>IF(G398&lt;0,"-",G398)</f>
        <v>1</v>
      </c>
      <c r="J398" s="129">
        <f>IF(H398&lt;0,"-",H398)</f>
        <v>25</v>
      </c>
    </row>
    <row r="399" spans="1:10" x14ac:dyDescent="0.25">
      <c r="A399" s="138" t="s">
        <v>32</v>
      </c>
      <c r="B399" s="139" t="s">
        <v>33</v>
      </c>
      <c r="C399" s="140">
        <v>114091</v>
      </c>
      <c r="D399" s="141">
        <v>41.33</v>
      </c>
      <c r="E399" s="141">
        <v>32.880000000000003</v>
      </c>
      <c r="F399" s="142">
        <v>35.89</v>
      </c>
      <c r="G399" s="143">
        <v>1</v>
      </c>
      <c r="H399" s="143">
        <v>14</v>
      </c>
      <c r="I399" s="129">
        <f>IF(G399&lt;0,"-",G399)</f>
        <v>1</v>
      </c>
      <c r="J399" s="129">
        <f>IF(H399&lt;0,"-",H399)</f>
        <v>14</v>
      </c>
    </row>
    <row r="400" spans="1:10" x14ac:dyDescent="0.25">
      <c r="A400" s="138" t="s">
        <v>3794</v>
      </c>
      <c r="B400" s="139" t="s">
        <v>3799</v>
      </c>
      <c r="C400" s="140">
        <v>583898</v>
      </c>
      <c r="D400" s="141">
        <v>52.04</v>
      </c>
      <c r="E400" s="141">
        <v>32.79</v>
      </c>
      <c r="F400" s="142">
        <v>16.829999999999998</v>
      </c>
      <c r="G400" s="143">
        <v>1</v>
      </c>
      <c r="H400" s="143">
        <v>1</v>
      </c>
      <c r="I400" s="129">
        <f>IF(G400&lt;0,"-",G400)</f>
        <v>1</v>
      </c>
      <c r="J400" s="129">
        <f>IF(H400&lt;0,"-",H400)</f>
        <v>1</v>
      </c>
    </row>
    <row r="401" spans="1:10" x14ac:dyDescent="0.25">
      <c r="A401" s="138" t="s">
        <v>3386</v>
      </c>
      <c r="B401" s="139" t="s">
        <v>3390</v>
      </c>
      <c r="C401" s="140">
        <v>480659</v>
      </c>
      <c r="D401" s="141">
        <v>35.24</v>
      </c>
      <c r="E401" s="141">
        <v>32.729999999999997</v>
      </c>
      <c r="F401" s="142">
        <v>22.27</v>
      </c>
      <c r="G401" s="143">
        <v>1</v>
      </c>
      <c r="H401" s="143">
        <v>8</v>
      </c>
      <c r="I401" s="129">
        <f>IF(G401&lt;0,"-",G401)</f>
        <v>1</v>
      </c>
      <c r="J401" s="129">
        <f>IF(H401&lt;0,"-",H401)</f>
        <v>8</v>
      </c>
    </row>
    <row r="402" spans="1:10" x14ac:dyDescent="0.25">
      <c r="A402" s="138" t="s">
        <v>3952</v>
      </c>
      <c r="B402" s="139" t="s">
        <v>3958</v>
      </c>
      <c r="C402" s="140">
        <v>432973</v>
      </c>
      <c r="D402" s="141">
        <v>-2.87</v>
      </c>
      <c r="E402" s="141">
        <v>32.67</v>
      </c>
      <c r="F402" s="142">
        <v>29.85</v>
      </c>
      <c r="G402" s="143">
        <v>-1</v>
      </c>
      <c r="H402" s="143">
        <v>25</v>
      </c>
      <c r="I402" s="129" t="str">
        <f>IF(G402&lt;0,"-",G402)</f>
        <v>-</v>
      </c>
      <c r="J402" s="129">
        <f>IF(H402&lt;0,"-",H402)</f>
        <v>25</v>
      </c>
    </row>
    <row r="403" spans="1:10" x14ac:dyDescent="0.25">
      <c r="A403" s="138" t="s">
        <v>3639</v>
      </c>
      <c r="B403" s="139" t="s">
        <v>3648</v>
      </c>
      <c r="C403" s="140">
        <v>165833</v>
      </c>
      <c r="D403" s="141">
        <v>44.58</v>
      </c>
      <c r="E403" s="141">
        <v>32.6</v>
      </c>
      <c r="F403" s="142">
        <v>19.690000000000001</v>
      </c>
      <c r="G403" s="143">
        <v>1</v>
      </c>
      <c r="H403" s="143">
        <v>4</v>
      </c>
      <c r="I403" s="129">
        <f>IF(G403&lt;0,"-",G403)</f>
        <v>1</v>
      </c>
      <c r="J403" s="129">
        <f>IF(H403&lt;0,"-",H403)</f>
        <v>4</v>
      </c>
    </row>
    <row r="404" spans="1:10" x14ac:dyDescent="0.25">
      <c r="A404" s="138" t="s">
        <v>2777</v>
      </c>
      <c r="B404" s="139" t="s">
        <v>2782</v>
      </c>
      <c r="C404" s="140">
        <v>113440</v>
      </c>
      <c r="D404" s="141">
        <v>151.63999999999999</v>
      </c>
      <c r="E404" s="141">
        <v>32.56</v>
      </c>
      <c r="F404" s="142">
        <v>12.93</v>
      </c>
      <c r="G404" s="143">
        <v>1</v>
      </c>
      <c r="H404" s="143">
        <v>1</v>
      </c>
      <c r="I404" s="129">
        <f>IF(G404&lt;0,"-",G404)</f>
        <v>1</v>
      </c>
      <c r="J404" s="129">
        <f>IF(H404&lt;0,"-",H404)</f>
        <v>1</v>
      </c>
    </row>
    <row r="405" spans="1:10" x14ac:dyDescent="0.25">
      <c r="A405" s="138" t="s">
        <v>1828</v>
      </c>
      <c r="B405" s="139" t="s">
        <v>1829</v>
      </c>
      <c r="C405" s="140">
        <v>950193</v>
      </c>
      <c r="D405" s="141">
        <v>42.83</v>
      </c>
      <c r="E405" s="141">
        <v>32.520000000000003</v>
      </c>
      <c r="F405" s="142">
        <v>10.89</v>
      </c>
      <c r="G405" s="143">
        <v>2</v>
      </c>
      <c r="H405" s="143">
        <v>2</v>
      </c>
      <c r="I405" s="129">
        <f>IF(G405&lt;0,"-",G405)</f>
        <v>2</v>
      </c>
      <c r="J405" s="129">
        <f>IF(H405&lt;0,"-",H405)</f>
        <v>2</v>
      </c>
    </row>
    <row r="406" spans="1:10" x14ac:dyDescent="0.25">
      <c r="A406" s="138" t="s">
        <v>3666</v>
      </c>
      <c r="B406" s="139" t="s">
        <v>3671</v>
      </c>
      <c r="C406" s="140">
        <v>473778</v>
      </c>
      <c r="D406" s="141">
        <v>25.14</v>
      </c>
      <c r="E406" s="141">
        <v>32.36</v>
      </c>
      <c r="F406" s="142">
        <v>29.57</v>
      </c>
      <c r="G406" s="143">
        <v>3</v>
      </c>
      <c r="H406" s="143">
        <v>5</v>
      </c>
      <c r="I406" s="129">
        <f>IF(G406&lt;0,"-",G406)</f>
        <v>3</v>
      </c>
      <c r="J406" s="129">
        <f>IF(H406&lt;0,"-",H406)</f>
        <v>5</v>
      </c>
    </row>
    <row r="407" spans="1:10" x14ac:dyDescent="0.25">
      <c r="A407" s="138" t="s">
        <v>641</v>
      </c>
      <c r="B407" s="139" t="s">
        <v>3536</v>
      </c>
      <c r="C407" s="140">
        <v>2046693</v>
      </c>
      <c r="D407" s="141">
        <v>28.1</v>
      </c>
      <c r="E407" s="141">
        <v>32.35</v>
      </c>
      <c r="F407" s="142">
        <v>20.39</v>
      </c>
      <c r="G407" s="143">
        <v>1</v>
      </c>
      <c r="H407" s="143">
        <v>14</v>
      </c>
      <c r="I407" s="129">
        <f>IF(G407&lt;0,"-",G407)</f>
        <v>1</v>
      </c>
      <c r="J407" s="129">
        <f>IF(H407&lt;0,"-",H407)</f>
        <v>14</v>
      </c>
    </row>
    <row r="408" spans="1:10" x14ac:dyDescent="0.25">
      <c r="A408" s="138" t="s">
        <v>1802</v>
      </c>
      <c r="B408" s="139" t="s">
        <v>1803</v>
      </c>
      <c r="C408" s="140">
        <v>35188</v>
      </c>
      <c r="D408" s="141">
        <v>5.39</v>
      </c>
      <c r="E408" s="141">
        <v>32.15</v>
      </c>
      <c r="F408" s="142">
        <v>29.32</v>
      </c>
      <c r="G408" s="143">
        <v>1</v>
      </c>
      <c r="H408" s="143">
        <v>8</v>
      </c>
      <c r="I408" s="129">
        <f>IF(G408&lt;0,"-",G408)</f>
        <v>1</v>
      </c>
      <c r="J408" s="129">
        <f>IF(H408&lt;0,"-",H408)</f>
        <v>8</v>
      </c>
    </row>
    <row r="409" spans="1:10" x14ac:dyDescent="0.25">
      <c r="A409" s="138" t="s">
        <v>3471</v>
      </c>
      <c r="B409" s="139" t="s">
        <v>3506</v>
      </c>
      <c r="C409" s="140">
        <v>159440</v>
      </c>
      <c r="D409" s="141">
        <v>36.21</v>
      </c>
      <c r="E409" s="141">
        <v>32.130000000000003</v>
      </c>
      <c r="F409" s="142">
        <v>21.43</v>
      </c>
      <c r="G409" s="143">
        <v>2</v>
      </c>
      <c r="H409" s="143">
        <v>4</v>
      </c>
      <c r="I409" s="129">
        <f>IF(G409&lt;0,"-",G409)</f>
        <v>2</v>
      </c>
      <c r="J409" s="129">
        <f>IF(H409&lt;0,"-",H409)</f>
        <v>4</v>
      </c>
    </row>
    <row r="410" spans="1:10" x14ac:dyDescent="0.25">
      <c r="A410" s="138" t="s">
        <v>420</v>
      </c>
      <c r="B410" s="139" t="s">
        <v>3754</v>
      </c>
      <c r="C410" s="140">
        <v>14283</v>
      </c>
      <c r="D410" s="141">
        <v>79.010000000000005</v>
      </c>
      <c r="E410" s="141">
        <v>31.93</v>
      </c>
      <c r="F410" s="142">
        <v>-0.9</v>
      </c>
      <c r="G410" s="143">
        <v>1</v>
      </c>
      <c r="H410" s="143">
        <v>1</v>
      </c>
      <c r="I410" s="129">
        <f>IF(G410&lt;0,"-",G410)</f>
        <v>1</v>
      </c>
      <c r="J410" s="129">
        <f>IF(H410&lt;0,"-",H410)</f>
        <v>1</v>
      </c>
    </row>
    <row r="411" spans="1:10" x14ac:dyDescent="0.25">
      <c r="A411" s="138" t="s">
        <v>3464</v>
      </c>
      <c r="B411" s="139" t="s">
        <v>3495</v>
      </c>
      <c r="C411" s="140">
        <v>370828</v>
      </c>
      <c r="D411" s="141">
        <v>51.37</v>
      </c>
      <c r="E411" s="141">
        <v>31.74</v>
      </c>
      <c r="F411" s="142">
        <v>17.77</v>
      </c>
      <c r="G411" s="143">
        <v>1</v>
      </c>
      <c r="H411" s="143">
        <v>7</v>
      </c>
      <c r="I411" s="129">
        <f>IF(G411&lt;0,"-",G411)</f>
        <v>1</v>
      </c>
      <c r="J411" s="129">
        <f>IF(H411&lt;0,"-",H411)</f>
        <v>7</v>
      </c>
    </row>
    <row r="412" spans="1:10" x14ac:dyDescent="0.25">
      <c r="A412" s="138" t="s">
        <v>652</v>
      </c>
      <c r="B412" s="139" t="s">
        <v>653</v>
      </c>
      <c r="C412" s="140">
        <v>135246</v>
      </c>
      <c r="D412" s="141">
        <v>30.3</v>
      </c>
      <c r="E412" s="141">
        <v>31.7</v>
      </c>
      <c r="F412" s="142">
        <v>22.85</v>
      </c>
      <c r="G412" s="143">
        <v>1</v>
      </c>
      <c r="H412" s="143">
        <v>11</v>
      </c>
      <c r="I412" s="129">
        <f>IF(G412&lt;0,"-",G412)</f>
        <v>1</v>
      </c>
      <c r="J412" s="129">
        <f>IF(H412&lt;0,"-",H412)</f>
        <v>11</v>
      </c>
    </row>
    <row r="413" spans="1:10" x14ac:dyDescent="0.25">
      <c r="A413" s="138" t="s">
        <v>645</v>
      </c>
      <c r="B413" s="139" t="s">
        <v>646</v>
      </c>
      <c r="C413" s="140">
        <v>148286</v>
      </c>
      <c r="D413" s="141">
        <v>67.680000000000007</v>
      </c>
      <c r="E413" s="141">
        <v>31.68</v>
      </c>
      <c r="F413" s="142">
        <v>21.14</v>
      </c>
      <c r="G413" s="143">
        <v>1</v>
      </c>
      <c r="H413" s="143">
        <v>1</v>
      </c>
      <c r="I413" s="129">
        <f>IF(G413&lt;0,"-",G413)</f>
        <v>1</v>
      </c>
      <c r="J413" s="129">
        <f>IF(H413&lt;0,"-",H413)</f>
        <v>1</v>
      </c>
    </row>
    <row r="414" spans="1:10" x14ac:dyDescent="0.25">
      <c r="A414" s="138" t="s">
        <v>875</v>
      </c>
      <c r="B414" s="139" t="s">
        <v>3549</v>
      </c>
      <c r="C414" s="140">
        <v>26793</v>
      </c>
      <c r="D414" s="141">
        <v>75.040000000000006</v>
      </c>
      <c r="E414" s="141">
        <v>31.67</v>
      </c>
      <c r="F414" s="142">
        <v>-39.76</v>
      </c>
      <c r="G414" s="143">
        <v>1</v>
      </c>
      <c r="H414" s="143">
        <v>1</v>
      </c>
      <c r="I414" s="129">
        <f>IF(G414&lt;0,"-",G414)</f>
        <v>1</v>
      </c>
      <c r="J414" s="129">
        <f>IF(H414&lt;0,"-",H414)</f>
        <v>1</v>
      </c>
    </row>
    <row r="415" spans="1:10" x14ac:dyDescent="0.25">
      <c r="A415" s="138" t="s">
        <v>578</v>
      </c>
      <c r="B415" s="139" t="s">
        <v>3104</v>
      </c>
      <c r="C415" s="140">
        <v>201841</v>
      </c>
      <c r="D415" s="141">
        <v>143.41</v>
      </c>
      <c r="E415" s="141">
        <v>31.64</v>
      </c>
      <c r="F415" s="142">
        <v>-8.66</v>
      </c>
      <c r="G415" s="143">
        <v>1</v>
      </c>
      <c r="H415" s="143">
        <v>1</v>
      </c>
      <c r="I415" s="129">
        <f>IF(G415&lt;0,"-",G415)</f>
        <v>1</v>
      </c>
      <c r="J415" s="129">
        <f>IF(H415&lt;0,"-",H415)</f>
        <v>1</v>
      </c>
    </row>
    <row r="416" spans="1:10" x14ac:dyDescent="0.25">
      <c r="A416" s="138" t="s">
        <v>407</v>
      </c>
      <c r="B416" s="139" t="s">
        <v>1043</v>
      </c>
      <c r="C416" s="140">
        <v>359757</v>
      </c>
      <c r="D416" s="141">
        <v>98.68</v>
      </c>
      <c r="E416" s="141">
        <v>31.53</v>
      </c>
      <c r="F416" s="142">
        <v>21.56</v>
      </c>
      <c r="G416" s="143">
        <v>1</v>
      </c>
      <c r="H416" s="143">
        <v>13</v>
      </c>
      <c r="I416" s="129">
        <f>IF(G416&lt;0,"-",G416)</f>
        <v>1</v>
      </c>
      <c r="J416" s="129">
        <f>IF(H416&lt;0,"-",H416)</f>
        <v>13</v>
      </c>
    </row>
    <row r="417" spans="1:10" x14ac:dyDescent="0.25">
      <c r="A417" s="138" t="s">
        <v>505</v>
      </c>
      <c r="B417" s="139" t="s">
        <v>1086</v>
      </c>
      <c r="C417" s="140">
        <v>4627121</v>
      </c>
      <c r="D417" s="141">
        <v>60.68</v>
      </c>
      <c r="E417" s="141">
        <v>31.49</v>
      </c>
      <c r="F417" s="142">
        <v>21.69</v>
      </c>
      <c r="G417" s="143">
        <v>1</v>
      </c>
      <c r="H417" s="143">
        <v>1</v>
      </c>
      <c r="I417" s="129">
        <f>IF(G417&lt;0,"-",G417)</f>
        <v>1</v>
      </c>
      <c r="J417" s="129">
        <f>IF(H417&lt;0,"-",H417)</f>
        <v>1</v>
      </c>
    </row>
    <row r="418" spans="1:10" x14ac:dyDescent="0.25">
      <c r="A418" s="138" t="s">
        <v>2328</v>
      </c>
      <c r="B418" s="139" t="s">
        <v>2329</v>
      </c>
      <c r="C418" s="140">
        <v>3289861</v>
      </c>
      <c r="D418" s="141">
        <v>39.76</v>
      </c>
      <c r="E418" s="141">
        <v>31.43</v>
      </c>
      <c r="F418" s="142">
        <v>15.06</v>
      </c>
      <c r="G418" s="143">
        <v>1</v>
      </c>
      <c r="H418" s="143">
        <v>1</v>
      </c>
      <c r="I418" s="129">
        <f>IF(G418&lt;0,"-",G418)</f>
        <v>1</v>
      </c>
      <c r="J418" s="129">
        <f>IF(H418&lt;0,"-",H418)</f>
        <v>1</v>
      </c>
    </row>
    <row r="419" spans="1:10" x14ac:dyDescent="0.25">
      <c r="A419" s="138" t="s">
        <v>2561</v>
      </c>
      <c r="B419" s="139" t="s">
        <v>1320</v>
      </c>
      <c r="C419" s="140">
        <v>452769</v>
      </c>
      <c r="D419" s="141">
        <v>25.13</v>
      </c>
      <c r="E419" s="141">
        <v>31.17</v>
      </c>
      <c r="F419" s="142">
        <v>28.66</v>
      </c>
      <c r="G419" s="143">
        <v>1</v>
      </c>
      <c r="H419" s="143">
        <v>19</v>
      </c>
      <c r="I419" s="129">
        <f>IF(G419&lt;0,"-",G419)</f>
        <v>1</v>
      </c>
      <c r="J419" s="129">
        <f>IF(H419&lt;0,"-",H419)</f>
        <v>19</v>
      </c>
    </row>
    <row r="420" spans="1:10" x14ac:dyDescent="0.25">
      <c r="A420" s="138" t="s">
        <v>1935</v>
      </c>
      <c r="B420" s="139" t="s">
        <v>1936</v>
      </c>
      <c r="C420" s="140">
        <v>789165</v>
      </c>
      <c r="D420" s="141">
        <v>5.05</v>
      </c>
      <c r="E420" s="141">
        <v>31.15</v>
      </c>
      <c r="F420" s="142">
        <v>29.44</v>
      </c>
      <c r="G420" s="143">
        <v>1</v>
      </c>
      <c r="H420" s="143">
        <v>24</v>
      </c>
      <c r="I420" s="129">
        <f>IF(G420&lt;0,"-",G420)</f>
        <v>1</v>
      </c>
      <c r="J420" s="129">
        <f>IF(H420&lt;0,"-",H420)</f>
        <v>24</v>
      </c>
    </row>
    <row r="421" spans="1:10" x14ac:dyDescent="0.25">
      <c r="A421" s="138" t="s">
        <v>1649</v>
      </c>
      <c r="B421" s="139" t="s">
        <v>1661</v>
      </c>
      <c r="C421" s="140">
        <v>1213819</v>
      </c>
      <c r="D421" s="141">
        <v>16.059999999999999</v>
      </c>
      <c r="E421" s="141">
        <v>31.11</v>
      </c>
      <c r="F421" s="142">
        <v>28.66</v>
      </c>
      <c r="G421" s="143">
        <v>1</v>
      </c>
      <c r="H421" s="143">
        <v>67</v>
      </c>
      <c r="I421" s="129">
        <f>IF(G421&lt;0,"-",G421)</f>
        <v>1</v>
      </c>
      <c r="J421" s="129">
        <f>IF(H421&lt;0,"-",H421)</f>
        <v>67</v>
      </c>
    </row>
    <row r="422" spans="1:10" x14ac:dyDescent="0.25">
      <c r="A422" s="138" t="s">
        <v>458</v>
      </c>
      <c r="B422" s="139" t="s">
        <v>459</v>
      </c>
      <c r="C422" s="140">
        <v>60886</v>
      </c>
      <c r="D422" s="141">
        <v>43.57</v>
      </c>
      <c r="E422" s="141">
        <v>30.99</v>
      </c>
      <c r="F422" s="142">
        <v>15.32</v>
      </c>
      <c r="G422" s="143">
        <v>1</v>
      </c>
      <c r="H422" s="143">
        <v>1</v>
      </c>
      <c r="I422" s="129">
        <f>IF(G422&lt;0,"-",G422)</f>
        <v>1</v>
      </c>
      <c r="J422" s="129">
        <f>IF(H422&lt;0,"-",H422)</f>
        <v>1</v>
      </c>
    </row>
    <row r="423" spans="1:10" x14ac:dyDescent="0.25">
      <c r="A423" s="138" t="s">
        <v>2652</v>
      </c>
      <c r="B423" s="139" t="s">
        <v>2653</v>
      </c>
      <c r="C423" s="140">
        <v>373506</v>
      </c>
      <c r="D423" s="141">
        <v>68.64</v>
      </c>
      <c r="E423" s="141">
        <v>30.9</v>
      </c>
      <c r="F423" s="142">
        <v>27.85</v>
      </c>
      <c r="G423" s="143">
        <v>1</v>
      </c>
      <c r="H423" s="143">
        <v>1</v>
      </c>
      <c r="I423" s="129">
        <f>IF(G423&lt;0,"-",G423)</f>
        <v>1</v>
      </c>
      <c r="J423" s="129">
        <f>IF(H423&lt;0,"-",H423)</f>
        <v>1</v>
      </c>
    </row>
    <row r="424" spans="1:10" x14ac:dyDescent="0.25">
      <c r="A424" s="138" t="s">
        <v>2221</v>
      </c>
      <c r="B424" s="139" t="s">
        <v>3118</v>
      </c>
      <c r="C424" s="140">
        <v>253641</v>
      </c>
      <c r="D424" s="141">
        <v>-31.78</v>
      </c>
      <c r="E424" s="141">
        <v>30.89</v>
      </c>
      <c r="F424" s="142">
        <v>123.56</v>
      </c>
      <c r="G424" s="143">
        <v>-2</v>
      </c>
      <c r="H424" s="143">
        <v>24</v>
      </c>
      <c r="I424" s="129" t="str">
        <f>IF(G424&lt;0,"-",G424)</f>
        <v>-</v>
      </c>
      <c r="J424" s="129">
        <f>IF(H424&lt;0,"-",H424)</f>
        <v>24</v>
      </c>
    </row>
    <row r="425" spans="1:10" x14ac:dyDescent="0.25">
      <c r="A425" s="138" t="s">
        <v>2182</v>
      </c>
      <c r="B425" s="139" t="s">
        <v>2183</v>
      </c>
      <c r="C425" s="140">
        <v>1815423</v>
      </c>
      <c r="D425" s="141">
        <v>26.39</v>
      </c>
      <c r="E425" s="141">
        <v>30.84</v>
      </c>
      <c r="F425" s="142">
        <v>40.75</v>
      </c>
      <c r="G425" s="143">
        <v>1</v>
      </c>
      <c r="H425" s="143">
        <v>9</v>
      </c>
      <c r="I425" s="129">
        <f>IF(G425&lt;0,"-",G425)</f>
        <v>1</v>
      </c>
      <c r="J425" s="129">
        <f>IF(H425&lt;0,"-",H425)</f>
        <v>9</v>
      </c>
    </row>
    <row r="426" spans="1:10" x14ac:dyDescent="0.25">
      <c r="A426" s="138" t="s">
        <v>3217</v>
      </c>
      <c r="B426" s="139" t="s">
        <v>3219</v>
      </c>
      <c r="C426" s="140">
        <v>101470</v>
      </c>
      <c r="D426" s="141">
        <v>102.62</v>
      </c>
      <c r="E426" s="141">
        <v>30.74</v>
      </c>
      <c r="F426" s="142">
        <v>17.559999999999999</v>
      </c>
      <c r="G426" s="143">
        <v>1</v>
      </c>
      <c r="H426" s="143">
        <v>1</v>
      </c>
      <c r="I426" s="129">
        <f>IF(G426&lt;0,"-",G426)</f>
        <v>1</v>
      </c>
      <c r="J426" s="129">
        <f>IF(H426&lt;0,"-",H426)</f>
        <v>1</v>
      </c>
    </row>
    <row r="427" spans="1:10" x14ac:dyDescent="0.25">
      <c r="A427" s="138" t="s">
        <v>3338</v>
      </c>
      <c r="B427" s="139" t="s">
        <v>3346</v>
      </c>
      <c r="C427" s="140">
        <v>273435</v>
      </c>
      <c r="D427" s="141">
        <v>88.46</v>
      </c>
      <c r="E427" s="141">
        <v>30.73</v>
      </c>
      <c r="F427" s="142">
        <v>26.28</v>
      </c>
      <c r="G427" s="143">
        <v>1</v>
      </c>
      <c r="H427" s="143">
        <v>1</v>
      </c>
      <c r="I427" s="129">
        <f>IF(G427&lt;0,"-",G427)</f>
        <v>1</v>
      </c>
      <c r="J427" s="129">
        <f>IF(H427&lt;0,"-",H427)</f>
        <v>1</v>
      </c>
    </row>
    <row r="428" spans="1:10" x14ac:dyDescent="0.25">
      <c r="A428" s="138" t="s">
        <v>316</v>
      </c>
      <c r="B428" s="139" t="s">
        <v>1005</v>
      </c>
      <c r="C428" s="140">
        <v>7014545</v>
      </c>
      <c r="D428" s="141">
        <v>27.13</v>
      </c>
      <c r="E428" s="141">
        <v>30.64</v>
      </c>
      <c r="F428" s="142">
        <v>17.62</v>
      </c>
      <c r="G428" s="143">
        <v>1</v>
      </c>
      <c r="H428" s="143">
        <v>5</v>
      </c>
      <c r="I428" s="129">
        <f>IF(G428&lt;0,"-",G428)</f>
        <v>1</v>
      </c>
      <c r="J428" s="129">
        <f>IF(H428&lt;0,"-",H428)</f>
        <v>5</v>
      </c>
    </row>
    <row r="429" spans="1:10" x14ac:dyDescent="0.25">
      <c r="A429" s="138" t="s">
        <v>2039</v>
      </c>
      <c r="B429" s="139" t="s">
        <v>2882</v>
      </c>
      <c r="C429" s="140">
        <v>100120</v>
      </c>
      <c r="D429" s="141">
        <v>69.33</v>
      </c>
      <c r="E429" s="141">
        <v>30.64</v>
      </c>
      <c r="F429" s="142">
        <v>56.19</v>
      </c>
      <c r="G429" s="143">
        <v>1</v>
      </c>
      <c r="H429" s="143">
        <v>3</v>
      </c>
      <c r="I429" s="129">
        <f>IF(G429&lt;0,"-",G429)</f>
        <v>1</v>
      </c>
      <c r="J429" s="129">
        <f>IF(H429&lt;0,"-",H429)</f>
        <v>3</v>
      </c>
    </row>
    <row r="430" spans="1:10" x14ac:dyDescent="0.25">
      <c r="A430" s="138" t="s">
        <v>3479</v>
      </c>
      <c r="B430" s="139" t="s">
        <v>3521</v>
      </c>
      <c r="C430" s="140">
        <v>191326</v>
      </c>
      <c r="D430" s="141">
        <v>-17.440000000000001</v>
      </c>
      <c r="E430" s="141">
        <v>30.63</v>
      </c>
      <c r="F430" s="142">
        <v>166.58</v>
      </c>
      <c r="G430" s="143">
        <v>-2</v>
      </c>
      <c r="H430" s="143">
        <v>5</v>
      </c>
      <c r="I430" s="129" t="str">
        <f>IF(G430&lt;0,"-",G430)</f>
        <v>-</v>
      </c>
      <c r="J430" s="129">
        <f>IF(H430&lt;0,"-",H430)</f>
        <v>5</v>
      </c>
    </row>
    <row r="431" spans="1:10" x14ac:dyDescent="0.25">
      <c r="A431" s="138" t="s">
        <v>876</v>
      </c>
      <c r="B431" s="139" t="s">
        <v>943</v>
      </c>
      <c r="C431" s="140">
        <v>285463</v>
      </c>
      <c r="D431" s="141">
        <v>42.55</v>
      </c>
      <c r="E431" s="141">
        <v>30.57</v>
      </c>
      <c r="F431" s="142">
        <v>17.61</v>
      </c>
      <c r="G431" s="143">
        <v>1</v>
      </c>
      <c r="H431" s="143">
        <v>1</v>
      </c>
      <c r="I431" s="129">
        <f>IF(G431&lt;0,"-",G431)</f>
        <v>1</v>
      </c>
      <c r="J431" s="129">
        <f>IF(H431&lt;0,"-",H431)</f>
        <v>1</v>
      </c>
    </row>
    <row r="432" spans="1:10" x14ac:dyDescent="0.25">
      <c r="A432" s="138" t="s">
        <v>2666</v>
      </c>
      <c r="B432" s="139" t="s">
        <v>2667</v>
      </c>
      <c r="C432" s="140">
        <v>832444</v>
      </c>
      <c r="D432" s="141">
        <v>22.88</v>
      </c>
      <c r="E432" s="141">
        <v>30.52</v>
      </c>
      <c r="F432" s="142">
        <v>29.62</v>
      </c>
      <c r="G432" s="143">
        <v>2</v>
      </c>
      <c r="H432" s="143">
        <v>4</v>
      </c>
      <c r="I432" s="129">
        <f>IF(G432&lt;0,"-",G432)</f>
        <v>2</v>
      </c>
      <c r="J432" s="129">
        <f>IF(H432&lt;0,"-",H432)</f>
        <v>4</v>
      </c>
    </row>
    <row r="433" spans="1:10" x14ac:dyDescent="0.25">
      <c r="A433" s="138" t="s">
        <v>28</v>
      </c>
      <c r="B433" s="139" t="s">
        <v>29</v>
      </c>
      <c r="C433" s="140">
        <v>672156</v>
      </c>
      <c r="D433" s="141">
        <v>11</v>
      </c>
      <c r="E433" s="141">
        <v>30.38</v>
      </c>
      <c r="F433" s="142">
        <v>71.98</v>
      </c>
      <c r="G433" s="143">
        <v>1</v>
      </c>
      <c r="H433" s="143">
        <v>5</v>
      </c>
      <c r="I433" s="129">
        <f>IF(G433&lt;0,"-",G433)</f>
        <v>1</v>
      </c>
      <c r="J433" s="129">
        <f>IF(H433&lt;0,"-",H433)</f>
        <v>5</v>
      </c>
    </row>
    <row r="434" spans="1:10" x14ac:dyDescent="0.25">
      <c r="A434" s="138" t="s">
        <v>869</v>
      </c>
      <c r="B434" s="139" t="s">
        <v>932</v>
      </c>
      <c r="C434" s="140">
        <v>121169</v>
      </c>
      <c r="D434" s="141">
        <v>-60.38</v>
      </c>
      <c r="E434" s="141">
        <v>30.35</v>
      </c>
      <c r="F434" s="142">
        <v>19.989999999999998</v>
      </c>
      <c r="G434" s="143">
        <v>-2</v>
      </c>
      <c r="H434" s="143">
        <v>3</v>
      </c>
      <c r="I434" s="129" t="str">
        <f>IF(G434&lt;0,"-",G434)</f>
        <v>-</v>
      </c>
      <c r="J434" s="129">
        <f>IF(H434&lt;0,"-",H434)</f>
        <v>3</v>
      </c>
    </row>
    <row r="435" spans="1:10" x14ac:dyDescent="0.25">
      <c r="A435" s="138" t="s">
        <v>2409</v>
      </c>
      <c r="B435" s="139" t="s">
        <v>2410</v>
      </c>
      <c r="C435" s="140">
        <v>1947354</v>
      </c>
      <c r="D435" s="141">
        <v>26.78</v>
      </c>
      <c r="E435" s="141">
        <v>30.17</v>
      </c>
      <c r="F435" s="142">
        <v>35.630000000000003</v>
      </c>
      <c r="G435" s="143">
        <v>1</v>
      </c>
      <c r="H435" s="143">
        <v>1</v>
      </c>
      <c r="I435" s="129">
        <f>IF(G435&lt;0,"-",G435)</f>
        <v>1</v>
      </c>
      <c r="J435" s="129">
        <f>IF(H435&lt;0,"-",H435)</f>
        <v>1</v>
      </c>
    </row>
    <row r="436" spans="1:10" x14ac:dyDescent="0.25">
      <c r="A436" s="138" t="s">
        <v>2307</v>
      </c>
      <c r="B436" s="139" t="s">
        <v>914</v>
      </c>
      <c r="C436" s="140">
        <v>46071</v>
      </c>
      <c r="D436" s="141">
        <v>211.86</v>
      </c>
      <c r="E436" s="141">
        <v>30.02</v>
      </c>
      <c r="F436" s="142">
        <v>-7.63</v>
      </c>
      <c r="G436" s="143">
        <v>1</v>
      </c>
      <c r="H436" s="143">
        <v>1</v>
      </c>
      <c r="I436" s="129">
        <f>IF(G436&lt;0,"-",G436)</f>
        <v>1</v>
      </c>
      <c r="J436" s="129">
        <f>IF(H436&lt;0,"-",H436)</f>
        <v>1</v>
      </c>
    </row>
    <row r="437" spans="1:10" x14ac:dyDescent="0.25">
      <c r="A437" s="138" t="s">
        <v>870</v>
      </c>
      <c r="B437" s="139" t="s">
        <v>933</v>
      </c>
      <c r="C437" s="140">
        <v>459184</v>
      </c>
      <c r="D437" s="141">
        <v>165.56</v>
      </c>
      <c r="E437" s="141">
        <v>29.91</v>
      </c>
      <c r="F437" s="142">
        <v>21.61</v>
      </c>
      <c r="G437" s="143">
        <v>1</v>
      </c>
      <c r="H437" s="143">
        <v>1</v>
      </c>
      <c r="I437" s="129">
        <f>IF(G437&lt;0,"-",G437)</f>
        <v>1</v>
      </c>
      <c r="J437" s="129">
        <f>IF(H437&lt;0,"-",H437)</f>
        <v>1</v>
      </c>
    </row>
    <row r="438" spans="1:10" x14ac:dyDescent="0.25">
      <c r="A438" s="138" t="s">
        <v>741</v>
      </c>
      <c r="B438" s="139" t="s">
        <v>1107</v>
      </c>
      <c r="C438" s="140">
        <v>392545</v>
      </c>
      <c r="D438" s="141">
        <v>87.83</v>
      </c>
      <c r="E438" s="141">
        <v>29.75</v>
      </c>
      <c r="F438" s="142">
        <v>15.47</v>
      </c>
      <c r="G438" s="143">
        <v>1</v>
      </c>
      <c r="H438" s="143">
        <v>1</v>
      </c>
      <c r="I438" s="129">
        <f>IF(G438&lt;0,"-",G438)</f>
        <v>1</v>
      </c>
      <c r="J438" s="129">
        <f>IF(H438&lt;0,"-",H438)</f>
        <v>1</v>
      </c>
    </row>
    <row r="439" spans="1:10" x14ac:dyDescent="0.25">
      <c r="A439" s="138" t="s">
        <v>4046</v>
      </c>
      <c r="B439" s="139" t="s">
        <v>4050</v>
      </c>
      <c r="C439" s="140">
        <v>49972</v>
      </c>
      <c r="D439" s="141">
        <v>-4.4800000000000004</v>
      </c>
      <c r="E439" s="141">
        <v>29.61</v>
      </c>
      <c r="F439" s="142">
        <v>20.09</v>
      </c>
      <c r="G439" s="143">
        <v>-1</v>
      </c>
      <c r="H439" s="143">
        <v>3</v>
      </c>
      <c r="I439" s="129" t="str">
        <f>IF(G439&lt;0,"-",G439)</f>
        <v>-</v>
      </c>
      <c r="J439" s="129">
        <f>IF(H439&lt;0,"-",H439)</f>
        <v>3</v>
      </c>
    </row>
    <row r="440" spans="1:10" x14ac:dyDescent="0.25">
      <c r="A440" s="138" t="s">
        <v>1762</v>
      </c>
      <c r="B440" s="139" t="s">
        <v>1763</v>
      </c>
      <c r="C440" s="140">
        <v>1082256</v>
      </c>
      <c r="D440" s="141">
        <v>37.82</v>
      </c>
      <c r="E440" s="141">
        <v>29.4</v>
      </c>
      <c r="F440" s="142">
        <v>8.59</v>
      </c>
      <c r="G440" s="143">
        <v>1</v>
      </c>
      <c r="H440" s="143">
        <v>1</v>
      </c>
      <c r="I440" s="129">
        <f>IF(G440&lt;0,"-",G440)</f>
        <v>1</v>
      </c>
      <c r="J440" s="129">
        <f>IF(H440&lt;0,"-",H440)</f>
        <v>1</v>
      </c>
    </row>
    <row r="441" spans="1:10" x14ac:dyDescent="0.25">
      <c r="A441" s="138" t="s">
        <v>2659</v>
      </c>
      <c r="B441" s="139" t="s">
        <v>1628</v>
      </c>
      <c r="C441" s="140">
        <v>246752</v>
      </c>
      <c r="D441" s="141">
        <v>14.76</v>
      </c>
      <c r="E441" s="141">
        <v>29.37</v>
      </c>
      <c r="F441" s="142">
        <v>30.74</v>
      </c>
      <c r="G441" s="143">
        <v>1</v>
      </c>
      <c r="H441" s="143">
        <v>5</v>
      </c>
      <c r="I441" s="129">
        <f>IF(G441&lt;0,"-",G441)</f>
        <v>1</v>
      </c>
      <c r="J441" s="129">
        <f>IF(H441&lt;0,"-",H441)</f>
        <v>5</v>
      </c>
    </row>
    <row r="442" spans="1:10" x14ac:dyDescent="0.25">
      <c r="A442" s="138" t="s">
        <v>600</v>
      </c>
      <c r="B442" s="139" t="s">
        <v>1387</v>
      </c>
      <c r="C442" s="140">
        <v>2178523</v>
      </c>
      <c r="D442" s="141">
        <v>59</v>
      </c>
      <c r="E442" s="141">
        <v>29.27</v>
      </c>
      <c r="F442" s="142">
        <v>23</v>
      </c>
      <c r="G442" s="143">
        <v>1</v>
      </c>
      <c r="H442" s="143">
        <v>7</v>
      </c>
      <c r="I442" s="129">
        <f>IF(G442&lt;0,"-",G442)</f>
        <v>1</v>
      </c>
      <c r="J442" s="129">
        <f>IF(H442&lt;0,"-",H442)</f>
        <v>7</v>
      </c>
    </row>
    <row r="443" spans="1:10" x14ac:dyDescent="0.25">
      <c r="A443" s="138" t="s">
        <v>233</v>
      </c>
      <c r="B443" s="139" t="s">
        <v>963</v>
      </c>
      <c r="C443" s="140">
        <v>281073</v>
      </c>
      <c r="D443" s="141">
        <v>15.47</v>
      </c>
      <c r="E443" s="141">
        <v>29.19</v>
      </c>
      <c r="F443" s="142">
        <v>-17.13</v>
      </c>
      <c r="G443" s="143">
        <v>1</v>
      </c>
      <c r="H443" s="143">
        <v>1</v>
      </c>
      <c r="I443" s="129">
        <f>IF(G443&lt;0,"-",G443)</f>
        <v>1</v>
      </c>
      <c r="J443" s="129">
        <f>IF(H443&lt;0,"-",H443)</f>
        <v>1</v>
      </c>
    </row>
    <row r="444" spans="1:10" x14ac:dyDescent="0.25">
      <c r="A444" s="138" t="s">
        <v>2264</v>
      </c>
      <c r="B444" s="139" t="s">
        <v>2265</v>
      </c>
      <c r="C444" s="140">
        <v>1143374</v>
      </c>
      <c r="D444" s="141">
        <v>44.13</v>
      </c>
      <c r="E444" s="141">
        <v>29.08</v>
      </c>
      <c r="F444" s="142">
        <v>18.54</v>
      </c>
      <c r="G444" s="143">
        <v>1</v>
      </c>
      <c r="H444" s="143">
        <v>4</v>
      </c>
      <c r="I444" s="129">
        <f>IF(G444&lt;0,"-",G444)</f>
        <v>1</v>
      </c>
      <c r="J444" s="129">
        <f>IF(H444&lt;0,"-",H444)</f>
        <v>4</v>
      </c>
    </row>
    <row r="445" spans="1:10" x14ac:dyDescent="0.25">
      <c r="A445" s="138" t="s">
        <v>1140</v>
      </c>
      <c r="B445" s="139" t="s">
        <v>1214</v>
      </c>
      <c r="C445" s="140">
        <v>296556</v>
      </c>
      <c r="D445" s="141">
        <v>43.35</v>
      </c>
      <c r="E445" s="141">
        <v>29.05</v>
      </c>
      <c r="F445" s="142">
        <v>23.5</v>
      </c>
      <c r="G445" s="143">
        <v>2</v>
      </c>
      <c r="H445" s="143">
        <v>5</v>
      </c>
      <c r="I445" s="129">
        <f>IF(G445&lt;0,"-",G445)</f>
        <v>2</v>
      </c>
      <c r="J445" s="129">
        <f>IF(H445&lt;0,"-",H445)</f>
        <v>5</v>
      </c>
    </row>
    <row r="446" spans="1:10" x14ac:dyDescent="0.25">
      <c r="A446" s="138" t="s">
        <v>4148</v>
      </c>
      <c r="B446" s="139" t="s">
        <v>4161</v>
      </c>
      <c r="C446" s="140">
        <v>607094</v>
      </c>
      <c r="D446" s="141">
        <v>96.07</v>
      </c>
      <c r="E446" s="141">
        <v>29.02</v>
      </c>
      <c r="F446" s="142">
        <v>24.32</v>
      </c>
      <c r="G446" s="143">
        <v>1</v>
      </c>
      <c r="H446" s="143">
        <v>1</v>
      </c>
      <c r="I446" s="129">
        <f>IF(G446&lt;0,"-",G446)</f>
        <v>1</v>
      </c>
      <c r="J446" s="129">
        <f>IF(H446&lt;0,"-",H446)</f>
        <v>1</v>
      </c>
    </row>
    <row r="447" spans="1:10" x14ac:dyDescent="0.25">
      <c r="A447" s="138" t="s">
        <v>85</v>
      </c>
      <c r="B447" s="139" t="s">
        <v>86</v>
      </c>
      <c r="C447" s="140">
        <v>90192</v>
      </c>
      <c r="D447" s="141">
        <v>160.65</v>
      </c>
      <c r="E447" s="141">
        <v>28.98</v>
      </c>
      <c r="F447" s="142">
        <v>0.25</v>
      </c>
      <c r="G447" s="143">
        <v>1</v>
      </c>
      <c r="H447" s="143">
        <v>1</v>
      </c>
      <c r="I447" s="129">
        <f>IF(G447&lt;0,"-",G447)</f>
        <v>1</v>
      </c>
      <c r="J447" s="129">
        <f>IF(H447&lt;0,"-",H447)</f>
        <v>1</v>
      </c>
    </row>
    <row r="448" spans="1:10" x14ac:dyDescent="0.25">
      <c r="A448" s="138" t="s">
        <v>3944</v>
      </c>
      <c r="B448" s="139" t="s">
        <v>3951</v>
      </c>
      <c r="C448" s="140">
        <v>173782</v>
      </c>
      <c r="D448" s="141">
        <v>45.77</v>
      </c>
      <c r="E448" s="141">
        <v>28.87</v>
      </c>
      <c r="F448" s="142">
        <v>46.31</v>
      </c>
      <c r="G448" s="143">
        <v>1</v>
      </c>
      <c r="H448" s="143">
        <v>3</v>
      </c>
      <c r="I448" s="129">
        <f>IF(G448&lt;0,"-",G448)</f>
        <v>1</v>
      </c>
      <c r="J448" s="129">
        <f>IF(H448&lt;0,"-",H448)</f>
        <v>3</v>
      </c>
    </row>
    <row r="449" spans="1:10" x14ac:dyDescent="0.25">
      <c r="A449" s="138" t="s">
        <v>730</v>
      </c>
      <c r="B449" s="139" t="s">
        <v>731</v>
      </c>
      <c r="C449" s="140">
        <v>192094</v>
      </c>
      <c r="D449" s="141">
        <v>43.55</v>
      </c>
      <c r="E449" s="141">
        <v>28.84</v>
      </c>
      <c r="F449" s="142">
        <v>2.5299999999999998</v>
      </c>
      <c r="G449" s="143">
        <v>1</v>
      </c>
      <c r="H449" s="143">
        <v>1</v>
      </c>
      <c r="I449" s="129">
        <f>IF(G449&lt;0,"-",G449)</f>
        <v>1</v>
      </c>
      <c r="J449" s="129">
        <f>IF(H449&lt;0,"-",H449)</f>
        <v>1</v>
      </c>
    </row>
    <row r="450" spans="1:10" x14ac:dyDescent="0.25">
      <c r="A450" s="138" t="s">
        <v>450</v>
      </c>
      <c r="B450" s="139" t="s">
        <v>1071</v>
      </c>
      <c r="C450" s="140">
        <v>1430156</v>
      </c>
      <c r="D450" s="141">
        <v>47.14</v>
      </c>
      <c r="E450" s="141">
        <v>28.76</v>
      </c>
      <c r="F450" s="142">
        <v>28.73</v>
      </c>
      <c r="G450" s="143">
        <v>1</v>
      </c>
      <c r="H450" s="143">
        <v>3</v>
      </c>
      <c r="I450" s="129">
        <f>IF(G450&lt;0,"-",G450)</f>
        <v>1</v>
      </c>
      <c r="J450" s="129">
        <f>IF(H450&lt;0,"-",H450)</f>
        <v>3</v>
      </c>
    </row>
    <row r="451" spans="1:10" x14ac:dyDescent="0.25">
      <c r="A451" s="138" t="s">
        <v>278</v>
      </c>
      <c r="B451" s="139" t="s">
        <v>989</v>
      </c>
      <c r="C451" s="140">
        <v>22164</v>
      </c>
      <c r="D451" s="141">
        <v>18.7</v>
      </c>
      <c r="E451" s="141">
        <v>28.76</v>
      </c>
      <c r="F451" s="142">
        <v>39.28</v>
      </c>
      <c r="G451" s="143">
        <v>2</v>
      </c>
      <c r="H451" s="143">
        <v>13</v>
      </c>
      <c r="I451" s="129">
        <f>IF(G451&lt;0,"-",G451)</f>
        <v>2</v>
      </c>
      <c r="J451" s="129">
        <f>IF(H451&lt;0,"-",H451)</f>
        <v>13</v>
      </c>
    </row>
    <row r="452" spans="1:10" x14ac:dyDescent="0.25">
      <c r="A452" s="138" t="s">
        <v>135</v>
      </c>
      <c r="B452" s="139" t="s">
        <v>136</v>
      </c>
      <c r="C452" s="140">
        <v>151269</v>
      </c>
      <c r="D452" s="141">
        <v>36.07</v>
      </c>
      <c r="E452" s="141">
        <v>28.73</v>
      </c>
      <c r="F452" s="142">
        <v>15.16</v>
      </c>
      <c r="G452" s="143">
        <v>1</v>
      </c>
      <c r="H452" s="143">
        <v>5</v>
      </c>
      <c r="I452" s="129">
        <f>IF(G452&lt;0,"-",G452)</f>
        <v>1</v>
      </c>
      <c r="J452" s="129">
        <f>IF(H452&lt;0,"-",H452)</f>
        <v>5</v>
      </c>
    </row>
    <row r="453" spans="1:10" x14ac:dyDescent="0.25">
      <c r="A453" s="138" t="s">
        <v>162</v>
      </c>
      <c r="B453" s="139" t="s">
        <v>163</v>
      </c>
      <c r="C453" s="140">
        <v>141648494</v>
      </c>
      <c r="D453" s="141">
        <v>77.760000000000005</v>
      </c>
      <c r="E453" s="141">
        <v>28.58</v>
      </c>
      <c r="F453" s="142">
        <v>27.19</v>
      </c>
      <c r="G453" s="143">
        <v>1</v>
      </c>
      <c r="H453" s="143">
        <v>6</v>
      </c>
      <c r="I453" s="129">
        <f>IF(G453&lt;0,"-",G453)</f>
        <v>1</v>
      </c>
      <c r="J453" s="129">
        <f>IF(H453&lt;0,"-",H453)</f>
        <v>6</v>
      </c>
    </row>
    <row r="454" spans="1:10" x14ac:dyDescent="0.25">
      <c r="A454" s="138" t="s">
        <v>1643</v>
      </c>
      <c r="B454" s="139" t="s">
        <v>1655</v>
      </c>
      <c r="C454" s="140">
        <v>167864</v>
      </c>
      <c r="D454" s="141">
        <v>-31.65</v>
      </c>
      <c r="E454" s="141">
        <v>28.52</v>
      </c>
      <c r="F454" s="142">
        <v>38.07</v>
      </c>
      <c r="G454" s="143">
        <v>-1</v>
      </c>
      <c r="H454" s="143">
        <v>10</v>
      </c>
      <c r="I454" s="129" t="str">
        <f>IF(G454&lt;0,"-",G454)</f>
        <v>-</v>
      </c>
      <c r="J454" s="129">
        <f>IF(H454&lt;0,"-",H454)</f>
        <v>10</v>
      </c>
    </row>
    <row r="455" spans="1:10" x14ac:dyDescent="0.25">
      <c r="A455" s="138" t="s">
        <v>3889</v>
      </c>
      <c r="B455" s="139" t="s">
        <v>3890</v>
      </c>
      <c r="C455" s="140">
        <v>149718</v>
      </c>
      <c r="D455" s="141">
        <v>-21.95</v>
      </c>
      <c r="E455" s="141">
        <v>28.48</v>
      </c>
      <c r="F455" s="142">
        <v>38.770000000000003</v>
      </c>
      <c r="G455" s="143">
        <v>-1</v>
      </c>
      <c r="H455" s="143">
        <v>13</v>
      </c>
      <c r="I455" s="129" t="str">
        <f>IF(G455&lt;0,"-",G455)</f>
        <v>-</v>
      </c>
      <c r="J455" s="129">
        <f>IF(H455&lt;0,"-",H455)</f>
        <v>13</v>
      </c>
    </row>
    <row r="456" spans="1:10" x14ac:dyDescent="0.25">
      <c r="A456" s="138" t="s">
        <v>298</v>
      </c>
      <c r="B456" s="139" t="s">
        <v>3788</v>
      </c>
      <c r="C456" s="140">
        <v>24289</v>
      </c>
      <c r="D456" s="141">
        <v>4.8899999999999997</v>
      </c>
      <c r="E456" s="141">
        <v>28.3</v>
      </c>
      <c r="F456" s="142">
        <v>24.57</v>
      </c>
      <c r="G456" s="143">
        <v>2</v>
      </c>
      <c r="H456" s="143">
        <v>3</v>
      </c>
      <c r="I456" s="129">
        <f>IF(G456&lt;0,"-",G456)</f>
        <v>2</v>
      </c>
      <c r="J456" s="129">
        <f>IF(H456&lt;0,"-",H456)</f>
        <v>3</v>
      </c>
    </row>
    <row r="457" spans="1:10" x14ac:dyDescent="0.25">
      <c r="A457" s="138" t="s">
        <v>3565</v>
      </c>
      <c r="B457" s="139" t="s">
        <v>3570</v>
      </c>
      <c r="C457" s="140">
        <v>4731682</v>
      </c>
      <c r="D457" s="141">
        <v>12.05</v>
      </c>
      <c r="E457" s="141">
        <v>28.25</v>
      </c>
      <c r="F457" s="142">
        <v>22.09</v>
      </c>
      <c r="G457" s="143">
        <v>1</v>
      </c>
      <c r="H457" s="143">
        <v>10</v>
      </c>
      <c r="I457" s="129">
        <f>IF(G457&lt;0,"-",G457)</f>
        <v>1</v>
      </c>
      <c r="J457" s="129">
        <f>IF(H457&lt;0,"-",H457)</f>
        <v>10</v>
      </c>
    </row>
    <row r="458" spans="1:10" x14ac:dyDescent="0.25">
      <c r="A458" s="138" t="s">
        <v>3401</v>
      </c>
      <c r="B458" s="139" t="s">
        <v>3402</v>
      </c>
      <c r="C458" s="140">
        <v>114712</v>
      </c>
      <c r="D458" s="141">
        <v>35.020000000000003</v>
      </c>
      <c r="E458" s="141">
        <v>28.22</v>
      </c>
      <c r="F458" s="142">
        <v>69.540000000000006</v>
      </c>
      <c r="G458" s="143">
        <v>1</v>
      </c>
      <c r="H458" s="143">
        <v>7</v>
      </c>
      <c r="I458" s="129">
        <f>IF(G458&lt;0,"-",G458)</f>
        <v>1</v>
      </c>
      <c r="J458" s="129">
        <f>IF(H458&lt;0,"-",H458)</f>
        <v>7</v>
      </c>
    </row>
    <row r="459" spans="1:10" x14ac:dyDescent="0.25">
      <c r="A459" s="138" t="s">
        <v>1983</v>
      </c>
      <c r="B459" s="139" t="s">
        <v>1984</v>
      </c>
      <c r="C459" s="140">
        <v>837200</v>
      </c>
      <c r="D459" s="141">
        <v>72.989999999999995</v>
      </c>
      <c r="E459" s="141">
        <v>28.15</v>
      </c>
      <c r="F459" s="142">
        <v>5.38</v>
      </c>
      <c r="G459" s="143">
        <v>1</v>
      </c>
      <c r="H459" s="143">
        <v>1</v>
      </c>
      <c r="I459" s="129">
        <f>IF(G459&lt;0,"-",G459)</f>
        <v>1</v>
      </c>
      <c r="J459" s="129">
        <f>IF(H459&lt;0,"-",H459)</f>
        <v>1</v>
      </c>
    </row>
    <row r="460" spans="1:10" x14ac:dyDescent="0.25">
      <c r="A460" s="138" t="s">
        <v>3380</v>
      </c>
      <c r="B460" s="139" t="s">
        <v>3383</v>
      </c>
      <c r="C460" s="140">
        <v>26182</v>
      </c>
      <c r="D460" s="141">
        <v>152.38</v>
      </c>
      <c r="E460" s="141">
        <v>28.14</v>
      </c>
      <c r="F460" s="142">
        <v>1.91</v>
      </c>
      <c r="G460" s="143">
        <v>1</v>
      </c>
      <c r="H460" s="143">
        <v>1</v>
      </c>
      <c r="I460" s="129">
        <f>IF(G460&lt;0,"-",G460)</f>
        <v>1</v>
      </c>
      <c r="J460" s="129">
        <f>IF(H460&lt;0,"-",H460)</f>
        <v>1</v>
      </c>
    </row>
    <row r="461" spans="1:10" x14ac:dyDescent="0.25">
      <c r="A461" s="138" t="s">
        <v>2433</v>
      </c>
      <c r="B461" s="139" t="s">
        <v>1606</v>
      </c>
      <c r="C461" s="140">
        <v>612683</v>
      </c>
      <c r="D461" s="141">
        <v>5.67</v>
      </c>
      <c r="E461" s="141">
        <v>27.58</v>
      </c>
      <c r="F461" s="142">
        <v>-18.86</v>
      </c>
      <c r="G461" s="143">
        <v>2</v>
      </c>
      <c r="H461" s="143">
        <v>1</v>
      </c>
      <c r="I461" s="129">
        <f>IF(G461&lt;0,"-",G461)</f>
        <v>2</v>
      </c>
      <c r="J461" s="129">
        <f>IF(H461&lt;0,"-",H461)</f>
        <v>1</v>
      </c>
    </row>
    <row r="462" spans="1:10" x14ac:dyDescent="0.25">
      <c r="A462" s="138" t="s">
        <v>1133</v>
      </c>
      <c r="B462" s="139" t="s">
        <v>1208</v>
      </c>
      <c r="C462" s="140">
        <v>66834</v>
      </c>
      <c r="D462" s="141">
        <v>-10.33</v>
      </c>
      <c r="E462" s="141">
        <v>27.56</v>
      </c>
      <c r="F462" s="142">
        <v>60.02</v>
      </c>
      <c r="G462" s="143">
        <v>-3</v>
      </c>
      <c r="H462" s="143">
        <v>4</v>
      </c>
      <c r="I462" s="129" t="str">
        <f>IF(G462&lt;0,"-",G462)</f>
        <v>-</v>
      </c>
      <c r="J462" s="129">
        <f>IF(H462&lt;0,"-",H462)</f>
        <v>4</v>
      </c>
    </row>
    <row r="463" spans="1:10" x14ac:dyDescent="0.25">
      <c r="A463" s="138" t="s">
        <v>3608</v>
      </c>
      <c r="B463" s="139" t="s">
        <v>3632</v>
      </c>
      <c r="C463" s="140">
        <v>1003963</v>
      </c>
      <c r="D463" s="141">
        <v>115.19</v>
      </c>
      <c r="E463" s="141">
        <v>27.56</v>
      </c>
      <c r="F463" s="142">
        <v>16.59</v>
      </c>
      <c r="G463" s="143">
        <v>1</v>
      </c>
      <c r="H463" s="143">
        <v>1</v>
      </c>
      <c r="I463" s="129">
        <f>IF(G463&lt;0,"-",G463)</f>
        <v>1</v>
      </c>
      <c r="J463" s="129">
        <f>IF(H463&lt;0,"-",H463)</f>
        <v>1</v>
      </c>
    </row>
    <row r="464" spans="1:10" x14ac:dyDescent="0.25">
      <c r="A464" s="138" t="s">
        <v>1144</v>
      </c>
      <c r="B464" s="139" t="s">
        <v>1218</v>
      </c>
      <c r="C464" s="140">
        <v>1188874</v>
      </c>
      <c r="D464" s="141">
        <v>62.49</v>
      </c>
      <c r="E464" s="141">
        <v>27.33</v>
      </c>
      <c r="F464" s="142">
        <v>26.56</v>
      </c>
      <c r="G464" s="143">
        <v>1</v>
      </c>
      <c r="H464" s="143">
        <v>1</v>
      </c>
      <c r="I464" s="129">
        <f>IF(G464&lt;0,"-",G464)</f>
        <v>1</v>
      </c>
      <c r="J464" s="129">
        <f>IF(H464&lt;0,"-",H464)</f>
        <v>1</v>
      </c>
    </row>
    <row r="465" spans="1:10" x14ac:dyDescent="0.25">
      <c r="A465" s="138" t="s">
        <v>679</v>
      </c>
      <c r="B465" s="139" t="s">
        <v>680</v>
      </c>
      <c r="C465" s="140">
        <v>181798</v>
      </c>
      <c r="D465" s="141">
        <v>50.56</v>
      </c>
      <c r="E465" s="141">
        <v>27.25</v>
      </c>
      <c r="F465" s="142">
        <v>20.63</v>
      </c>
      <c r="G465" s="143">
        <v>1</v>
      </c>
      <c r="H465" s="143">
        <v>1</v>
      </c>
      <c r="I465" s="129">
        <f>IF(G465&lt;0,"-",G465)</f>
        <v>1</v>
      </c>
      <c r="J465" s="129">
        <f>IF(H465&lt;0,"-",H465)</f>
        <v>1</v>
      </c>
    </row>
    <row r="466" spans="1:10" x14ac:dyDescent="0.25">
      <c r="A466" s="138" t="s">
        <v>632</v>
      </c>
      <c r="B466" s="139" t="s">
        <v>633</v>
      </c>
      <c r="C466" s="140">
        <v>251479</v>
      </c>
      <c r="D466" s="141">
        <v>11.59</v>
      </c>
      <c r="E466" s="141">
        <v>27.24</v>
      </c>
      <c r="F466" s="142">
        <v>29.95</v>
      </c>
      <c r="G466" s="143">
        <v>2</v>
      </c>
      <c r="H466" s="143">
        <v>7</v>
      </c>
      <c r="I466" s="129">
        <f>IF(G466&lt;0,"-",G466)</f>
        <v>2</v>
      </c>
      <c r="J466" s="129">
        <f>IF(H466&lt;0,"-",H466)</f>
        <v>7</v>
      </c>
    </row>
    <row r="467" spans="1:10" x14ac:dyDescent="0.25">
      <c r="A467" s="138" t="s">
        <v>234</v>
      </c>
      <c r="B467" s="139" t="s">
        <v>1345</v>
      </c>
      <c r="C467" s="140">
        <v>89778</v>
      </c>
      <c r="D467" s="141">
        <v>127.4</v>
      </c>
      <c r="E467" s="141">
        <v>27.09</v>
      </c>
      <c r="F467" s="142">
        <v>8.99</v>
      </c>
      <c r="G467" s="143">
        <v>1</v>
      </c>
      <c r="H467" s="143">
        <v>1</v>
      </c>
      <c r="I467" s="129">
        <f>IF(G467&lt;0,"-",G467)</f>
        <v>1</v>
      </c>
      <c r="J467" s="129">
        <f>IF(H467&lt;0,"-",H467)</f>
        <v>1</v>
      </c>
    </row>
    <row r="468" spans="1:10" x14ac:dyDescent="0.25">
      <c r="A468" s="138" t="s">
        <v>148</v>
      </c>
      <c r="B468" s="139" t="s">
        <v>150</v>
      </c>
      <c r="C468" s="140">
        <v>109977</v>
      </c>
      <c r="D468" s="141">
        <v>64.37</v>
      </c>
      <c r="E468" s="141">
        <v>27.04</v>
      </c>
      <c r="F468" s="142">
        <v>-11.99</v>
      </c>
      <c r="G468" s="143">
        <v>1</v>
      </c>
      <c r="H468" s="143">
        <v>1</v>
      </c>
      <c r="I468" s="129">
        <f>IF(G468&lt;0,"-",G468)</f>
        <v>1</v>
      </c>
      <c r="J468" s="129">
        <f>IF(H468&lt;0,"-",H468)</f>
        <v>1</v>
      </c>
    </row>
    <row r="469" spans="1:10" x14ac:dyDescent="0.25">
      <c r="A469" s="138" t="s">
        <v>2735</v>
      </c>
      <c r="B469" s="139" t="s">
        <v>2736</v>
      </c>
      <c r="C469" s="140">
        <v>1421480</v>
      </c>
      <c r="D469" s="141">
        <v>12.7</v>
      </c>
      <c r="E469" s="141">
        <v>27.02</v>
      </c>
      <c r="F469" s="142">
        <v>23.99</v>
      </c>
      <c r="G469" s="143">
        <v>1</v>
      </c>
      <c r="H469" s="143">
        <v>8</v>
      </c>
      <c r="I469" s="129">
        <f>IF(G469&lt;0,"-",G469)</f>
        <v>1</v>
      </c>
      <c r="J469" s="129">
        <f>IF(H469&lt;0,"-",H469)</f>
        <v>8</v>
      </c>
    </row>
    <row r="470" spans="1:10" x14ac:dyDescent="0.25">
      <c r="A470" s="138" t="s">
        <v>3749</v>
      </c>
      <c r="B470" s="139" t="s">
        <v>3927</v>
      </c>
      <c r="C470" s="140">
        <v>1789551</v>
      </c>
      <c r="D470" s="141">
        <v>-14.33</v>
      </c>
      <c r="E470" s="141">
        <v>27</v>
      </c>
      <c r="F470" s="142">
        <v>19.64</v>
      </c>
      <c r="G470" s="143">
        <v>-1</v>
      </c>
      <c r="H470" s="143">
        <v>2</v>
      </c>
      <c r="I470" s="129" t="str">
        <f>IF(G470&lt;0,"-",G470)</f>
        <v>-</v>
      </c>
      <c r="J470" s="129">
        <f>IF(H470&lt;0,"-",H470)</f>
        <v>2</v>
      </c>
    </row>
    <row r="471" spans="1:10" x14ac:dyDescent="0.25">
      <c r="A471" s="138" t="s">
        <v>2876</v>
      </c>
      <c r="B471" s="139" t="s">
        <v>2878</v>
      </c>
      <c r="C471" s="140">
        <v>2023006</v>
      </c>
      <c r="D471" s="141">
        <v>22.76</v>
      </c>
      <c r="E471" s="141">
        <v>26.77</v>
      </c>
      <c r="F471" s="142">
        <v>14.22</v>
      </c>
      <c r="G471" s="143">
        <v>1</v>
      </c>
      <c r="H471" s="143">
        <v>24</v>
      </c>
      <c r="I471" s="129">
        <f>IF(G471&lt;0,"-",G471)</f>
        <v>1</v>
      </c>
      <c r="J471" s="129">
        <f>IF(H471&lt;0,"-",H471)</f>
        <v>24</v>
      </c>
    </row>
    <row r="472" spans="1:10" x14ac:dyDescent="0.25">
      <c r="A472" s="138" t="s">
        <v>225</v>
      </c>
      <c r="B472" s="139" t="s">
        <v>1692</v>
      </c>
      <c r="C472" s="140">
        <v>90390</v>
      </c>
      <c r="D472" s="141">
        <v>67.709999999999994</v>
      </c>
      <c r="E472" s="141">
        <v>26.72</v>
      </c>
      <c r="F472" s="142">
        <v>121.17</v>
      </c>
      <c r="G472" s="143">
        <v>1</v>
      </c>
      <c r="H472" s="143">
        <v>3</v>
      </c>
      <c r="I472" s="129">
        <f>IF(G472&lt;0,"-",G472)</f>
        <v>1</v>
      </c>
      <c r="J472" s="129">
        <f>IF(H472&lt;0,"-",H472)</f>
        <v>3</v>
      </c>
    </row>
    <row r="473" spans="1:10" x14ac:dyDescent="0.25">
      <c r="A473" s="138" t="s">
        <v>2633</v>
      </c>
      <c r="B473" s="139" t="s">
        <v>2634</v>
      </c>
      <c r="C473" s="140">
        <v>12463552</v>
      </c>
      <c r="D473" s="141">
        <v>29.95</v>
      </c>
      <c r="E473" s="141">
        <v>26.71</v>
      </c>
      <c r="F473" s="142">
        <v>17.21</v>
      </c>
      <c r="G473" s="143">
        <v>1</v>
      </c>
      <c r="H473" s="143">
        <v>3</v>
      </c>
      <c r="I473" s="129">
        <f>IF(G473&lt;0,"-",G473)</f>
        <v>1</v>
      </c>
      <c r="J473" s="129">
        <f>IF(H473&lt;0,"-",H473)</f>
        <v>3</v>
      </c>
    </row>
    <row r="474" spans="1:10" x14ac:dyDescent="0.25">
      <c r="A474" s="138" t="s">
        <v>3797</v>
      </c>
      <c r="B474" s="139" t="s">
        <v>3802</v>
      </c>
      <c r="C474" s="140">
        <v>286966</v>
      </c>
      <c r="D474" s="141">
        <v>100.87</v>
      </c>
      <c r="E474" s="141">
        <v>26.65</v>
      </c>
      <c r="F474" s="142">
        <v>26.29</v>
      </c>
      <c r="G474" s="143">
        <v>1</v>
      </c>
      <c r="H474" s="143">
        <v>3</v>
      </c>
      <c r="I474" s="129">
        <f>IF(G474&lt;0,"-",G474)</f>
        <v>1</v>
      </c>
      <c r="J474" s="129">
        <f>IF(H474&lt;0,"-",H474)</f>
        <v>3</v>
      </c>
    </row>
    <row r="475" spans="1:10" x14ac:dyDescent="0.25">
      <c r="A475" s="138" t="s">
        <v>3982</v>
      </c>
      <c r="B475" s="139" t="s">
        <v>3987</v>
      </c>
      <c r="C475" s="140">
        <v>62567</v>
      </c>
      <c r="D475" s="141">
        <v>17.39</v>
      </c>
      <c r="E475" s="141">
        <v>26.45</v>
      </c>
      <c r="F475" s="142">
        <v>9.93</v>
      </c>
      <c r="G475" s="143">
        <v>6</v>
      </c>
      <c r="H475" s="143">
        <v>1</v>
      </c>
      <c r="I475" s="129">
        <f>IF(G475&lt;0,"-",G475)</f>
        <v>6</v>
      </c>
      <c r="J475" s="129">
        <f>IF(H475&lt;0,"-",H475)</f>
        <v>1</v>
      </c>
    </row>
    <row r="476" spans="1:10" x14ac:dyDescent="0.25">
      <c r="A476" s="138" t="s">
        <v>859</v>
      </c>
      <c r="B476" s="139" t="s">
        <v>3945</v>
      </c>
      <c r="C476" s="140">
        <v>32010</v>
      </c>
      <c r="D476" s="141">
        <v>-52.7</v>
      </c>
      <c r="E476" s="141">
        <v>26.29</v>
      </c>
      <c r="F476" s="142">
        <v>467.94</v>
      </c>
      <c r="G476" s="143">
        <v>-1</v>
      </c>
      <c r="H476" s="143">
        <v>4</v>
      </c>
      <c r="I476" s="129" t="str">
        <f>IF(G476&lt;0,"-",G476)</f>
        <v>-</v>
      </c>
      <c r="J476" s="129">
        <f>IF(H476&lt;0,"-",H476)</f>
        <v>4</v>
      </c>
    </row>
    <row r="477" spans="1:10" x14ac:dyDescent="0.25">
      <c r="A477" s="138" t="s">
        <v>3747</v>
      </c>
      <c r="B477" s="139" t="s">
        <v>4031</v>
      </c>
      <c r="C477" s="140">
        <v>107871</v>
      </c>
      <c r="D477" s="141">
        <v>18.7</v>
      </c>
      <c r="E477" s="141">
        <v>26.12</v>
      </c>
      <c r="F477" s="142">
        <v>26.58</v>
      </c>
      <c r="G477" s="143">
        <v>1</v>
      </c>
      <c r="H477" s="143">
        <v>23</v>
      </c>
      <c r="I477" s="129">
        <f>IF(G477&lt;0,"-",G477)</f>
        <v>1</v>
      </c>
      <c r="J477" s="129">
        <f>IF(H477&lt;0,"-",H477)</f>
        <v>23</v>
      </c>
    </row>
    <row r="478" spans="1:10" x14ac:dyDescent="0.25">
      <c r="A478" s="138" t="s">
        <v>3056</v>
      </c>
      <c r="B478" s="139" t="s">
        <v>3062</v>
      </c>
      <c r="C478" s="140">
        <v>49942</v>
      </c>
      <c r="D478" s="141">
        <v>68.03</v>
      </c>
      <c r="E478" s="141">
        <v>26.12</v>
      </c>
      <c r="F478" s="142">
        <v>1.1399999999999999</v>
      </c>
      <c r="G478" s="143">
        <v>1</v>
      </c>
      <c r="H478" s="143">
        <v>1</v>
      </c>
      <c r="I478" s="129">
        <f>IF(G478&lt;0,"-",G478)</f>
        <v>1</v>
      </c>
      <c r="J478" s="129">
        <f>IF(H478&lt;0,"-",H478)</f>
        <v>1</v>
      </c>
    </row>
    <row r="479" spans="1:10" x14ac:dyDescent="0.25">
      <c r="A479" s="138" t="s">
        <v>533</v>
      </c>
      <c r="B479" s="139" t="s">
        <v>3121</v>
      </c>
      <c r="C479" s="140">
        <v>4109</v>
      </c>
      <c r="D479" s="141">
        <v>-8.3800000000000008</v>
      </c>
      <c r="E479" s="141">
        <v>26.12</v>
      </c>
      <c r="F479" s="142">
        <v>28.15</v>
      </c>
      <c r="G479" s="143">
        <v>-1</v>
      </c>
      <c r="H479" s="143">
        <v>3</v>
      </c>
      <c r="I479" s="129" t="str">
        <f>IF(G479&lt;0,"-",G479)</f>
        <v>-</v>
      </c>
      <c r="J479" s="129">
        <f>IF(H479&lt;0,"-",H479)</f>
        <v>3</v>
      </c>
    </row>
    <row r="480" spans="1:10" x14ac:dyDescent="0.25">
      <c r="A480" s="138" t="s">
        <v>40</v>
      </c>
      <c r="B480" s="139" t="s">
        <v>41</v>
      </c>
      <c r="C480" s="140">
        <v>799740</v>
      </c>
      <c r="D480" s="141">
        <v>63.77</v>
      </c>
      <c r="E480" s="141">
        <v>26.09</v>
      </c>
      <c r="F480" s="142">
        <v>12.79</v>
      </c>
      <c r="G480" s="143">
        <v>1</v>
      </c>
      <c r="H480" s="143">
        <v>1</v>
      </c>
      <c r="I480" s="129">
        <f>IF(G480&lt;0,"-",G480)</f>
        <v>1</v>
      </c>
      <c r="J480" s="129">
        <f>IF(H480&lt;0,"-",H480)</f>
        <v>1</v>
      </c>
    </row>
    <row r="481" spans="1:10" x14ac:dyDescent="0.25">
      <c r="A481" s="138" t="s">
        <v>446</v>
      </c>
      <c r="B481" s="139" t="s">
        <v>1067</v>
      </c>
      <c r="C481" s="140">
        <v>114201</v>
      </c>
      <c r="D481" s="141">
        <v>33.99</v>
      </c>
      <c r="E481" s="141">
        <v>26.07</v>
      </c>
      <c r="F481" s="142">
        <v>-2</v>
      </c>
      <c r="G481" s="143">
        <v>2</v>
      </c>
      <c r="H481" s="143">
        <v>2</v>
      </c>
      <c r="I481" s="129">
        <f>IF(G481&lt;0,"-",G481)</f>
        <v>2</v>
      </c>
      <c r="J481" s="129">
        <f>IF(H481&lt;0,"-",H481)</f>
        <v>2</v>
      </c>
    </row>
    <row r="482" spans="1:10" x14ac:dyDescent="0.25">
      <c r="A482" s="138" t="s">
        <v>2597</v>
      </c>
      <c r="B482" s="139" t="s">
        <v>2598</v>
      </c>
      <c r="C482" s="140">
        <v>2317450</v>
      </c>
      <c r="D482" s="141">
        <v>33.03</v>
      </c>
      <c r="E482" s="141">
        <v>26.04</v>
      </c>
      <c r="F482" s="142">
        <v>1.69</v>
      </c>
      <c r="G482" s="143">
        <v>1</v>
      </c>
      <c r="H482" s="143">
        <v>1</v>
      </c>
      <c r="I482" s="129">
        <f>IF(G482&lt;0,"-",G482)</f>
        <v>1</v>
      </c>
      <c r="J482" s="129">
        <f>IF(H482&lt;0,"-",H482)</f>
        <v>1</v>
      </c>
    </row>
    <row r="483" spans="1:10" x14ac:dyDescent="0.25">
      <c r="A483" s="138" t="s">
        <v>2316</v>
      </c>
      <c r="B483" s="139" t="s">
        <v>2317</v>
      </c>
      <c r="C483" s="140">
        <v>351534</v>
      </c>
      <c r="D483" s="141">
        <v>24.78</v>
      </c>
      <c r="E483" s="141">
        <v>25.82</v>
      </c>
      <c r="F483" s="142">
        <v>31.74</v>
      </c>
      <c r="G483" s="143">
        <v>1</v>
      </c>
      <c r="H483" s="143">
        <v>14</v>
      </c>
      <c r="I483" s="129">
        <f>IF(G483&lt;0,"-",G483)</f>
        <v>1</v>
      </c>
      <c r="J483" s="129">
        <f>IF(H483&lt;0,"-",H483)</f>
        <v>14</v>
      </c>
    </row>
    <row r="484" spans="1:10" x14ac:dyDescent="0.25">
      <c r="A484" s="138" t="s">
        <v>674</v>
      </c>
      <c r="B484" s="139" t="s">
        <v>675</v>
      </c>
      <c r="C484" s="140">
        <v>332743</v>
      </c>
      <c r="D484" s="141">
        <v>55.3</v>
      </c>
      <c r="E484" s="141">
        <v>25.79</v>
      </c>
      <c r="F484" s="142">
        <v>23.28</v>
      </c>
      <c r="G484" s="143">
        <v>1</v>
      </c>
      <c r="H484" s="143">
        <v>1</v>
      </c>
      <c r="I484" s="129">
        <f>IF(G484&lt;0,"-",G484)</f>
        <v>1</v>
      </c>
      <c r="J484" s="129">
        <f>IF(H484&lt;0,"-",H484)</f>
        <v>1</v>
      </c>
    </row>
    <row r="485" spans="1:10" x14ac:dyDescent="0.25">
      <c r="A485" s="138" t="s">
        <v>3492</v>
      </c>
      <c r="B485" s="139" t="s">
        <v>3534</v>
      </c>
      <c r="C485" s="140">
        <v>1505534</v>
      </c>
      <c r="D485" s="141">
        <v>1.44</v>
      </c>
      <c r="E485" s="141">
        <v>25.64</v>
      </c>
      <c r="F485" s="142">
        <v>31.74</v>
      </c>
      <c r="G485" s="143">
        <v>1</v>
      </c>
      <c r="H485" s="143">
        <v>21</v>
      </c>
      <c r="I485" s="129">
        <f>IF(G485&lt;0,"-",G485)</f>
        <v>1</v>
      </c>
      <c r="J485" s="129">
        <f>IF(H485&lt;0,"-",H485)</f>
        <v>21</v>
      </c>
    </row>
    <row r="486" spans="1:10" x14ac:dyDescent="0.25">
      <c r="A486" s="138" t="s">
        <v>2559</v>
      </c>
      <c r="B486" s="139" t="s">
        <v>2560</v>
      </c>
      <c r="C486" s="140">
        <v>471149</v>
      </c>
      <c r="D486" s="141">
        <v>42.64</v>
      </c>
      <c r="E486" s="141">
        <v>25.61</v>
      </c>
      <c r="F486" s="142">
        <v>25.52</v>
      </c>
      <c r="G486" s="143">
        <v>1</v>
      </c>
      <c r="H486" s="143">
        <v>1</v>
      </c>
      <c r="I486" s="129">
        <f>IF(G486&lt;0,"-",G486)</f>
        <v>1</v>
      </c>
      <c r="J486" s="129">
        <f>IF(H486&lt;0,"-",H486)</f>
        <v>1</v>
      </c>
    </row>
    <row r="487" spans="1:10" x14ac:dyDescent="0.25">
      <c r="A487" s="138" t="s">
        <v>1634</v>
      </c>
      <c r="B487" s="139" t="s">
        <v>1637</v>
      </c>
      <c r="C487" s="140">
        <v>132992</v>
      </c>
      <c r="D487" s="141">
        <v>31.12</v>
      </c>
      <c r="E487" s="141">
        <v>25.61</v>
      </c>
      <c r="F487" s="142">
        <v>4.46</v>
      </c>
      <c r="G487" s="143">
        <v>1</v>
      </c>
      <c r="H487" s="143">
        <v>1</v>
      </c>
      <c r="I487" s="129">
        <f>IF(G487&lt;0,"-",G487)</f>
        <v>1</v>
      </c>
      <c r="J487" s="129">
        <f>IF(H487&lt;0,"-",H487)</f>
        <v>1</v>
      </c>
    </row>
    <row r="488" spans="1:10" x14ac:dyDescent="0.25">
      <c r="A488" s="138" t="s">
        <v>3284</v>
      </c>
      <c r="B488" s="139" t="s">
        <v>3285</v>
      </c>
      <c r="C488" s="140">
        <v>474992</v>
      </c>
      <c r="D488" s="141">
        <v>16.350000000000001</v>
      </c>
      <c r="E488" s="141">
        <v>25.57</v>
      </c>
      <c r="F488" s="142">
        <v>20.41</v>
      </c>
      <c r="G488" s="143">
        <v>1</v>
      </c>
      <c r="H488" s="143">
        <v>21</v>
      </c>
      <c r="I488" s="129">
        <f>IF(G488&lt;0,"-",G488)</f>
        <v>1</v>
      </c>
      <c r="J488" s="129">
        <f>IF(H488&lt;0,"-",H488)</f>
        <v>21</v>
      </c>
    </row>
    <row r="489" spans="1:10" x14ac:dyDescent="0.25">
      <c r="A489" s="138" t="s">
        <v>2953</v>
      </c>
      <c r="B489" s="139" t="s">
        <v>2961</v>
      </c>
      <c r="C489" s="140">
        <v>487462</v>
      </c>
      <c r="D489" s="141">
        <v>17.239999999999998</v>
      </c>
      <c r="E489" s="141">
        <v>25.51</v>
      </c>
      <c r="F489" s="142">
        <v>17.79</v>
      </c>
      <c r="G489" s="143">
        <v>1</v>
      </c>
      <c r="H489" s="143">
        <v>3</v>
      </c>
      <c r="I489" s="129">
        <f>IF(G489&lt;0,"-",G489)</f>
        <v>1</v>
      </c>
      <c r="J489" s="129">
        <f>IF(H489&lt;0,"-",H489)</f>
        <v>3</v>
      </c>
    </row>
    <row r="490" spans="1:10" x14ac:dyDescent="0.25">
      <c r="A490" s="138" t="s">
        <v>647</v>
      </c>
      <c r="B490" s="139" t="s">
        <v>1099</v>
      </c>
      <c r="C490" s="140">
        <v>214313</v>
      </c>
      <c r="D490" s="141">
        <v>-21.01</v>
      </c>
      <c r="E490" s="141">
        <v>25.51</v>
      </c>
      <c r="F490" s="142">
        <v>52.71</v>
      </c>
      <c r="G490" s="143">
        <v>-1</v>
      </c>
      <c r="H490" s="143">
        <v>3</v>
      </c>
      <c r="I490" s="129" t="str">
        <f>IF(G490&lt;0,"-",G490)</f>
        <v>-</v>
      </c>
      <c r="J490" s="129">
        <f>IF(H490&lt;0,"-",H490)</f>
        <v>3</v>
      </c>
    </row>
    <row r="491" spans="1:10" x14ac:dyDescent="0.25">
      <c r="A491" s="138" t="s">
        <v>345</v>
      </c>
      <c r="B491" s="139" t="s">
        <v>1019</v>
      </c>
      <c r="C491" s="140">
        <v>582608</v>
      </c>
      <c r="D491" s="141">
        <v>35.119999999999997</v>
      </c>
      <c r="E491" s="141">
        <v>25.46</v>
      </c>
      <c r="F491" s="142">
        <v>17.100000000000001</v>
      </c>
      <c r="G491" s="143">
        <v>1</v>
      </c>
      <c r="H491" s="143">
        <v>1</v>
      </c>
      <c r="I491" s="129">
        <f>IF(G491&lt;0,"-",G491)</f>
        <v>1</v>
      </c>
      <c r="J491" s="129">
        <f>IF(H491&lt;0,"-",H491)</f>
        <v>1</v>
      </c>
    </row>
    <row r="492" spans="1:10" x14ac:dyDescent="0.25">
      <c r="A492" s="138" t="s">
        <v>253</v>
      </c>
      <c r="B492" s="139" t="s">
        <v>972</v>
      </c>
      <c r="C492" s="140">
        <v>118694</v>
      </c>
      <c r="D492" s="141">
        <v>5.21</v>
      </c>
      <c r="E492" s="141">
        <v>25.31</v>
      </c>
      <c r="F492" s="142">
        <v>81.09</v>
      </c>
      <c r="G492" s="143">
        <v>1</v>
      </c>
      <c r="H492" s="143">
        <v>3</v>
      </c>
      <c r="I492" s="129">
        <f>IF(G492&lt;0,"-",G492)</f>
        <v>1</v>
      </c>
      <c r="J492" s="129">
        <f>IF(H492&lt;0,"-",H492)</f>
        <v>3</v>
      </c>
    </row>
    <row r="493" spans="1:10" x14ac:dyDescent="0.25">
      <c r="A493" s="138" t="s">
        <v>2737</v>
      </c>
      <c r="B493" s="139" t="s">
        <v>2738</v>
      </c>
      <c r="C493" s="140">
        <v>468141</v>
      </c>
      <c r="D493" s="141">
        <v>13.14</v>
      </c>
      <c r="E493" s="141">
        <v>25.29</v>
      </c>
      <c r="F493" s="142">
        <v>20.66</v>
      </c>
      <c r="G493" s="143">
        <v>1</v>
      </c>
      <c r="H493" s="143">
        <v>15</v>
      </c>
      <c r="I493" s="129">
        <f>IF(G493&lt;0,"-",G493)</f>
        <v>1</v>
      </c>
      <c r="J493" s="129">
        <f>IF(H493&lt;0,"-",H493)</f>
        <v>15</v>
      </c>
    </row>
    <row r="494" spans="1:10" x14ac:dyDescent="0.25">
      <c r="A494" s="138" t="s">
        <v>247</v>
      </c>
      <c r="B494" s="139" t="s">
        <v>967</v>
      </c>
      <c r="C494" s="140">
        <v>383561</v>
      </c>
      <c r="D494" s="141">
        <v>100.89</v>
      </c>
      <c r="E494" s="141">
        <v>25.16</v>
      </c>
      <c r="F494" s="142">
        <v>2.83</v>
      </c>
      <c r="G494" s="143">
        <v>1</v>
      </c>
      <c r="H494" s="143">
        <v>1</v>
      </c>
      <c r="I494" s="129">
        <f>IF(G494&lt;0,"-",G494)</f>
        <v>1</v>
      </c>
      <c r="J494" s="129">
        <f>IF(H494&lt;0,"-",H494)</f>
        <v>1</v>
      </c>
    </row>
    <row r="495" spans="1:10" x14ac:dyDescent="0.25">
      <c r="A495" s="138" t="s">
        <v>887</v>
      </c>
      <c r="B495" s="139" t="s">
        <v>949</v>
      </c>
      <c r="C495" s="140">
        <v>2773070</v>
      </c>
      <c r="D495" s="141">
        <v>57.6</v>
      </c>
      <c r="E495" s="141">
        <v>25.15</v>
      </c>
      <c r="F495" s="142">
        <v>-10.3</v>
      </c>
      <c r="G495" s="143">
        <v>1</v>
      </c>
      <c r="H495" s="143">
        <v>1</v>
      </c>
      <c r="I495" s="129">
        <f>IF(G495&lt;0,"-",G495)</f>
        <v>1</v>
      </c>
      <c r="J495" s="129">
        <f>IF(H495&lt;0,"-",H495)</f>
        <v>1</v>
      </c>
    </row>
    <row r="496" spans="1:10" x14ac:dyDescent="0.25">
      <c r="A496" s="138" t="s">
        <v>2096</v>
      </c>
      <c r="B496" s="139" t="s">
        <v>2097</v>
      </c>
      <c r="C496" s="140">
        <v>11376755</v>
      </c>
      <c r="D496" s="141">
        <v>14.04</v>
      </c>
      <c r="E496" s="141">
        <v>25.12</v>
      </c>
      <c r="F496" s="142">
        <v>19.62</v>
      </c>
      <c r="G496" s="143">
        <v>4</v>
      </c>
      <c r="H496" s="143">
        <v>16</v>
      </c>
      <c r="I496" s="129">
        <f>IF(G496&lt;0,"-",G496)</f>
        <v>4</v>
      </c>
      <c r="J496" s="129">
        <f>IF(H496&lt;0,"-",H496)</f>
        <v>16</v>
      </c>
    </row>
    <row r="497" spans="1:10" x14ac:dyDescent="0.25">
      <c r="A497" s="138" t="s">
        <v>2693</v>
      </c>
      <c r="B497" s="139" t="s">
        <v>2694</v>
      </c>
      <c r="C497" s="140">
        <v>3939324</v>
      </c>
      <c r="D497" s="141">
        <v>22.93</v>
      </c>
      <c r="E497" s="141">
        <v>25.06</v>
      </c>
      <c r="F497" s="142">
        <v>28.83</v>
      </c>
      <c r="G497" s="143">
        <v>1</v>
      </c>
      <c r="H497" s="143">
        <v>16</v>
      </c>
      <c r="I497" s="129">
        <f>IF(G497&lt;0,"-",G497)</f>
        <v>1</v>
      </c>
      <c r="J497" s="129">
        <f>IF(H497&lt;0,"-",H497)</f>
        <v>16</v>
      </c>
    </row>
    <row r="498" spans="1:10" x14ac:dyDescent="0.25">
      <c r="A498" s="138" t="s">
        <v>3421</v>
      </c>
      <c r="B498" s="139" t="s">
        <v>3422</v>
      </c>
      <c r="C498" s="140">
        <v>257435</v>
      </c>
      <c r="D498" s="141">
        <v>42.8</v>
      </c>
      <c r="E498" s="141">
        <v>24.95</v>
      </c>
      <c r="F498" s="142">
        <v>21.01</v>
      </c>
      <c r="G498" s="143">
        <v>1</v>
      </c>
      <c r="H498" s="143">
        <v>51</v>
      </c>
      <c r="I498" s="129">
        <f>IF(G498&lt;0,"-",G498)</f>
        <v>1</v>
      </c>
      <c r="J498" s="129">
        <f>IF(H498&lt;0,"-",H498)</f>
        <v>51</v>
      </c>
    </row>
    <row r="499" spans="1:10" x14ac:dyDescent="0.25">
      <c r="A499" s="138" t="s">
        <v>1257</v>
      </c>
      <c r="B499" s="139" t="s">
        <v>1291</v>
      </c>
      <c r="C499" s="140">
        <v>246130</v>
      </c>
      <c r="D499" s="141">
        <v>38.28</v>
      </c>
      <c r="E499" s="141">
        <v>24.89</v>
      </c>
      <c r="F499" s="142">
        <v>28.56</v>
      </c>
      <c r="G499" s="143">
        <v>1</v>
      </c>
      <c r="H499" s="143">
        <v>4</v>
      </c>
      <c r="I499" s="129">
        <f>IF(G499&lt;0,"-",G499)</f>
        <v>1</v>
      </c>
      <c r="J499" s="129">
        <f>IF(H499&lt;0,"-",H499)</f>
        <v>4</v>
      </c>
    </row>
    <row r="500" spans="1:10" x14ac:dyDescent="0.25">
      <c r="A500" s="138" t="s">
        <v>199</v>
      </c>
      <c r="B500" s="139" t="s">
        <v>200</v>
      </c>
      <c r="C500" s="140">
        <v>94379</v>
      </c>
      <c r="D500" s="141">
        <v>87.5</v>
      </c>
      <c r="E500" s="141">
        <v>24.89</v>
      </c>
      <c r="F500" s="142">
        <v>1.52</v>
      </c>
      <c r="G500" s="143">
        <v>1</v>
      </c>
      <c r="H500" s="143">
        <v>1</v>
      </c>
      <c r="I500" s="129">
        <f>IF(G500&lt;0,"-",G500)</f>
        <v>1</v>
      </c>
      <c r="J500" s="129">
        <f>IF(H500&lt;0,"-",H500)</f>
        <v>1</v>
      </c>
    </row>
    <row r="501" spans="1:10" x14ac:dyDescent="0.25">
      <c r="A501" s="138" t="s">
        <v>2425</v>
      </c>
      <c r="B501" s="139" t="s">
        <v>1310</v>
      </c>
      <c r="C501" s="140">
        <v>3118623</v>
      </c>
      <c r="D501" s="141">
        <v>121.9</v>
      </c>
      <c r="E501" s="141">
        <v>24.71</v>
      </c>
      <c r="F501" s="142">
        <v>55.58</v>
      </c>
      <c r="G501" s="143">
        <v>1</v>
      </c>
      <c r="H501" s="143">
        <v>14</v>
      </c>
      <c r="I501" s="129">
        <f>IF(G501&lt;0,"-",G501)</f>
        <v>1</v>
      </c>
      <c r="J501" s="129">
        <f>IF(H501&lt;0,"-",H501)</f>
        <v>14</v>
      </c>
    </row>
    <row r="502" spans="1:10" x14ac:dyDescent="0.25">
      <c r="A502" s="138" t="s">
        <v>755</v>
      </c>
      <c r="B502" s="139" t="s">
        <v>1400</v>
      </c>
      <c r="C502" s="140">
        <v>660390</v>
      </c>
      <c r="D502" s="141">
        <v>65.900000000000006</v>
      </c>
      <c r="E502" s="141">
        <v>24.52</v>
      </c>
      <c r="F502" s="142">
        <v>26.71</v>
      </c>
      <c r="G502" s="143">
        <v>1</v>
      </c>
      <c r="H502" s="143">
        <v>9</v>
      </c>
      <c r="I502" s="129">
        <f>IF(G502&lt;0,"-",G502)</f>
        <v>1</v>
      </c>
      <c r="J502" s="129">
        <f>IF(H502&lt;0,"-",H502)</f>
        <v>9</v>
      </c>
    </row>
    <row r="503" spans="1:10" x14ac:dyDescent="0.25">
      <c r="A503" s="138" t="s">
        <v>126</v>
      </c>
      <c r="B503" s="139" t="s">
        <v>127</v>
      </c>
      <c r="C503" s="140">
        <v>117846</v>
      </c>
      <c r="D503" s="141">
        <v>92.32</v>
      </c>
      <c r="E503" s="141">
        <v>24.41</v>
      </c>
      <c r="F503" s="142">
        <v>23.07</v>
      </c>
      <c r="G503" s="143">
        <v>1</v>
      </c>
      <c r="H503" s="143">
        <v>1</v>
      </c>
      <c r="I503" s="129">
        <f>IF(G503&lt;0,"-",G503)</f>
        <v>1</v>
      </c>
      <c r="J503" s="129">
        <f>IF(H503&lt;0,"-",H503)</f>
        <v>1</v>
      </c>
    </row>
    <row r="504" spans="1:10" x14ac:dyDescent="0.25">
      <c r="A504" s="138" t="s">
        <v>2625</v>
      </c>
      <c r="B504" s="139" t="s">
        <v>2626</v>
      </c>
      <c r="C504" s="140">
        <v>7317712</v>
      </c>
      <c r="D504" s="141">
        <v>24.08</v>
      </c>
      <c r="E504" s="141">
        <v>24.38</v>
      </c>
      <c r="F504" s="142">
        <v>22.4</v>
      </c>
      <c r="G504" s="143">
        <v>1</v>
      </c>
      <c r="H504" s="143">
        <v>14</v>
      </c>
      <c r="I504" s="129">
        <f>IF(G504&lt;0,"-",G504)</f>
        <v>1</v>
      </c>
      <c r="J504" s="129">
        <f>IF(H504&lt;0,"-",H504)</f>
        <v>14</v>
      </c>
    </row>
    <row r="505" spans="1:10" x14ac:dyDescent="0.25">
      <c r="A505" s="138" t="s">
        <v>2319</v>
      </c>
      <c r="B505" s="139" t="s">
        <v>2320</v>
      </c>
      <c r="C505" s="140">
        <v>3908500</v>
      </c>
      <c r="D505" s="141">
        <v>24.31</v>
      </c>
      <c r="E505" s="141">
        <v>24.05</v>
      </c>
      <c r="F505" s="142">
        <v>23.86</v>
      </c>
      <c r="G505" s="143">
        <v>1</v>
      </c>
      <c r="H505" s="143">
        <v>7</v>
      </c>
      <c r="I505" s="129">
        <f>IF(G505&lt;0,"-",G505)</f>
        <v>1</v>
      </c>
      <c r="J505" s="129">
        <f>IF(H505&lt;0,"-",H505)</f>
        <v>7</v>
      </c>
    </row>
    <row r="506" spans="1:10" x14ac:dyDescent="0.25">
      <c r="A506" s="138" t="s">
        <v>331</v>
      </c>
      <c r="B506" s="139" t="s">
        <v>1013</v>
      </c>
      <c r="C506" s="140">
        <v>287702</v>
      </c>
      <c r="D506" s="141">
        <v>39.44</v>
      </c>
      <c r="E506" s="141">
        <v>24.01</v>
      </c>
      <c r="F506" s="142">
        <v>23.92</v>
      </c>
      <c r="G506" s="143">
        <v>1</v>
      </c>
      <c r="H506" s="143">
        <v>1</v>
      </c>
      <c r="I506" s="129">
        <f>IF(G506&lt;0,"-",G506)</f>
        <v>1</v>
      </c>
      <c r="J506" s="129">
        <f>IF(H506&lt;0,"-",H506)</f>
        <v>1</v>
      </c>
    </row>
    <row r="507" spans="1:10" x14ac:dyDescent="0.25">
      <c r="A507" s="138" t="s">
        <v>3308</v>
      </c>
      <c r="B507" s="139" t="s">
        <v>3315</v>
      </c>
      <c r="C507" s="140">
        <v>33976</v>
      </c>
      <c r="D507" s="141">
        <v>52.18</v>
      </c>
      <c r="E507" s="141">
        <v>24</v>
      </c>
      <c r="F507" s="142">
        <v>19.670000000000002</v>
      </c>
      <c r="G507" s="143">
        <v>1</v>
      </c>
      <c r="H507" s="143">
        <v>4</v>
      </c>
      <c r="I507" s="129">
        <f>IF(G507&lt;0,"-",G507)</f>
        <v>1</v>
      </c>
      <c r="J507" s="129">
        <f>IF(H507&lt;0,"-",H507)</f>
        <v>4</v>
      </c>
    </row>
    <row r="508" spans="1:10" x14ac:dyDescent="0.25">
      <c r="A508" s="138" t="s">
        <v>3491</v>
      </c>
      <c r="B508" s="139" t="s">
        <v>3533</v>
      </c>
      <c r="C508" s="140">
        <v>2769351</v>
      </c>
      <c r="D508" s="141">
        <v>31.02</v>
      </c>
      <c r="E508" s="141">
        <v>23.93</v>
      </c>
      <c r="F508" s="142">
        <v>19.829999999999998</v>
      </c>
      <c r="G508" s="143">
        <v>1</v>
      </c>
      <c r="H508" s="143">
        <v>1</v>
      </c>
      <c r="I508" s="129">
        <f>IF(G508&lt;0,"-",G508)</f>
        <v>1</v>
      </c>
      <c r="J508" s="129">
        <f>IF(H508&lt;0,"-",H508)</f>
        <v>1</v>
      </c>
    </row>
    <row r="509" spans="1:10" x14ac:dyDescent="0.25">
      <c r="A509" s="138" t="s">
        <v>1137</v>
      </c>
      <c r="B509" s="139" t="s">
        <v>1212</v>
      </c>
      <c r="C509" s="140">
        <v>228955</v>
      </c>
      <c r="D509" s="141">
        <v>41.55</v>
      </c>
      <c r="E509" s="141">
        <v>23.85</v>
      </c>
      <c r="F509" s="142">
        <v>1.64</v>
      </c>
      <c r="G509" s="143">
        <v>1</v>
      </c>
      <c r="H509" s="143">
        <v>1</v>
      </c>
      <c r="I509" s="129">
        <f>IF(G509&lt;0,"-",G509)</f>
        <v>1</v>
      </c>
      <c r="J509" s="129">
        <f>IF(H509&lt;0,"-",H509)</f>
        <v>1</v>
      </c>
    </row>
    <row r="510" spans="1:10" x14ac:dyDescent="0.25">
      <c r="A510" s="138" t="s">
        <v>2131</v>
      </c>
      <c r="B510" s="139" t="s">
        <v>2132</v>
      </c>
      <c r="C510" s="140">
        <v>981324</v>
      </c>
      <c r="D510" s="141">
        <v>31.73</v>
      </c>
      <c r="E510" s="141">
        <v>23.83</v>
      </c>
      <c r="F510" s="142">
        <v>14.29</v>
      </c>
      <c r="G510" s="143">
        <v>1</v>
      </c>
      <c r="H510" s="143">
        <v>3</v>
      </c>
      <c r="I510" s="129">
        <f>IF(G510&lt;0,"-",G510)</f>
        <v>1</v>
      </c>
      <c r="J510" s="129">
        <f>IF(H510&lt;0,"-",H510)</f>
        <v>3</v>
      </c>
    </row>
    <row r="511" spans="1:10" x14ac:dyDescent="0.25">
      <c r="A511" s="138" t="s">
        <v>842</v>
      </c>
      <c r="B511" s="139" t="s">
        <v>1406</v>
      </c>
      <c r="C511" s="140">
        <v>1581026</v>
      </c>
      <c r="D511" s="141">
        <v>1.93</v>
      </c>
      <c r="E511" s="141">
        <v>23.75</v>
      </c>
      <c r="F511" s="142">
        <v>16.63</v>
      </c>
      <c r="G511" s="143">
        <v>7</v>
      </c>
      <c r="H511" s="143">
        <v>3</v>
      </c>
      <c r="I511" s="129">
        <f>IF(G511&lt;0,"-",G511)</f>
        <v>7</v>
      </c>
      <c r="J511" s="129">
        <f>IF(H511&lt;0,"-",H511)</f>
        <v>3</v>
      </c>
    </row>
    <row r="512" spans="1:10" x14ac:dyDescent="0.25">
      <c r="A512" s="138" t="s">
        <v>2491</v>
      </c>
      <c r="B512" s="139" t="s">
        <v>918</v>
      </c>
      <c r="C512" s="140">
        <v>4394752</v>
      </c>
      <c r="D512" s="141">
        <v>17.13</v>
      </c>
      <c r="E512" s="141">
        <v>23.7</v>
      </c>
      <c r="F512" s="142">
        <v>15.5</v>
      </c>
      <c r="G512" s="143">
        <v>1</v>
      </c>
      <c r="H512" s="143">
        <v>7</v>
      </c>
      <c r="I512" s="129">
        <f>IF(G512&lt;0,"-",G512)</f>
        <v>1</v>
      </c>
      <c r="J512" s="129">
        <f>IF(H512&lt;0,"-",H512)</f>
        <v>7</v>
      </c>
    </row>
    <row r="513" spans="1:10" x14ac:dyDescent="0.25">
      <c r="A513" s="138" t="s">
        <v>2568</v>
      </c>
      <c r="B513" s="139" t="s">
        <v>2569</v>
      </c>
      <c r="C513" s="140">
        <v>7615816</v>
      </c>
      <c r="D513" s="141">
        <v>14.89</v>
      </c>
      <c r="E513" s="141">
        <v>23.7</v>
      </c>
      <c r="F513" s="142">
        <v>17.440000000000001</v>
      </c>
      <c r="G513" s="143">
        <v>1</v>
      </c>
      <c r="H513" s="143">
        <v>4</v>
      </c>
      <c r="I513" s="129">
        <f>IF(G513&lt;0,"-",G513)</f>
        <v>1</v>
      </c>
      <c r="J513" s="129">
        <f>IF(H513&lt;0,"-",H513)</f>
        <v>4</v>
      </c>
    </row>
    <row r="514" spans="1:10" x14ac:dyDescent="0.25">
      <c r="A514" s="138" t="s">
        <v>838</v>
      </c>
      <c r="B514" s="139" t="s">
        <v>839</v>
      </c>
      <c r="C514" s="140">
        <v>580542</v>
      </c>
      <c r="D514" s="141">
        <v>11.77</v>
      </c>
      <c r="E514" s="141">
        <v>23.68</v>
      </c>
      <c r="F514" s="142">
        <v>17.170000000000002</v>
      </c>
      <c r="G514" s="143">
        <v>1</v>
      </c>
      <c r="H514" s="143">
        <v>3</v>
      </c>
      <c r="I514" s="129">
        <f>IF(G514&lt;0,"-",G514)</f>
        <v>1</v>
      </c>
      <c r="J514" s="129">
        <f>IF(H514&lt;0,"-",H514)</f>
        <v>3</v>
      </c>
    </row>
    <row r="515" spans="1:10" x14ac:dyDescent="0.25">
      <c r="A515" s="138" t="s">
        <v>1262</v>
      </c>
      <c r="B515" s="139" t="s">
        <v>1326</v>
      </c>
      <c r="C515" s="140">
        <v>247473</v>
      </c>
      <c r="D515" s="141">
        <v>42.29</v>
      </c>
      <c r="E515" s="141">
        <v>23.67</v>
      </c>
      <c r="F515" s="142">
        <v>25.23</v>
      </c>
      <c r="G515" s="143">
        <v>1</v>
      </c>
      <c r="H515" s="143">
        <v>14</v>
      </c>
      <c r="I515" s="129">
        <f>IF(G515&lt;0,"-",G515)</f>
        <v>1</v>
      </c>
      <c r="J515" s="129">
        <f>IF(H515&lt;0,"-",H515)</f>
        <v>14</v>
      </c>
    </row>
    <row r="516" spans="1:10" x14ac:dyDescent="0.25">
      <c r="A516" s="138" t="s">
        <v>2814</v>
      </c>
      <c r="B516" s="139" t="s">
        <v>2822</v>
      </c>
      <c r="C516" s="140">
        <v>172401</v>
      </c>
      <c r="D516" s="141">
        <v>42.62</v>
      </c>
      <c r="E516" s="141">
        <v>23.65</v>
      </c>
      <c r="F516" s="142">
        <v>17.010000000000002</v>
      </c>
      <c r="G516" s="143">
        <v>1</v>
      </c>
      <c r="H516" s="143">
        <v>1</v>
      </c>
      <c r="I516" s="129">
        <f>IF(G516&lt;0,"-",G516)</f>
        <v>1</v>
      </c>
      <c r="J516" s="129">
        <f>IF(H516&lt;0,"-",H516)</f>
        <v>1</v>
      </c>
    </row>
    <row r="517" spans="1:10" x14ac:dyDescent="0.25">
      <c r="A517" s="138" t="s">
        <v>4072</v>
      </c>
      <c r="B517" s="139" t="s">
        <v>4076</v>
      </c>
      <c r="C517" s="140">
        <v>183154</v>
      </c>
      <c r="D517" s="141">
        <v>26.89</v>
      </c>
      <c r="E517" s="141">
        <v>23.6</v>
      </c>
      <c r="F517" s="142">
        <v>11.37</v>
      </c>
      <c r="G517" s="143">
        <v>1</v>
      </c>
      <c r="H517" s="143">
        <v>1</v>
      </c>
      <c r="I517" s="129">
        <f>IF(G517&lt;0,"-",G517)</f>
        <v>1</v>
      </c>
      <c r="J517" s="129">
        <f>IF(H517&lt;0,"-",H517)</f>
        <v>1</v>
      </c>
    </row>
    <row r="518" spans="1:10" x14ac:dyDescent="0.25">
      <c r="A518" s="138" t="s">
        <v>882</v>
      </c>
      <c r="B518" s="139" t="s">
        <v>2998</v>
      </c>
      <c r="C518" s="140">
        <v>6257398</v>
      </c>
      <c r="D518" s="141">
        <v>26.88</v>
      </c>
      <c r="E518" s="141">
        <v>23.59</v>
      </c>
      <c r="F518" s="142">
        <v>30.53</v>
      </c>
      <c r="G518" s="143">
        <v>1</v>
      </c>
      <c r="H518" s="143">
        <v>3</v>
      </c>
      <c r="I518" s="129">
        <f>IF(G518&lt;0,"-",G518)</f>
        <v>1</v>
      </c>
      <c r="J518" s="129">
        <f>IF(H518&lt;0,"-",H518)</f>
        <v>3</v>
      </c>
    </row>
    <row r="519" spans="1:10" x14ac:dyDescent="0.25">
      <c r="A519" s="138" t="s">
        <v>2150</v>
      </c>
      <c r="B519" s="139" t="s">
        <v>1303</v>
      </c>
      <c r="C519" s="140">
        <v>16483767</v>
      </c>
      <c r="D519" s="141">
        <v>28.66</v>
      </c>
      <c r="E519" s="141">
        <v>23.45</v>
      </c>
      <c r="F519" s="142">
        <v>19.2</v>
      </c>
      <c r="G519" s="143">
        <v>1</v>
      </c>
      <c r="H519" s="143">
        <v>18</v>
      </c>
      <c r="I519" s="129">
        <f>IF(G519&lt;0,"-",G519)</f>
        <v>1</v>
      </c>
      <c r="J519" s="129">
        <f>IF(H519&lt;0,"-",H519)</f>
        <v>18</v>
      </c>
    </row>
    <row r="520" spans="1:10" x14ac:dyDescent="0.25">
      <c r="A520" s="138" t="s">
        <v>4026</v>
      </c>
      <c r="B520" s="139" t="s">
        <v>4034</v>
      </c>
      <c r="C520" s="140">
        <v>1513132</v>
      </c>
      <c r="D520" s="141">
        <v>-16.7</v>
      </c>
      <c r="E520" s="141">
        <v>23.45</v>
      </c>
      <c r="F520" s="142">
        <v>54.84</v>
      </c>
      <c r="G520" s="143">
        <v>-1</v>
      </c>
      <c r="H520" s="143">
        <v>23</v>
      </c>
      <c r="I520" s="129" t="str">
        <f>IF(G520&lt;0,"-",G520)</f>
        <v>-</v>
      </c>
      <c r="J520" s="129">
        <f>IF(H520&lt;0,"-",H520)</f>
        <v>23</v>
      </c>
    </row>
    <row r="521" spans="1:10" x14ac:dyDescent="0.25">
      <c r="A521" s="138" t="s">
        <v>803</v>
      </c>
      <c r="B521" s="139" t="s">
        <v>804</v>
      </c>
      <c r="C521" s="140">
        <v>868027</v>
      </c>
      <c r="D521" s="141">
        <v>53.79</v>
      </c>
      <c r="E521" s="141">
        <v>23.44</v>
      </c>
      <c r="F521" s="142">
        <v>4.76</v>
      </c>
      <c r="G521" s="143">
        <v>1</v>
      </c>
      <c r="H521" s="143">
        <v>1</v>
      </c>
      <c r="I521" s="129">
        <f>IF(G521&lt;0,"-",G521)</f>
        <v>1</v>
      </c>
      <c r="J521" s="129">
        <f>IF(H521&lt;0,"-",H521)</f>
        <v>1</v>
      </c>
    </row>
    <row r="522" spans="1:10" x14ac:dyDescent="0.25">
      <c r="A522" s="138" t="s">
        <v>108</v>
      </c>
      <c r="B522" s="139" t="s">
        <v>109</v>
      </c>
      <c r="C522" s="140">
        <v>3543998</v>
      </c>
      <c r="D522" s="141">
        <v>52.76</v>
      </c>
      <c r="E522" s="141">
        <v>23.4</v>
      </c>
      <c r="F522" s="142">
        <v>20.97</v>
      </c>
      <c r="G522" s="143">
        <v>1</v>
      </c>
      <c r="H522" s="143">
        <v>7</v>
      </c>
      <c r="I522" s="129">
        <f>IF(G522&lt;0,"-",G522)</f>
        <v>1</v>
      </c>
      <c r="J522" s="129">
        <f>IF(H522&lt;0,"-",H522)</f>
        <v>7</v>
      </c>
    </row>
    <row r="523" spans="1:10" x14ac:dyDescent="0.25">
      <c r="A523" s="138" t="s">
        <v>3171</v>
      </c>
      <c r="B523" s="139" t="s">
        <v>3175</v>
      </c>
      <c r="C523" s="140">
        <v>4836632</v>
      </c>
      <c r="D523" s="141">
        <v>121.17</v>
      </c>
      <c r="E523" s="141">
        <v>23.32</v>
      </c>
      <c r="F523" s="142">
        <v>33.92</v>
      </c>
      <c r="G523" s="143">
        <v>1</v>
      </c>
      <c r="H523" s="143">
        <v>1</v>
      </c>
      <c r="I523" s="129">
        <f>IF(G523&lt;0,"-",G523)</f>
        <v>1</v>
      </c>
      <c r="J523" s="129">
        <f>IF(H523&lt;0,"-",H523)</f>
        <v>1</v>
      </c>
    </row>
    <row r="524" spans="1:10" x14ac:dyDescent="0.25">
      <c r="A524" s="138" t="s">
        <v>1987</v>
      </c>
      <c r="B524" s="139" t="s">
        <v>1988</v>
      </c>
      <c r="C524" s="140">
        <v>53239</v>
      </c>
      <c r="D524" s="141">
        <v>86.48</v>
      </c>
      <c r="E524" s="141">
        <v>23.3</v>
      </c>
      <c r="F524" s="142">
        <v>3.28</v>
      </c>
      <c r="G524" s="143">
        <v>1</v>
      </c>
      <c r="H524" s="143">
        <v>1</v>
      </c>
      <c r="I524" s="129">
        <f>IF(G524&lt;0,"-",G524)</f>
        <v>1</v>
      </c>
      <c r="J524" s="129">
        <f>IF(H524&lt;0,"-",H524)</f>
        <v>1</v>
      </c>
    </row>
    <row r="525" spans="1:10" x14ac:dyDescent="0.25">
      <c r="A525" s="138" t="s">
        <v>3073</v>
      </c>
      <c r="B525" s="139" t="s">
        <v>3075</v>
      </c>
      <c r="C525" s="140">
        <v>90343</v>
      </c>
      <c r="D525" s="141">
        <v>-1.1200000000000001</v>
      </c>
      <c r="E525" s="141">
        <v>23.28</v>
      </c>
      <c r="F525" s="142">
        <v>21.15</v>
      </c>
      <c r="G525" s="143">
        <v>-1</v>
      </c>
      <c r="H525" s="143">
        <v>9</v>
      </c>
      <c r="I525" s="129" t="str">
        <f>IF(G525&lt;0,"-",G525)</f>
        <v>-</v>
      </c>
      <c r="J525" s="129">
        <f>IF(H525&lt;0,"-",H525)</f>
        <v>9</v>
      </c>
    </row>
    <row r="526" spans="1:10" x14ac:dyDescent="0.25">
      <c r="A526" s="138" t="s">
        <v>2613</v>
      </c>
      <c r="B526" s="139" t="s">
        <v>2614</v>
      </c>
      <c r="C526" s="140">
        <v>13079019</v>
      </c>
      <c r="D526" s="141">
        <v>12.75</v>
      </c>
      <c r="E526" s="141">
        <v>23.27</v>
      </c>
      <c r="F526" s="142">
        <v>24.45</v>
      </c>
      <c r="G526" s="143">
        <v>1</v>
      </c>
      <c r="H526" s="143">
        <v>26</v>
      </c>
      <c r="I526" s="129">
        <f>IF(G526&lt;0,"-",G526)</f>
        <v>1</v>
      </c>
      <c r="J526" s="129">
        <f>IF(H526&lt;0,"-",H526)</f>
        <v>26</v>
      </c>
    </row>
    <row r="527" spans="1:10" x14ac:dyDescent="0.25">
      <c r="A527" s="138" t="s">
        <v>940</v>
      </c>
      <c r="B527" s="139" t="s">
        <v>941</v>
      </c>
      <c r="C527" s="140">
        <v>2501576</v>
      </c>
      <c r="D527" s="141">
        <v>16.7</v>
      </c>
      <c r="E527" s="141">
        <v>23.13</v>
      </c>
      <c r="F527" s="142">
        <v>25.37</v>
      </c>
      <c r="G527" s="143">
        <v>1</v>
      </c>
      <c r="H527" s="143">
        <v>7</v>
      </c>
      <c r="I527" s="129">
        <f>IF(G527&lt;0,"-",G527)</f>
        <v>1</v>
      </c>
      <c r="J527" s="129">
        <f>IF(H527&lt;0,"-",H527)</f>
        <v>7</v>
      </c>
    </row>
    <row r="528" spans="1:10" x14ac:dyDescent="0.25">
      <c r="A528" s="138" t="s">
        <v>42</v>
      </c>
      <c r="B528" s="139" t="s">
        <v>43</v>
      </c>
      <c r="C528" s="140">
        <v>78457</v>
      </c>
      <c r="D528" s="141">
        <v>160.59</v>
      </c>
      <c r="E528" s="141">
        <v>23.11</v>
      </c>
      <c r="F528" s="142">
        <v>8.2899999999999991</v>
      </c>
      <c r="G528" s="143">
        <v>1</v>
      </c>
      <c r="H528" s="143">
        <v>1</v>
      </c>
      <c r="I528" s="129">
        <f>IF(G528&lt;0,"-",G528)</f>
        <v>1</v>
      </c>
      <c r="J528" s="129">
        <f>IF(H528&lt;0,"-",H528)</f>
        <v>1</v>
      </c>
    </row>
    <row r="529" spans="1:10" x14ac:dyDescent="0.25">
      <c r="A529" s="138" t="s">
        <v>3696</v>
      </c>
      <c r="B529" s="139" t="s">
        <v>3703</v>
      </c>
      <c r="C529" s="140">
        <v>89892</v>
      </c>
      <c r="D529" s="141">
        <v>173.89</v>
      </c>
      <c r="E529" s="141">
        <v>23.08</v>
      </c>
      <c r="F529" s="142">
        <v>11.09</v>
      </c>
      <c r="G529" s="143">
        <v>1</v>
      </c>
      <c r="H529" s="143">
        <v>1</v>
      </c>
      <c r="I529" s="129">
        <f>IF(G529&lt;0,"-",G529)</f>
        <v>1</v>
      </c>
      <c r="J529" s="129">
        <f>IF(H529&lt;0,"-",H529)</f>
        <v>1</v>
      </c>
    </row>
    <row r="530" spans="1:10" x14ac:dyDescent="0.25">
      <c r="A530" s="138" t="s">
        <v>2787</v>
      </c>
      <c r="B530" s="139" t="s">
        <v>3022</v>
      </c>
      <c r="C530" s="140">
        <v>835163</v>
      </c>
      <c r="D530" s="141">
        <v>98.09</v>
      </c>
      <c r="E530" s="141">
        <v>23.06</v>
      </c>
      <c r="F530" s="142">
        <v>8.93</v>
      </c>
      <c r="G530" s="143">
        <v>1</v>
      </c>
      <c r="H530" s="143">
        <v>1</v>
      </c>
      <c r="I530" s="129">
        <f>IF(G530&lt;0,"-",G530)</f>
        <v>1</v>
      </c>
      <c r="J530" s="129">
        <f>IF(H530&lt;0,"-",H530)</f>
        <v>1</v>
      </c>
    </row>
    <row r="531" spans="1:10" x14ac:dyDescent="0.25">
      <c r="A531" s="138" t="s">
        <v>3310</v>
      </c>
      <c r="B531" s="139" t="s">
        <v>3317</v>
      </c>
      <c r="C531" s="140">
        <v>236478</v>
      </c>
      <c r="D531" s="141">
        <v>14.95</v>
      </c>
      <c r="E531" s="141">
        <v>22.91</v>
      </c>
      <c r="F531" s="142">
        <v>16.77</v>
      </c>
      <c r="G531" s="143">
        <v>1</v>
      </c>
      <c r="H531" s="143">
        <v>5</v>
      </c>
      <c r="I531" s="129">
        <f>IF(G531&lt;0,"-",G531)</f>
        <v>1</v>
      </c>
      <c r="J531" s="129">
        <f>IF(H531&lt;0,"-",H531)</f>
        <v>5</v>
      </c>
    </row>
    <row r="532" spans="1:10" x14ac:dyDescent="0.25">
      <c r="A532" s="138" t="s">
        <v>1173</v>
      </c>
      <c r="B532" s="139" t="s">
        <v>1237</v>
      </c>
      <c r="C532" s="140">
        <v>122664</v>
      </c>
      <c r="D532" s="141">
        <v>23.17</v>
      </c>
      <c r="E532" s="141">
        <v>22.9</v>
      </c>
      <c r="F532" s="142">
        <v>3.82</v>
      </c>
      <c r="G532" s="143">
        <v>2</v>
      </c>
      <c r="H532" s="143">
        <v>2</v>
      </c>
      <c r="I532" s="129">
        <f>IF(G532&lt;0,"-",G532)</f>
        <v>2</v>
      </c>
      <c r="J532" s="129">
        <f>IF(H532&lt;0,"-",H532)</f>
        <v>2</v>
      </c>
    </row>
    <row r="533" spans="1:10" x14ac:dyDescent="0.25">
      <c r="A533" s="138" t="s">
        <v>3638</v>
      </c>
      <c r="B533" s="139" t="s">
        <v>3647</v>
      </c>
      <c r="C533" s="140">
        <v>224233</v>
      </c>
      <c r="D533" s="141">
        <v>47.1</v>
      </c>
      <c r="E533" s="141">
        <v>22.88</v>
      </c>
      <c r="F533" s="142">
        <v>24.54</v>
      </c>
      <c r="G533" s="143">
        <v>1</v>
      </c>
      <c r="H533" s="143">
        <v>13</v>
      </c>
      <c r="I533" s="129">
        <f>IF(G533&lt;0,"-",G533)</f>
        <v>1</v>
      </c>
      <c r="J533" s="129">
        <f>IF(H533&lt;0,"-",H533)</f>
        <v>13</v>
      </c>
    </row>
    <row r="534" spans="1:10" x14ac:dyDescent="0.25">
      <c r="A534" s="138" t="s">
        <v>1769</v>
      </c>
      <c r="B534" s="139" t="s">
        <v>1770</v>
      </c>
      <c r="C534" s="140">
        <v>854539</v>
      </c>
      <c r="D534" s="141">
        <v>36.86</v>
      </c>
      <c r="E534" s="141">
        <v>22.84</v>
      </c>
      <c r="F534" s="142">
        <v>-4.75</v>
      </c>
      <c r="G534" s="143">
        <v>1</v>
      </c>
      <c r="H534" s="143">
        <v>1</v>
      </c>
      <c r="I534" s="129">
        <f>IF(G534&lt;0,"-",G534)</f>
        <v>1</v>
      </c>
      <c r="J534" s="129">
        <f>IF(H534&lt;0,"-",H534)</f>
        <v>1</v>
      </c>
    </row>
    <row r="535" spans="1:10" x14ac:dyDescent="0.25">
      <c r="A535" s="138" t="s">
        <v>3350</v>
      </c>
      <c r="B535" s="139" t="s">
        <v>3356</v>
      </c>
      <c r="C535" s="140">
        <v>75686</v>
      </c>
      <c r="D535" s="141">
        <v>108.6</v>
      </c>
      <c r="E535" s="141">
        <v>22.84</v>
      </c>
      <c r="F535" s="142">
        <v>9.01</v>
      </c>
      <c r="G535" s="143">
        <v>1</v>
      </c>
      <c r="H535" s="143">
        <v>1</v>
      </c>
      <c r="I535" s="129">
        <f>IF(G535&lt;0,"-",G535)</f>
        <v>1</v>
      </c>
      <c r="J535" s="129">
        <f>IF(H535&lt;0,"-",H535)</f>
        <v>1</v>
      </c>
    </row>
    <row r="536" spans="1:10" x14ac:dyDescent="0.25">
      <c r="A536" s="138" t="s">
        <v>2175</v>
      </c>
      <c r="B536" s="139" t="s">
        <v>4062</v>
      </c>
      <c r="C536" s="140">
        <v>13630196</v>
      </c>
      <c r="D536" s="141">
        <v>18.47</v>
      </c>
      <c r="E536" s="141">
        <v>22.78</v>
      </c>
      <c r="F536" s="142">
        <v>22.7</v>
      </c>
      <c r="G536" s="143">
        <v>1</v>
      </c>
      <c r="H536" s="143">
        <v>8</v>
      </c>
      <c r="I536" s="129">
        <f>IF(G536&lt;0,"-",G536)</f>
        <v>1</v>
      </c>
      <c r="J536" s="129">
        <f>IF(H536&lt;0,"-",H536)</f>
        <v>8</v>
      </c>
    </row>
    <row r="537" spans="1:10" x14ac:dyDescent="0.25">
      <c r="A537" s="138" t="s">
        <v>1174</v>
      </c>
      <c r="B537" s="139" t="s">
        <v>1238</v>
      </c>
      <c r="C537" s="140">
        <v>131110</v>
      </c>
      <c r="D537" s="141">
        <v>50.86</v>
      </c>
      <c r="E537" s="141">
        <v>22.75</v>
      </c>
      <c r="F537" s="142">
        <v>10.62</v>
      </c>
      <c r="G537" s="143">
        <v>1</v>
      </c>
      <c r="H537" s="143">
        <v>1</v>
      </c>
      <c r="I537" s="129">
        <f>IF(G537&lt;0,"-",G537)</f>
        <v>1</v>
      </c>
      <c r="J537" s="129">
        <f>IF(H537&lt;0,"-",H537)</f>
        <v>1</v>
      </c>
    </row>
    <row r="538" spans="1:10" x14ac:dyDescent="0.25">
      <c r="A538" s="138" t="s">
        <v>2003</v>
      </c>
      <c r="B538" s="139" t="s">
        <v>2004</v>
      </c>
      <c r="C538" s="140">
        <v>957345</v>
      </c>
      <c r="D538" s="141">
        <v>96.33</v>
      </c>
      <c r="E538" s="141">
        <v>22.73</v>
      </c>
      <c r="F538" s="142">
        <v>3.14</v>
      </c>
      <c r="G538" s="143">
        <v>1</v>
      </c>
      <c r="H538" s="143">
        <v>1</v>
      </c>
      <c r="I538" s="129">
        <f>IF(G538&lt;0,"-",G538)</f>
        <v>1</v>
      </c>
      <c r="J538" s="129">
        <f>IF(H538&lt;0,"-",H538)</f>
        <v>1</v>
      </c>
    </row>
    <row r="539" spans="1:10" x14ac:dyDescent="0.25">
      <c r="A539" s="138" t="s">
        <v>2601</v>
      </c>
      <c r="B539" s="139" t="s">
        <v>2602</v>
      </c>
      <c r="C539" s="140">
        <v>121481</v>
      </c>
      <c r="D539" s="141">
        <v>119.45</v>
      </c>
      <c r="E539" s="141">
        <v>22.68</v>
      </c>
      <c r="F539" s="142">
        <v>14.54</v>
      </c>
      <c r="G539" s="143">
        <v>1</v>
      </c>
      <c r="H539" s="143">
        <v>1</v>
      </c>
      <c r="I539" s="129">
        <f>IF(G539&lt;0,"-",G539)</f>
        <v>1</v>
      </c>
      <c r="J539" s="129">
        <f>IF(H539&lt;0,"-",H539)</f>
        <v>1</v>
      </c>
    </row>
    <row r="540" spans="1:10" x14ac:dyDescent="0.25">
      <c r="A540" s="138" t="s">
        <v>2892</v>
      </c>
      <c r="B540" s="139" t="s">
        <v>2893</v>
      </c>
      <c r="C540" s="140">
        <v>158652</v>
      </c>
      <c r="D540" s="141">
        <v>25.41</v>
      </c>
      <c r="E540" s="141">
        <v>22.68</v>
      </c>
      <c r="F540" s="142">
        <v>15.86</v>
      </c>
      <c r="G540" s="143">
        <v>1</v>
      </c>
      <c r="H540" s="143">
        <v>5</v>
      </c>
      <c r="I540" s="129">
        <f>IF(G540&lt;0,"-",G540)</f>
        <v>1</v>
      </c>
      <c r="J540" s="129">
        <f>IF(H540&lt;0,"-",H540)</f>
        <v>5</v>
      </c>
    </row>
    <row r="541" spans="1:10" x14ac:dyDescent="0.25">
      <c r="A541" s="138" t="s">
        <v>4060</v>
      </c>
      <c r="B541" s="139" t="s">
        <v>4070</v>
      </c>
      <c r="C541" s="140">
        <v>223229</v>
      </c>
      <c r="D541" s="141">
        <v>47.78</v>
      </c>
      <c r="E541" s="141">
        <v>22.58</v>
      </c>
      <c r="F541" s="142">
        <v>15.76</v>
      </c>
      <c r="G541" s="143">
        <v>1</v>
      </c>
      <c r="H541" s="143">
        <v>1</v>
      </c>
      <c r="I541" s="129">
        <f>IF(G541&lt;0,"-",G541)</f>
        <v>1</v>
      </c>
      <c r="J541" s="129">
        <f>IF(H541&lt;0,"-",H541)</f>
        <v>1</v>
      </c>
    </row>
    <row r="542" spans="1:10" x14ac:dyDescent="0.25">
      <c r="A542" s="138" t="s">
        <v>3769</v>
      </c>
      <c r="B542" s="139" t="s">
        <v>3776</v>
      </c>
      <c r="C542" s="140">
        <v>200746</v>
      </c>
      <c r="D542" s="141">
        <v>62.49</v>
      </c>
      <c r="E542" s="141">
        <v>22.58</v>
      </c>
      <c r="F542" s="142">
        <v>22.38</v>
      </c>
      <c r="G542" s="143">
        <v>1</v>
      </c>
      <c r="H542" s="143">
        <v>1</v>
      </c>
      <c r="I542" s="129">
        <f>IF(G542&lt;0,"-",G542)</f>
        <v>1</v>
      </c>
      <c r="J542" s="129">
        <f>IF(H542&lt;0,"-",H542)</f>
        <v>1</v>
      </c>
    </row>
    <row r="543" spans="1:10" x14ac:dyDescent="0.25">
      <c r="A543" s="138" t="s">
        <v>2107</v>
      </c>
      <c r="B543" s="139" t="s">
        <v>1300</v>
      </c>
      <c r="C543" s="140">
        <v>67672</v>
      </c>
      <c r="D543" s="141">
        <v>81.44</v>
      </c>
      <c r="E543" s="141">
        <v>22.54</v>
      </c>
      <c r="F543" s="142">
        <v>-2.52</v>
      </c>
      <c r="G543" s="143">
        <v>1</v>
      </c>
      <c r="H543" s="143">
        <v>1</v>
      </c>
      <c r="I543" s="129">
        <f>IF(G543&lt;0,"-",G543)</f>
        <v>1</v>
      </c>
      <c r="J543" s="129">
        <f>IF(H543&lt;0,"-",H543)</f>
        <v>1</v>
      </c>
    </row>
    <row r="544" spans="1:10" x14ac:dyDescent="0.25">
      <c r="A544" s="138" t="s">
        <v>2294</v>
      </c>
      <c r="B544" s="139" t="s">
        <v>2295</v>
      </c>
      <c r="C544" s="140">
        <v>1917719</v>
      </c>
      <c r="D544" s="141">
        <v>44.92</v>
      </c>
      <c r="E544" s="141">
        <v>22.46</v>
      </c>
      <c r="F544" s="142">
        <v>20.6</v>
      </c>
      <c r="G544" s="143">
        <v>1</v>
      </c>
      <c r="H544" s="143">
        <v>24</v>
      </c>
      <c r="I544" s="129">
        <f>IF(G544&lt;0,"-",G544)</f>
        <v>1</v>
      </c>
      <c r="J544" s="129">
        <f>IF(H544&lt;0,"-",H544)</f>
        <v>24</v>
      </c>
    </row>
    <row r="545" spans="1:10" x14ac:dyDescent="0.25">
      <c r="A545" s="138" t="s">
        <v>3756</v>
      </c>
      <c r="B545" s="139" t="s">
        <v>3762</v>
      </c>
      <c r="C545" s="140">
        <v>81717</v>
      </c>
      <c r="D545" s="141">
        <v>16.34</v>
      </c>
      <c r="E545" s="141">
        <v>22.44</v>
      </c>
      <c r="F545" s="142">
        <v>35.4</v>
      </c>
      <c r="G545" s="143">
        <v>2</v>
      </c>
      <c r="H545" s="143">
        <v>23</v>
      </c>
      <c r="I545" s="129">
        <f>IF(G545&lt;0,"-",G545)</f>
        <v>2</v>
      </c>
      <c r="J545" s="129">
        <f>IF(H545&lt;0,"-",H545)</f>
        <v>23</v>
      </c>
    </row>
    <row r="546" spans="1:10" x14ac:dyDescent="0.25">
      <c r="A546" s="138" t="s">
        <v>398</v>
      </c>
      <c r="B546" s="139" t="s">
        <v>1039</v>
      </c>
      <c r="C546" s="140">
        <v>334767</v>
      </c>
      <c r="D546" s="141">
        <v>19.600000000000001</v>
      </c>
      <c r="E546" s="141">
        <v>22.42</v>
      </c>
      <c r="F546" s="142">
        <v>4.51</v>
      </c>
      <c r="G546" s="143">
        <v>1</v>
      </c>
      <c r="H546" s="143">
        <v>1</v>
      </c>
      <c r="I546" s="129">
        <f>IF(G546&lt;0,"-",G546)</f>
        <v>1</v>
      </c>
      <c r="J546" s="129">
        <f>IF(H546&lt;0,"-",H546)</f>
        <v>1</v>
      </c>
    </row>
    <row r="547" spans="1:10" x14ac:dyDescent="0.25">
      <c r="A547" s="138" t="s">
        <v>2785</v>
      </c>
      <c r="B547" s="139" t="s">
        <v>994</v>
      </c>
      <c r="C547" s="140">
        <v>542801</v>
      </c>
      <c r="D547" s="141">
        <v>11.2</v>
      </c>
      <c r="E547" s="141">
        <v>22.32</v>
      </c>
      <c r="F547" s="142">
        <v>20.149999999999999</v>
      </c>
      <c r="G547" s="143">
        <v>1</v>
      </c>
      <c r="H547" s="143">
        <v>9</v>
      </c>
      <c r="I547" s="129">
        <f>IF(G547&lt;0,"-",G547)</f>
        <v>1</v>
      </c>
      <c r="J547" s="129">
        <f>IF(H547&lt;0,"-",H547)</f>
        <v>9</v>
      </c>
    </row>
    <row r="548" spans="1:10" x14ac:dyDescent="0.25">
      <c r="A548" s="138" t="s">
        <v>3953</v>
      </c>
      <c r="B548" s="139" t="s">
        <v>3960</v>
      </c>
      <c r="C548" s="140">
        <v>109802</v>
      </c>
      <c r="D548" s="141">
        <v>22.49</v>
      </c>
      <c r="E548" s="141">
        <v>22.24</v>
      </c>
      <c r="F548" s="142">
        <v>18.05</v>
      </c>
      <c r="G548" s="143">
        <v>1</v>
      </c>
      <c r="H548" s="143">
        <v>42</v>
      </c>
      <c r="I548" s="129">
        <f>IF(G548&lt;0,"-",G548)</f>
        <v>1</v>
      </c>
      <c r="J548" s="129">
        <f>IF(H548&lt;0,"-",H548)</f>
        <v>42</v>
      </c>
    </row>
    <row r="549" spans="1:10" x14ac:dyDescent="0.25">
      <c r="A549" s="138" t="s">
        <v>1139</v>
      </c>
      <c r="B549" s="139" t="s">
        <v>2997</v>
      </c>
      <c r="C549" s="140">
        <v>7013696</v>
      </c>
      <c r="D549" s="141">
        <v>9.8000000000000007</v>
      </c>
      <c r="E549" s="141">
        <v>22.21</v>
      </c>
      <c r="F549" s="142">
        <v>27.99</v>
      </c>
      <c r="G549" s="143">
        <v>1</v>
      </c>
      <c r="H549" s="143">
        <v>21</v>
      </c>
      <c r="I549" s="129">
        <f>IF(G549&lt;0,"-",G549)</f>
        <v>1</v>
      </c>
      <c r="J549" s="129">
        <f>IF(H549&lt;0,"-",H549)</f>
        <v>21</v>
      </c>
    </row>
    <row r="550" spans="1:10" x14ac:dyDescent="0.25">
      <c r="A550" s="138" t="s">
        <v>2268</v>
      </c>
      <c r="B550" s="139" t="s">
        <v>2269</v>
      </c>
      <c r="C550" s="140">
        <v>724523</v>
      </c>
      <c r="D550" s="141">
        <v>55.65</v>
      </c>
      <c r="E550" s="141">
        <v>22.14</v>
      </c>
      <c r="F550" s="142">
        <v>12.78</v>
      </c>
      <c r="G550" s="143">
        <v>1</v>
      </c>
      <c r="H550" s="143">
        <v>1</v>
      </c>
      <c r="I550" s="129">
        <f>IF(G550&lt;0,"-",G550)</f>
        <v>1</v>
      </c>
      <c r="J550" s="129">
        <f>IF(H550&lt;0,"-",H550)</f>
        <v>1</v>
      </c>
    </row>
    <row r="551" spans="1:10" x14ac:dyDescent="0.25">
      <c r="A551" s="138" t="s">
        <v>833</v>
      </c>
      <c r="B551" s="139" t="s">
        <v>1404</v>
      </c>
      <c r="C551" s="140">
        <v>2808986</v>
      </c>
      <c r="D551" s="141">
        <v>13.98</v>
      </c>
      <c r="E551" s="141">
        <v>21.95</v>
      </c>
      <c r="F551" s="142">
        <v>25.64</v>
      </c>
      <c r="G551" s="143">
        <v>1</v>
      </c>
      <c r="H551" s="143">
        <v>1</v>
      </c>
      <c r="I551" s="129">
        <f>IF(G551&lt;0,"-",G551)</f>
        <v>1</v>
      </c>
      <c r="J551" s="129">
        <f>IF(H551&lt;0,"-",H551)</f>
        <v>1</v>
      </c>
    </row>
    <row r="552" spans="1:10" x14ac:dyDescent="0.25">
      <c r="A552" s="138" t="s">
        <v>2956</v>
      </c>
      <c r="B552" s="139" t="s">
        <v>2963</v>
      </c>
      <c r="C552" s="140">
        <v>579789</v>
      </c>
      <c r="D552" s="141">
        <v>18.489999999999998</v>
      </c>
      <c r="E552" s="141">
        <v>21.92</v>
      </c>
      <c r="F552" s="142">
        <v>20.170000000000002</v>
      </c>
      <c r="G552" s="143">
        <v>1</v>
      </c>
      <c r="H552" s="143">
        <v>38</v>
      </c>
      <c r="I552" s="129">
        <f>IF(G552&lt;0,"-",G552)</f>
        <v>1</v>
      </c>
      <c r="J552" s="129">
        <f>IF(H552&lt;0,"-",H552)</f>
        <v>38</v>
      </c>
    </row>
    <row r="553" spans="1:10" x14ac:dyDescent="0.25">
      <c r="A553" s="138" t="s">
        <v>1273</v>
      </c>
      <c r="B553" s="139" t="s">
        <v>1361</v>
      </c>
      <c r="C553" s="140">
        <v>38841</v>
      </c>
      <c r="D553" s="141">
        <v>54.31</v>
      </c>
      <c r="E553" s="141">
        <v>21.79</v>
      </c>
      <c r="F553" s="142">
        <v>-8.2100000000000009</v>
      </c>
      <c r="G553" s="143">
        <v>3</v>
      </c>
      <c r="H553" s="143">
        <v>1</v>
      </c>
      <c r="I553" s="129">
        <f>IF(G553&lt;0,"-",G553)</f>
        <v>3</v>
      </c>
      <c r="J553" s="129">
        <f>IF(H553&lt;0,"-",H553)</f>
        <v>1</v>
      </c>
    </row>
    <row r="554" spans="1:10" x14ac:dyDescent="0.25">
      <c r="A554" s="138" t="s">
        <v>2262</v>
      </c>
      <c r="B554" s="139" t="s">
        <v>2263</v>
      </c>
      <c r="C554" s="140">
        <v>7698968</v>
      </c>
      <c r="D554" s="141">
        <v>36.83</v>
      </c>
      <c r="E554" s="141">
        <v>21.75</v>
      </c>
      <c r="F554" s="142">
        <v>17.489999999999998</v>
      </c>
      <c r="G554" s="143">
        <v>1</v>
      </c>
      <c r="H554" s="143">
        <v>18</v>
      </c>
      <c r="I554" s="129">
        <f>IF(G554&lt;0,"-",G554)</f>
        <v>1</v>
      </c>
      <c r="J554" s="129">
        <f>IF(H554&lt;0,"-",H554)</f>
        <v>18</v>
      </c>
    </row>
    <row r="555" spans="1:10" x14ac:dyDescent="0.25">
      <c r="A555" s="138" t="s">
        <v>3202</v>
      </c>
      <c r="B555" s="139" t="s">
        <v>3209</v>
      </c>
      <c r="C555" s="140">
        <v>138340</v>
      </c>
      <c r="D555" s="141">
        <v>43.15</v>
      </c>
      <c r="E555" s="141">
        <v>21.7</v>
      </c>
      <c r="F555" s="142">
        <v>3.09</v>
      </c>
      <c r="G555" s="143">
        <v>1</v>
      </c>
      <c r="H555" s="143">
        <v>1</v>
      </c>
      <c r="I555" s="129">
        <f>IF(G555&lt;0,"-",G555)</f>
        <v>1</v>
      </c>
      <c r="J555" s="129">
        <f>IF(H555&lt;0,"-",H555)</f>
        <v>1</v>
      </c>
    </row>
    <row r="556" spans="1:10" x14ac:dyDescent="0.25">
      <c r="A556" s="138" t="s">
        <v>286</v>
      </c>
      <c r="B556" s="139" t="s">
        <v>287</v>
      </c>
      <c r="C556" s="140">
        <v>413380</v>
      </c>
      <c r="D556" s="141">
        <v>23.23</v>
      </c>
      <c r="E556" s="141">
        <v>21.62</v>
      </c>
      <c r="F556" s="142">
        <v>11.03</v>
      </c>
      <c r="G556" s="143">
        <v>1</v>
      </c>
      <c r="H556" s="143">
        <v>1</v>
      </c>
      <c r="I556" s="129">
        <f>IF(G556&lt;0,"-",G556)</f>
        <v>1</v>
      </c>
      <c r="J556" s="129">
        <f>IF(H556&lt;0,"-",H556)</f>
        <v>1</v>
      </c>
    </row>
    <row r="557" spans="1:10" x14ac:dyDescent="0.25">
      <c r="A557" s="138" t="s">
        <v>4124</v>
      </c>
      <c r="B557" s="139" t="s">
        <v>4134</v>
      </c>
      <c r="C557" s="140">
        <v>37805</v>
      </c>
      <c r="D557" s="141">
        <v>83.67</v>
      </c>
      <c r="E557" s="141">
        <v>21.62</v>
      </c>
      <c r="F557" s="142">
        <v>15.54</v>
      </c>
      <c r="G557" s="143">
        <v>1</v>
      </c>
      <c r="H557" s="143">
        <v>1</v>
      </c>
      <c r="I557" s="129">
        <f>IF(G557&lt;0,"-",G557)</f>
        <v>1</v>
      </c>
      <c r="J557" s="129">
        <f>IF(H557&lt;0,"-",H557)</f>
        <v>1</v>
      </c>
    </row>
    <row r="558" spans="1:10" x14ac:dyDescent="0.25">
      <c r="A558" s="138" t="s">
        <v>83</v>
      </c>
      <c r="B558" s="139" t="s">
        <v>84</v>
      </c>
      <c r="C558" s="140">
        <v>282011</v>
      </c>
      <c r="D558" s="141">
        <v>57.19</v>
      </c>
      <c r="E558" s="141">
        <v>21.57</v>
      </c>
      <c r="F558" s="142">
        <v>5.37</v>
      </c>
      <c r="G558" s="143">
        <v>1</v>
      </c>
      <c r="H558" s="143">
        <v>1</v>
      </c>
      <c r="I558" s="129">
        <f>IF(G558&lt;0,"-",G558)</f>
        <v>1</v>
      </c>
      <c r="J558" s="129">
        <f>IF(H558&lt;0,"-",H558)</f>
        <v>1</v>
      </c>
    </row>
    <row r="559" spans="1:10" x14ac:dyDescent="0.25">
      <c r="A559" s="138" t="s">
        <v>1672</v>
      </c>
      <c r="B559" s="139" t="s">
        <v>1694</v>
      </c>
      <c r="C559" s="140">
        <v>403100</v>
      </c>
      <c r="D559" s="141">
        <v>14.57</v>
      </c>
      <c r="E559" s="141">
        <v>21.57</v>
      </c>
      <c r="F559" s="142">
        <v>23.44</v>
      </c>
      <c r="G559" s="143">
        <v>2</v>
      </c>
      <c r="H559" s="143">
        <v>7</v>
      </c>
      <c r="I559" s="129">
        <f>IF(G559&lt;0,"-",G559)</f>
        <v>2</v>
      </c>
      <c r="J559" s="129">
        <f>IF(H559&lt;0,"-",H559)</f>
        <v>7</v>
      </c>
    </row>
    <row r="560" spans="1:10" x14ac:dyDescent="0.25">
      <c r="A560" s="138" t="s">
        <v>1789</v>
      </c>
      <c r="B560" s="139" t="s">
        <v>908</v>
      </c>
      <c r="C560" s="140">
        <v>33728547</v>
      </c>
      <c r="D560" s="141">
        <v>46.77</v>
      </c>
      <c r="E560" s="141">
        <v>21.56</v>
      </c>
      <c r="F560" s="142">
        <v>3.6</v>
      </c>
      <c r="G560" s="143">
        <v>1</v>
      </c>
      <c r="H560" s="143">
        <v>1</v>
      </c>
      <c r="I560" s="129">
        <f>IF(G560&lt;0,"-",G560)</f>
        <v>1</v>
      </c>
      <c r="J560" s="129">
        <f>IF(H560&lt;0,"-",H560)</f>
        <v>1</v>
      </c>
    </row>
    <row r="561" spans="1:10" x14ac:dyDescent="0.25">
      <c r="A561" s="138" t="s">
        <v>4095</v>
      </c>
      <c r="B561" s="139" t="s">
        <v>4104</v>
      </c>
      <c r="C561" s="140">
        <v>96360</v>
      </c>
      <c r="D561" s="141">
        <v>19.63</v>
      </c>
      <c r="E561" s="141">
        <v>21.55</v>
      </c>
      <c r="F561" s="142">
        <v>12.9</v>
      </c>
      <c r="G561" s="143">
        <v>1</v>
      </c>
      <c r="H561" s="143">
        <v>3</v>
      </c>
      <c r="I561" s="129">
        <f>IF(G561&lt;0,"-",G561)</f>
        <v>1</v>
      </c>
      <c r="J561" s="129">
        <f>IF(H561&lt;0,"-",H561)</f>
        <v>3</v>
      </c>
    </row>
    <row r="562" spans="1:10" x14ac:dyDescent="0.25">
      <c r="A562" s="138" t="s">
        <v>868</v>
      </c>
      <c r="B562" s="139" t="s">
        <v>930</v>
      </c>
      <c r="C562" s="140">
        <v>823725</v>
      </c>
      <c r="D562" s="141">
        <v>37.36</v>
      </c>
      <c r="E562" s="141">
        <v>21.52</v>
      </c>
      <c r="F562" s="142">
        <v>11</v>
      </c>
      <c r="G562" s="143">
        <v>1</v>
      </c>
      <c r="H562" s="143">
        <v>1</v>
      </c>
      <c r="I562" s="129">
        <f>IF(G562&lt;0,"-",G562)</f>
        <v>1</v>
      </c>
      <c r="J562" s="129">
        <f>IF(H562&lt;0,"-",H562)</f>
        <v>1</v>
      </c>
    </row>
    <row r="563" spans="1:10" x14ac:dyDescent="0.25">
      <c r="A563" s="138" t="s">
        <v>1796</v>
      </c>
      <c r="B563" s="139" t="s">
        <v>1797</v>
      </c>
      <c r="C563" s="140">
        <v>23195</v>
      </c>
      <c r="D563" s="141">
        <v>80.02</v>
      </c>
      <c r="E563" s="141">
        <v>21.5</v>
      </c>
      <c r="F563" s="142">
        <v>-0.94</v>
      </c>
      <c r="G563" s="143">
        <v>1</v>
      </c>
      <c r="H563" s="143">
        <v>1</v>
      </c>
      <c r="I563" s="129">
        <f>IF(G563&lt;0,"-",G563)</f>
        <v>1</v>
      </c>
      <c r="J563" s="129">
        <f>IF(H563&lt;0,"-",H563)</f>
        <v>1</v>
      </c>
    </row>
    <row r="564" spans="1:10" x14ac:dyDescent="0.25">
      <c r="A564" s="138" t="s">
        <v>2686</v>
      </c>
      <c r="B564" s="139" t="s">
        <v>2687</v>
      </c>
      <c r="C564" s="140">
        <v>774396</v>
      </c>
      <c r="D564" s="141">
        <v>74.290000000000006</v>
      </c>
      <c r="E564" s="141">
        <v>21.35</v>
      </c>
      <c r="F564" s="142">
        <v>7</v>
      </c>
      <c r="G564" s="143">
        <v>1</v>
      </c>
      <c r="H564" s="143">
        <v>1</v>
      </c>
      <c r="I564" s="129">
        <f>IF(G564&lt;0,"-",G564)</f>
        <v>1</v>
      </c>
      <c r="J564" s="129">
        <f>IF(H564&lt;0,"-",H564)</f>
        <v>1</v>
      </c>
    </row>
    <row r="565" spans="1:10" x14ac:dyDescent="0.25">
      <c r="A565" s="138" t="s">
        <v>1744</v>
      </c>
      <c r="B565" s="139" t="s">
        <v>1745</v>
      </c>
      <c r="C565" s="140">
        <v>932321</v>
      </c>
      <c r="D565" s="141">
        <v>35.619999999999997</v>
      </c>
      <c r="E565" s="141">
        <v>21.28</v>
      </c>
      <c r="F565" s="142">
        <v>8.02</v>
      </c>
      <c r="G565" s="143">
        <v>1</v>
      </c>
      <c r="H565" s="143">
        <v>1</v>
      </c>
      <c r="I565" s="129">
        <f>IF(G565&lt;0,"-",G565)</f>
        <v>1</v>
      </c>
      <c r="J565" s="129">
        <f>IF(H565&lt;0,"-",H565)</f>
        <v>1</v>
      </c>
    </row>
    <row r="566" spans="1:10" x14ac:dyDescent="0.25">
      <c r="A566" s="138" t="s">
        <v>133</v>
      </c>
      <c r="B566" s="139" t="s">
        <v>134</v>
      </c>
      <c r="C566" s="140">
        <v>538162</v>
      </c>
      <c r="D566" s="141">
        <v>24.73</v>
      </c>
      <c r="E566" s="141">
        <v>21.27</v>
      </c>
      <c r="F566" s="142">
        <v>15.03</v>
      </c>
      <c r="G566" s="143">
        <v>1</v>
      </c>
      <c r="H566" s="143">
        <v>14</v>
      </c>
      <c r="I566" s="129">
        <f>IF(G566&lt;0,"-",G566)</f>
        <v>1</v>
      </c>
      <c r="J566" s="129">
        <f>IF(H566&lt;0,"-",H566)</f>
        <v>14</v>
      </c>
    </row>
    <row r="567" spans="1:10" x14ac:dyDescent="0.25">
      <c r="A567" s="138" t="s">
        <v>3594</v>
      </c>
      <c r="B567" s="139" t="s">
        <v>3618</v>
      </c>
      <c r="C567" s="140">
        <v>85262</v>
      </c>
      <c r="D567" s="141">
        <v>0.08</v>
      </c>
      <c r="E567" s="141">
        <v>21.26</v>
      </c>
      <c r="F567" s="142">
        <v>30.95</v>
      </c>
      <c r="G567" s="143">
        <v>2</v>
      </c>
      <c r="H567" s="143">
        <v>14</v>
      </c>
      <c r="I567" s="129">
        <f>IF(G567&lt;0,"-",G567)</f>
        <v>2</v>
      </c>
      <c r="J567" s="129">
        <f>IF(H567&lt;0,"-",H567)</f>
        <v>14</v>
      </c>
    </row>
    <row r="568" spans="1:10" x14ac:dyDescent="0.25">
      <c r="A568" s="138" t="s">
        <v>2012</v>
      </c>
      <c r="B568" s="139" t="s">
        <v>2013</v>
      </c>
      <c r="C568" s="140">
        <v>59677</v>
      </c>
      <c r="D568" s="141">
        <v>23.83</v>
      </c>
      <c r="E568" s="141">
        <v>21.1</v>
      </c>
      <c r="F568" s="142">
        <v>6.9</v>
      </c>
      <c r="G568" s="143">
        <v>1</v>
      </c>
      <c r="H568" s="143">
        <v>1</v>
      </c>
      <c r="I568" s="129">
        <f>IF(G568&lt;0,"-",G568)</f>
        <v>1</v>
      </c>
      <c r="J568" s="129">
        <f>IF(H568&lt;0,"-",H568)</f>
        <v>1</v>
      </c>
    </row>
    <row r="569" spans="1:10" x14ac:dyDescent="0.25">
      <c r="A569" s="138" t="s">
        <v>2965</v>
      </c>
      <c r="B569" s="139" t="s">
        <v>3513</v>
      </c>
      <c r="C569" s="140">
        <v>274216</v>
      </c>
      <c r="D569" s="141">
        <v>-5.32</v>
      </c>
      <c r="E569" s="141">
        <v>21.1</v>
      </c>
      <c r="F569" s="142">
        <v>10.79</v>
      </c>
      <c r="G569" s="143">
        <v>-2</v>
      </c>
      <c r="H569" s="143">
        <v>2</v>
      </c>
      <c r="I569" s="129" t="str">
        <f>IF(G569&lt;0,"-",G569)</f>
        <v>-</v>
      </c>
      <c r="J569" s="129">
        <f>IF(H569&lt;0,"-",H569)</f>
        <v>2</v>
      </c>
    </row>
    <row r="570" spans="1:10" x14ac:dyDescent="0.25">
      <c r="A570" s="138" t="s">
        <v>693</v>
      </c>
      <c r="B570" s="139" t="s">
        <v>1393</v>
      </c>
      <c r="C570" s="140">
        <v>2380444</v>
      </c>
      <c r="D570" s="141">
        <v>32.950000000000003</v>
      </c>
      <c r="E570" s="141">
        <v>20.85</v>
      </c>
      <c r="F570" s="142">
        <v>9.85</v>
      </c>
      <c r="G570" s="143">
        <v>1</v>
      </c>
      <c r="H570" s="143">
        <v>2</v>
      </c>
      <c r="I570" s="129">
        <f>IF(G570&lt;0,"-",G570)</f>
        <v>1</v>
      </c>
      <c r="J570" s="129">
        <f>IF(H570&lt;0,"-",H570)</f>
        <v>2</v>
      </c>
    </row>
    <row r="571" spans="1:10" x14ac:dyDescent="0.25">
      <c r="A571" s="138" t="s">
        <v>3611</v>
      </c>
      <c r="B571" s="139" t="s">
        <v>3635</v>
      </c>
      <c r="C571" s="140">
        <v>389750</v>
      </c>
      <c r="D571" s="141">
        <v>6.03</v>
      </c>
      <c r="E571" s="141">
        <v>20.75</v>
      </c>
      <c r="F571" s="142">
        <v>34.72</v>
      </c>
      <c r="G571" s="143">
        <v>1</v>
      </c>
      <c r="H571" s="143">
        <v>8</v>
      </c>
      <c r="I571" s="129">
        <f>IF(G571&lt;0,"-",G571)</f>
        <v>1</v>
      </c>
      <c r="J571" s="129">
        <f>IF(H571&lt;0,"-",H571)</f>
        <v>8</v>
      </c>
    </row>
    <row r="572" spans="1:10" x14ac:dyDescent="0.25">
      <c r="A572" s="138" t="s">
        <v>384</v>
      </c>
      <c r="B572" s="139" t="s">
        <v>1033</v>
      </c>
      <c r="C572" s="140">
        <v>2306230</v>
      </c>
      <c r="D572" s="141">
        <v>-4.45</v>
      </c>
      <c r="E572" s="141">
        <v>20.63</v>
      </c>
      <c r="F572" s="142">
        <v>12.69</v>
      </c>
      <c r="G572" s="143">
        <v>-1</v>
      </c>
      <c r="H572" s="143">
        <v>2</v>
      </c>
      <c r="I572" s="129" t="str">
        <f>IF(G572&lt;0,"-",G572)</f>
        <v>-</v>
      </c>
      <c r="J572" s="129">
        <f>IF(H572&lt;0,"-",H572)</f>
        <v>2</v>
      </c>
    </row>
    <row r="573" spans="1:10" x14ac:dyDescent="0.25">
      <c r="A573" s="138" t="s">
        <v>2639</v>
      </c>
      <c r="B573" s="139" t="s">
        <v>2640</v>
      </c>
      <c r="C573" s="140">
        <v>261071</v>
      </c>
      <c r="D573" s="141">
        <v>-2.74</v>
      </c>
      <c r="E573" s="141">
        <v>20.58</v>
      </c>
      <c r="F573" s="142">
        <v>13.4</v>
      </c>
      <c r="G573" s="143">
        <v>-2</v>
      </c>
      <c r="H573" s="143">
        <v>1</v>
      </c>
      <c r="I573" s="129" t="str">
        <f>IF(G573&lt;0,"-",G573)</f>
        <v>-</v>
      </c>
      <c r="J573" s="129">
        <f>IF(H573&lt;0,"-",H573)</f>
        <v>1</v>
      </c>
    </row>
    <row r="574" spans="1:10" x14ac:dyDescent="0.25">
      <c r="A574" s="138" t="s">
        <v>613</v>
      </c>
      <c r="B574" s="139" t="s">
        <v>614</v>
      </c>
      <c r="C574" s="140">
        <v>373932</v>
      </c>
      <c r="D574" s="141">
        <v>21.83</v>
      </c>
      <c r="E574" s="141">
        <v>20.54</v>
      </c>
      <c r="F574" s="142">
        <v>31.17</v>
      </c>
      <c r="G574" s="143">
        <v>1</v>
      </c>
      <c r="H574" s="143">
        <v>8</v>
      </c>
      <c r="I574" s="129">
        <f>IF(G574&lt;0,"-",G574)</f>
        <v>1</v>
      </c>
      <c r="J574" s="129">
        <f>IF(H574&lt;0,"-",H574)</f>
        <v>8</v>
      </c>
    </row>
    <row r="575" spans="1:10" x14ac:dyDescent="0.25">
      <c r="A575" s="138" t="s">
        <v>3735</v>
      </c>
      <c r="B575" s="139" t="s">
        <v>3739</v>
      </c>
      <c r="C575" s="140">
        <v>99378</v>
      </c>
      <c r="D575" s="141">
        <v>132.1</v>
      </c>
      <c r="E575" s="141">
        <v>20.48</v>
      </c>
      <c r="F575" s="142">
        <v>-14.89</v>
      </c>
      <c r="G575" s="143">
        <v>1</v>
      </c>
      <c r="H575" s="143">
        <v>1</v>
      </c>
      <c r="I575" s="129">
        <f>IF(G575&lt;0,"-",G575)</f>
        <v>1</v>
      </c>
      <c r="J575" s="129">
        <f>IF(H575&lt;0,"-",H575)</f>
        <v>1</v>
      </c>
    </row>
    <row r="576" spans="1:10" x14ac:dyDescent="0.25">
      <c r="A576" s="138" t="s">
        <v>2436</v>
      </c>
      <c r="B576" s="139" t="s">
        <v>2437</v>
      </c>
      <c r="C576" s="140">
        <v>1188640</v>
      </c>
      <c r="D576" s="141">
        <v>77.239999999999995</v>
      </c>
      <c r="E576" s="141">
        <v>20.43</v>
      </c>
      <c r="F576" s="142">
        <v>21.27</v>
      </c>
      <c r="G576" s="143">
        <v>1</v>
      </c>
      <c r="H576" s="143">
        <v>8</v>
      </c>
      <c r="I576" s="129">
        <f>IF(G576&lt;0,"-",G576)</f>
        <v>1</v>
      </c>
      <c r="J576" s="129">
        <f>IF(H576&lt;0,"-",H576)</f>
        <v>8</v>
      </c>
    </row>
    <row r="577" spans="1:10" x14ac:dyDescent="0.25">
      <c r="A577" s="138" t="s">
        <v>279</v>
      </c>
      <c r="B577" s="139" t="s">
        <v>990</v>
      </c>
      <c r="C577" s="140">
        <v>85161</v>
      </c>
      <c r="D577" s="141">
        <v>18.29</v>
      </c>
      <c r="E577" s="141">
        <v>20.41</v>
      </c>
      <c r="F577" s="142">
        <v>5.89</v>
      </c>
      <c r="G577" s="143">
        <v>1</v>
      </c>
      <c r="H577" s="143">
        <v>1</v>
      </c>
      <c r="I577" s="129">
        <f>IF(G577&lt;0,"-",G577)</f>
        <v>1</v>
      </c>
      <c r="J577" s="129">
        <f>IF(H577&lt;0,"-",H577)</f>
        <v>1</v>
      </c>
    </row>
    <row r="578" spans="1:10" x14ac:dyDescent="0.25">
      <c r="A578" s="138" t="s">
        <v>2577</v>
      </c>
      <c r="B578" s="139" t="s">
        <v>2578</v>
      </c>
      <c r="C578" s="140">
        <v>379287</v>
      </c>
      <c r="D578" s="141">
        <v>13.55</v>
      </c>
      <c r="E578" s="141">
        <v>20.34</v>
      </c>
      <c r="F578" s="142">
        <v>18.059999999999999</v>
      </c>
      <c r="G578" s="143">
        <v>1</v>
      </c>
      <c r="H578" s="143">
        <v>6</v>
      </c>
      <c r="I578" s="129">
        <f>IF(G578&lt;0,"-",G578)</f>
        <v>1</v>
      </c>
      <c r="J578" s="129">
        <f>IF(H578&lt;0,"-",H578)</f>
        <v>6</v>
      </c>
    </row>
    <row r="579" spans="1:10" x14ac:dyDescent="0.25">
      <c r="A579" s="138" t="s">
        <v>390</v>
      </c>
      <c r="B579" s="139" t="s">
        <v>1036</v>
      </c>
      <c r="C579" s="140">
        <v>-18910</v>
      </c>
      <c r="E579" s="141">
        <v>20.29</v>
      </c>
      <c r="G579" s="143">
        <v>-2</v>
      </c>
      <c r="H579" s="143">
        <v>2</v>
      </c>
      <c r="I579" s="129" t="str">
        <f>IF(G579&lt;0,"-",G579)</f>
        <v>-</v>
      </c>
      <c r="J579" s="129">
        <f>IF(H579&lt;0,"-",H579)</f>
        <v>2</v>
      </c>
    </row>
    <row r="580" spans="1:10" x14ac:dyDescent="0.25">
      <c r="A580" s="138" t="s">
        <v>622</v>
      </c>
      <c r="B580" s="139" t="s">
        <v>623</v>
      </c>
      <c r="C580" s="140">
        <v>105724</v>
      </c>
      <c r="D580" s="141">
        <v>49.33</v>
      </c>
      <c r="E580" s="141">
        <v>20.29</v>
      </c>
      <c r="F580" s="142">
        <v>8.1300000000000008</v>
      </c>
      <c r="G580" s="143">
        <v>1</v>
      </c>
      <c r="H580" s="143">
        <v>1</v>
      </c>
      <c r="I580" s="129">
        <f>IF(G580&lt;0,"-",G580)</f>
        <v>1</v>
      </c>
      <c r="J580" s="129">
        <f>IF(H580&lt;0,"-",H580)</f>
        <v>1</v>
      </c>
    </row>
    <row r="581" spans="1:10" x14ac:dyDescent="0.25">
      <c r="A581" s="138" t="s">
        <v>2116</v>
      </c>
      <c r="B581" s="139" t="s">
        <v>2117</v>
      </c>
      <c r="C581" s="140">
        <v>674472</v>
      </c>
      <c r="D581" s="141">
        <v>75.56</v>
      </c>
      <c r="E581" s="141">
        <v>20.25</v>
      </c>
      <c r="F581" s="142">
        <v>6.95</v>
      </c>
      <c r="G581" s="143">
        <v>1</v>
      </c>
      <c r="H581" s="143">
        <v>1</v>
      </c>
      <c r="I581" s="129">
        <f>IF(G581&lt;0,"-",G581)</f>
        <v>1</v>
      </c>
      <c r="J581" s="129">
        <f>IF(H581&lt;0,"-",H581)</f>
        <v>1</v>
      </c>
    </row>
    <row r="582" spans="1:10" x14ac:dyDescent="0.25">
      <c r="A582" s="138" t="s">
        <v>353</v>
      </c>
      <c r="B582" s="139" t="s">
        <v>354</v>
      </c>
      <c r="C582" s="140">
        <v>178625</v>
      </c>
      <c r="D582" s="141">
        <v>-25.93</v>
      </c>
      <c r="E582" s="141">
        <v>20.25</v>
      </c>
      <c r="F582" s="142">
        <v>47.09</v>
      </c>
      <c r="G582" s="143">
        <v>-1</v>
      </c>
      <c r="H582" s="143">
        <v>4</v>
      </c>
      <c r="I582" s="129" t="str">
        <f>IF(G582&lt;0,"-",G582)</f>
        <v>-</v>
      </c>
      <c r="J582" s="129">
        <f>IF(H582&lt;0,"-",H582)</f>
        <v>4</v>
      </c>
    </row>
    <row r="583" spans="1:10" x14ac:dyDescent="0.25">
      <c r="A583" s="138" t="s">
        <v>1171</v>
      </c>
      <c r="B583" s="139" t="s">
        <v>1235</v>
      </c>
      <c r="C583" s="140">
        <v>451568</v>
      </c>
      <c r="D583" s="141">
        <v>37.01</v>
      </c>
      <c r="E583" s="141">
        <v>20.18</v>
      </c>
      <c r="F583" s="142">
        <v>11.86</v>
      </c>
      <c r="G583" s="143">
        <v>1</v>
      </c>
      <c r="H583" s="143">
        <v>1</v>
      </c>
      <c r="I583" s="129">
        <f>IF(G583&lt;0,"-",G583)</f>
        <v>1</v>
      </c>
      <c r="J583" s="129">
        <f>IF(H583&lt;0,"-",H583)</f>
        <v>1</v>
      </c>
    </row>
    <row r="584" spans="1:10" x14ac:dyDescent="0.25">
      <c r="A584" s="138" t="s">
        <v>1150</v>
      </c>
      <c r="B584" s="139" t="s">
        <v>1222</v>
      </c>
      <c r="C584" s="140">
        <v>225344</v>
      </c>
      <c r="D584" s="141">
        <v>95.84</v>
      </c>
      <c r="E584" s="141">
        <v>20.149999999999999</v>
      </c>
      <c r="F584" s="142">
        <v>1.92</v>
      </c>
      <c r="G584" s="143">
        <v>1</v>
      </c>
      <c r="H584" s="143">
        <v>1</v>
      </c>
      <c r="I584" s="129">
        <f>IF(G584&lt;0,"-",G584)</f>
        <v>1</v>
      </c>
      <c r="J584" s="129">
        <f>IF(H584&lt;0,"-",H584)</f>
        <v>1</v>
      </c>
    </row>
    <row r="585" spans="1:10" x14ac:dyDescent="0.25">
      <c r="A585" s="138" t="s">
        <v>2699</v>
      </c>
      <c r="B585" s="139" t="s">
        <v>2700</v>
      </c>
      <c r="C585" s="140">
        <v>172463</v>
      </c>
      <c r="D585" s="141">
        <v>97</v>
      </c>
      <c r="E585" s="141">
        <v>20.13</v>
      </c>
      <c r="F585" s="142">
        <v>13.3</v>
      </c>
      <c r="G585" s="143">
        <v>1</v>
      </c>
      <c r="H585" s="143">
        <v>1</v>
      </c>
      <c r="I585" s="129">
        <f>IF(G585&lt;0,"-",G585)</f>
        <v>1</v>
      </c>
      <c r="J585" s="129">
        <f>IF(H585&lt;0,"-",H585)</f>
        <v>1</v>
      </c>
    </row>
    <row r="586" spans="1:10" x14ac:dyDescent="0.25">
      <c r="A586" s="138" t="s">
        <v>342</v>
      </c>
      <c r="B586" s="139" t="s">
        <v>1016</v>
      </c>
      <c r="C586" s="140">
        <v>88157</v>
      </c>
      <c r="D586" s="141">
        <v>111.4</v>
      </c>
      <c r="E586" s="141">
        <v>20.13</v>
      </c>
      <c r="F586" s="142">
        <v>22.92</v>
      </c>
      <c r="G586" s="143">
        <v>1</v>
      </c>
      <c r="H586" s="143">
        <v>1</v>
      </c>
      <c r="I586" s="129">
        <f>IF(G586&lt;0,"-",G586)</f>
        <v>1</v>
      </c>
      <c r="J586" s="129">
        <f>IF(H586&lt;0,"-",H586)</f>
        <v>1</v>
      </c>
    </row>
    <row r="587" spans="1:10" x14ac:dyDescent="0.25">
      <c r="A587" s="138" t="s">
        <v>2879</v>
      </c>
      <c r="B587" s="139" t="s">
        <v>2880</v>
      </c>
      <c r="C587" s="140">
        <v>782132</v>
      </c>
      <c r="D587" s="141">
        <v>18.649999999999999</v>
      </c>
      <c r="E587" s="141">
        <v>20.12</v>
      </c>
      <c r="F587" s="142">
        <v>13.08</v>
      </c>
      <c r="G587" s="143">
        <v>1</v>
      </c>
      <c r="H587" s="143">
        <v>5</v>
      </c>
      <c r="I587" s="129">
        <f>IF(G587&lt;0,"-",G587)</f>
        <v>1</v>
      </c>
      <c r="J587" s="129">
        <f>IF(H587&lt;0,"-",H587)</f>
        <v>5</v>
      </c>
    </row>
    <row r="588" spans="1:10" x14ac:dyDescent="0.25">
      <c r="A588" s="138" t="s">
        <v>3083</v>
      </c>
      <c r="B588" s="139" t="s">
        <v>3405</v>
      </c>
      <c r="C588" s="140">
        <v>1327268</v>
      </c>
      <c r="D588" s="141">
        <v>16.04</v>
      </c>
      <c r="E588" s="141">
        <v>20.12</v>
      </c>
      <c r="F588" s="142">
        <v>15.45</v>
      </c>
      <c r="G588" s="143">
        <v>1</v>
      </c>
      <c r="H588" s="143">
        <v>22</v>
      </c>
      <c r="I588" s="129">
        <f>IF(G588&lt;0,"-",G588)</f>
        <v>1</v>
      </c>
      <c r="J588" s="129">
        <f>IF(H588&lt;0,"-",H588)</f>
        <v>22</v>
      </c>
    </row>
    <row r="589" spans="1:10" x14ac:dyDescent="0.25">
      <c r="A589" s="138" t="s">
        <v>2460</v>
      </c>
      <c r="B589" s="139" t="s">
        <v>2461</v>
      </c>
      <c r="C589" s="140">
        <v>20785205</v>
      </c>
      <c r="D589" s="141">
        <v>13.13</v>
      </c>
      <c r="E589" s="141">
        <v>19.98</v>
      </c>
      <c r="F589" s="142">
        <v>8.19</v>
      </c>
      <c r="G589" s="143">
        <v>2</v>
      </c>
      <c r="H589" s="143">
        <v>2</v>
      </c>
      <c r="I589" s="129">
        <f>IF(G589&lt;0,"-",G589)</f>
        <v>2</v>
      </c>
      <c r="J589" s="129">
        <f>IF(H589&lt;0,"-",H589)</f>
        <v>2</v>
      </c>
    </row>
    <row r="590" spans="1:10" x14ac:dyDescent="0.25">
      <c r="A590" s="138" t="s">
        <v>1958</v>
      </c>
      <c r="B590" s="139" t="s">
        <v>1959</v>
      </c>
      <c r="C590" s="140">
        <v>3088815</v>
      </c>
      <c r="D590" s="141">
        <v>35.22</v>
      </c>
      <c r="E590" s="141">
        <v>19.97</v>
      </c>
      <c r="F590" s="142">
        <v>17.579999999999998</v>
      </c>
      <c r="G590" s="143">
        <v>1</v>
      </c>
      <c r="H590" s="143">
        <v>1</v>
      </c>
      <c r="I590" s="129">
        <f>IF(G590&lt;0,"-",G590)</f>
        <v>1</v>
      </c>
      <c r="J590" s="129">
        <f>IF(H590&lt;0,"-",H590)</f>
        <v>1</v>
      </c>
    </row>
    <row r="591" spans="1:10" x14ac:dyDescent="0.25">
      <c r="A591" s="138" t="s">
        <v>1172</v>
      </c>
      <c r="B591" s="139" t="s">
        <v>1236</v>
      </c>
      <c r="C591" s="140">
        <v>115328</v>
      </c>
      <c r="D591" s="141">
        <v>14.77</v>
      </c>
      <c r="E591" s="141">
        <v>19.93</v>
      </c>
      <c r="F591" s="142">
        <v>11.84</v>
      </c>
      <c r="G591" s="143">
        <v>2</v>
      </c>
      <c r="H591" s="143">
        <v>1</v>
      </c>
      <c r="I591" s="129">
        <f>IF(G591&lt;0,"-",G591)</f>
        <v>2</v>
      </c>
      <c r="J591" s="129">
        <f>IF(H591&lt;0,"-",H591)</f>
        <v>1</v>
      </c>
    </row>
    <row r="592" spans="1:10" x14ac:dyDescent="0.25">
      <c r="A592" s="138" t="s">
        <v>1874</v>
      </c>
      <c r="B592" s="139" t="s">
        <v>3497</v>
      </c>
      <c r="C592" s="140">
        <v>130790</v>
      </c>
      <c r="D592" s="141">
        <v>48.7</v>
      </c>
      <c r="E592" s="141">
        <v>19.899999999999999</v>
      </c>
      <c r="F592" s="142">
        <v>-11.02</v>
      </c>
      <c r="G592" s="143">
        <v>1</v>
      </c>
      <c r="H592" s="143">
        <v>1</v>
      </c>
      <c r="I592" s="129">
        <f>IF(G592&lt;0,"-",G592)</f>
        <v>1</v>
      </c>
      <c r="J592" s="129">
        <f>IF(H592&lt;0,"-",H592)</f>
        <v>1</v>
      </c>
    </row>
    <row r="593" spans="1:10" x14ac:dyDescent="0.25">
      <c r="A593" s="138" t="s">
        <v>488</v>
      </c>
      <c r="B593" s="139" t="s">
        <v>1083</v>
      </c>
      <c r="C593" s="140">
        <v>318750</v>
      </c>
      <c r="D593" s="141">
        <v>55.8</v>
      </c>
      <c r="E593" s="141">
        <v>19.86</v>
      </c>
      <c r="F593" s="142">
        <v>8.5</v>
      </c>
      <c r="G593" s="143">
        <v>1</v>
      </c>
      <c r="H593" s="143">
        <v>1</v>
      </c>
      <c r="I593" s="129">
        <f>IF(G593&lt;0,"-",G593)</f>
        <v>1</v>
      </c>
      <c r="J593" s="129">
        <f>IF(H593&lt;0,"-",H593)</f>
        <v>1</v>
      </c>
    </row>
    <row r="594" spans="1:10" x14ac:dyDescent="0.25">
      <c r="A594" s="138" t="s">
        <v>3183</v>
      </c>
      <c r="B594" s="139" t="s">
        <v>3188</v>
      </c>
      <c r="C594" s="140">
        <v>583961</v>
      </c>
      <c r="D594" s="141">
        <v>-22.54</v>
      </c>
      <c r="E594" s="141">
        <v>19.850000000000001</v>
      </c>
      <c r="F594" s="142">
        <v>14.57</v>
      </c>
      <c r="G594" s="143">
        <v>-1</v>
      </c>
      <c r="H594" s="143">
        <v>2</v>
      </c>
      <c r="I594" s="129" t="str">
        <f>IF(G594&lt;0,"-",G594)</f>
        <v>-</v>
      </c>
      <c r="J594" s="129">
        <f>IF(H594&lt;0,"-",H594)</f>
        <v>2</v>
      </c>
    </row>
    <row r="595" spans="1:10" x14ac:dyDescent="0.25">
      <c r="A595" s="138" t="s">
        <v>2747</v>
      </c>
      <c r="B595" s="139" t="s">
        <v>2748</v>
      </c>
      <c r="C595" s="140">
        <v>9032</v>
      </c>
      <c r="D595" s="141">
        <v>92.54</v>
      </c>
      <c r="E595" s="141">
        <v>19.850000000000001</v>
      </c>
      <c r="F595" s="142">
        <v>4.08</v>
      </c>
      <c r="G595" s="143">
        <v>2</v>
      </c>
      <c r="H595" s="143">
        <v>2</v>
      </c>
      <c r="I595" s="129">
        <f>IF(G595&lt;0,"-",G595)</f>
        <v>2</v>
      </c>
      <c r="J595" s="129">
        <f>IF(H595&lt;0,"-",H595)</f>
        <v>2</v>
      </c>
    </row>
    <row r="596" spans="1:10" x14ac:dyDescent="0.25">
      <c r="A596" s="138" t="s">
        <v>3337</v>
      </c>
      <c r="B596" s="139" t="s">
        <v>3345</v>
      </c>
      <c r="C596" s="140">
        <v>116227</v>
      </c>
      <c r="D596" s="141">
        <v>174.89</v>
      </c>
      <c r="E596" s="141">
        <v>19.809999999999999</v>
      </c>
      <c r="F596" s="142">
        <v>-15.15</v>
      </c>
      <c r="G596" s="143">
        <v>1</v>
      </c>
      <c r="H596" s="143">
        <v>1</v>
      </c>
      <c r="I596" s="129">
        <f>IF(G596&lt;0,"-",G596)</f>
        <v>1</v>
      </c>
      <c r="J596" s="129">
        <f>IF(H596&lt;0,"-",H596)</f>
        <v>1</v>
      </c>
    </row>
    <row r="597" spans="1:10" x14ac:dyDescent="0.25">
      <c r="A597" s="138" t="s">
        <v>2339</v>
      </c>
      <c r="B597" s="139" t="s">
        <v>2340</v>
      </c>
      <c r="C597" s="140">
        <v>1223041</v>
      </c>
      <c r="D597" s="141">
        <v>30.96</v>
      </c>
      <c r="E597" s="141">
        <v>19.75</v>
      </c>
      <c r="F597" s="142">
        <v>3.39</v>
      </c>
      <c r="G597" s="143">
        <v>1</v>
      </c>
      <c r="H597" s="143">
        <v>1</v>
      </c>
      <c r="I597" s="129">
        <f>IF(G597&lt;0,"-",G597)</f>
        <v>1</v>
      </c>
      <c r="J597" s="129">
        <f>IF(H597&lt;0,"-",H597)</f>
        <v>1</v>
      </c>
    </row>
    <row r="598" spans="1:10" x14ac:dyDescent="0.25">
      <c r="A598" s="138" t="s">
        <v>1507</v>
      </c>
      <c r="B598" s="139" t="s">
        <v>3925</v>
      </c>
      <c r="C598" s="140">
        <v>244172</v>
      </c>
      <c r="D598" s="141">
        <v>28.93</v>
      </c>
      <c r="E598" s="141">
        <v>19.72</v>
      </c>
      <c r="F598" s="142">
        <v>16.97</v>
      </c>
      <c r="G598" s="143">
        <v>1</v>
      </c>
      <c r="H598" s="143">
        <v>14</v>
      </c>
      <c r="I598" s="129">
        <f>IF(G598&lt;0,"-",G598)</f>
        <v>1</v>
      </c>
      <c r="J598" s="129">
        <f>IF(H598&lt;0,"-",H598)</f>
        <v>14</v>
      </c>
    </row>
    <row r="599" spans="1:10" x14ac:dyDescent="0.25">
      <c r="A599" s="138" t="s">
        <v>315</v>
      </c>
      <c r="B599" s="139" t="s">
        <v>3552</v>
      </c>
      <c r="C599" s="140">
        <v>18778</v>
      </c>
      <c r="D599" s="141">
        <v>126.3</v>
      </c>
      <c r="E599" s="141">
        <v>19.64</v>
      </c>
      <c r="F599" s="142">
        <v>8.48</v>
      </c>
      <c r="G599" s="143">
        <v>1</v>
      </c>
      <c r="H599" s="143">
        <v>1</v>
      </c>
      <c r="I599" s="129">
        <f>IF(G599&lt;0,"-",G599)</f>
        <v>1</v>
      </c>
      <c r="J599" s="129">
        <f>IF(H599&lt;0,"-",H599)</f>
        <v>1</v>
      </c>
    </row>
    <row r="600" spans="1:10" x14ac:dyDescent="0.25">
      <c r="A600" s="138" t="s">
        <v>472</v>
      </c>
      <c r="B600" s="139" t="s">
        <v>473</v>
      </c>
      <c r="C600" s="140">
        <v>531063</v>
      </c>
      <c r="D600" s="141">
        <v>8.4700000000000006</v>
      </c>
      <c r="E600" s="141">
        <v>19.59</v>
      </c>
      <c r="F600" s="142">
        <v>14.26</v>
      </c>
      <c r="G600" s="143">
        <v>3</v>
      </c>
      <c r="H600" s="143">
        <v>3</v>
      </c>
      <c r="I600" s="129">
        <f>IF(G600&lt;0,"-",G600)</f>
        <v>3</v>
      </c>
      <c r="J600" s="129">
        <f>IF(H600&lt;0,"-",H600)</f>
        <v>3</v>
      </c>
    </row>
    <row r="601" spans="1:10" x14ac:dyDescent="0.25">
      <c r="A601" s="138" t="s">
        <v>4122</v>
      </c>
      <c r="B601" s="139" t="s">
        <v>4132</v>
      </c>
      <c r="C601" s="140">
        <v>333801</v>
      </c>
      <c r="D601" s="141">
        <v>38.28</v>
      </c>
      <c r="E601" s="141">
        <v>19.54</v>
      </c>
      <c r="F601" s="142">
        <v>32.979999999999997</v>
      </c>
      <c r="G601" s="143">
        <v>1</v>
      </c>
      <c r="H601" s="143">
        <v>3</v>
      </c>
      <c r="I601" s="129">
        <f>IF(G601&lt;0,"-",G601)</f>
        <v>1</v>
      </c>
      <c r="J601" s="129">
        <f>IF(H601&lt;0,"-",H601)</f>
        <v>3</v>
      </c>
    </row>
    <row r="602" spans="1:10" x14ac:dyDescent="0.25">
      <c r="A602" s="138" t="s">
        <v>1752</v>
      </c>
      <c r="B602" s="139" t="s">
        <v>1753</v>
      </c>
      <c r="C602" s="140">
        <v>728461</v>
      </c>
      <c r="D602" s="141">
        <v>-9.56</v>
      </c>
      <c r="E602" s="141">
        <v>19.47</v>
      </c>
      <c r="F602" s="142">
        <v>4.42</v>
      </c>
      <c r="G602" s="143">
        <v>-1</v>
      </c>
      <c r="H602" s="143">
        <v>2</v>
      </c>
      <c r="I602" s="129" t="str">
        <f>IF(G602&lt;0,"-",G602)</f>
        <v>-</v>
      </c>
      <c r="J602" s="129">
        <f>IF(H602&lt;0,"-",H602)</f>
        <v>2</v>
      </c>
    </row>
    <row r="603" spans="1:10" x14ac:dyDescent="0.25">
      <c r="A603" s="138" t="s">
        <v>2380</v>
      </c>
      <c r="B603" s="139" t="s">
        <v>2381</v>
      </c>
      <c r="C603" s="140">
        <v>614726</v>
      </c>
      <c r="D603" s="141">
        <v>37.53</v>
      </c>
      <c r="E603" s="141">
        <v>19.47</v>
      </c>
      <c r="F603" s="142">
        <v>19.91</v>
      </c>
      <c r="G603" s="143">
        <v>1</v>
      </c>
      <c r="H603" s="143">
        <v>4</v>
      </c>
      <c r="I603" s="129">
        <f>IF(G603&lt;0,"-",G603)</f>
        <v>1</v>
      </c>
      <c r="J603" s="129">
        <f>IF(H603&lt;0,"-",H603)</f>
        <v>4</v>
      </c>
    </row>
    <row r="604" spans="1:10" x14ac:dyDescent="0.25">
      <c r="A604" s="138" t="s">
        <v>3676</v>
      </c>
      <c r="B604" s="139" t="s">
        <v>3681</v>
      </c>
      <c r="C604" s="140">
        <v>45561</v>
      </c>
      <c r="D604" s="141">
        <v>37.9</v>
      </c>
      <c r="E604" s="141">
        <v>19.350000000000001</v>
      </c>
      <c r="F604" s="142">
        <v>-18.91</v>
      </c>
      <c r="G604" s="143">
        <v>2</v>
      </c>
      <c r="H604" s="143">
        <v>1</v>
      </c>
      <c r="I604" s="129">
        <f>IF(G604&lt;0,"-",G604)</f>
        <v>2</v>
      </c>
      <c r="J604" s="129">
        <f>IF(H604&lt;0,"-",H604)</f>
        <v>1</v>
      </c>
    </row>
    <row r="605" spans="1:10" x14ac:dyDescent="0.25">
      <c r="A605" s="138" t="s">
        <v>2642</v>
      </c>
      <c r="B605" s="139" t="s">
        <v>2643</v>
      </c>
      <c r="C605" s="140">
        <v>27380</v>
      </c>
      <c r="D605" s="141">
        <v>235.25</v>
      </c>
      <c r="E605" s="141">
        <v>19.32</v>
      </c>
      <c r="F605" s="142">
        <v>26.42</v>
      </c>
      <c r="G605" s="143">
        <v>1</v>
      </c>
      <c r="H605" s="143">
        <v>1</v>
      </c>
      <c r="I605" s="129">
        <f>IF(G605&lt;0,"-",G605)</f>
        <v>1</v>
      </c>
      <c r="J605" s="129">
        <f>IF(H605&lt;0,"-",H605)</f>
        <v>1</v>
      </c>
    </row>
    <row r="606" spans="1:10" x14ac:dyDescent="0.25">
      <c r="A606" s="138" t="s">
        <v>2021</v>
      </c>
      <c r="B606" s="139" t="s">
        <v>2022</v>
      </c>
      <c r="C606" s="140">
        <v>297553</v>
      </c>
      <c r="D606" s="141">
        <v>38.54</v>
      </c>
      <c r="E606" s="141">
        <v>19.29</v>
      </c>
      <c r="F606" s="142">
        <v>-3.62</v>
      </c>
      <c r="G606" s="143">
        <v>1</v>
      </c>
      <c r="H606" s="143">
        <v>1</v>
      </c>
      <c r="I606" s="129">
        <f>IF(G606&lt;0,"-",G606)</f>
        <v>1</v>
      </c>
      <c r="J606" s="129">
        <f>IF(H606&lt;0,"-",H606)</f>
        <v>1</v>
      </c>
    </row>
    <row r="607" spans="1:10" x14ac:dyDescent="0.25">
      <c r="A607" s="138" t="s">
        <v>1351</v>
      </c>
      <c r="B607" s="139" t="s">
        <v>1356</v>
      </c>
      <c r="C607" s="140">
        <v>15150049</v>
      </c>
      <c r="D607" s="141">
        <v>40.04</v>
      </c>
      <c r="E607" s="141">
        <v>19.23</v>
      </c>
      <c r="F607" s="142">
        <v>8.77</v>
      </c>
      <c r="G607" s="143">
        <v>1</v>
      </c>
      <c r="H607" s="143">
        <v>5</v>
      </c>
      <c r="I607" s="129">
        <f>IF(G607&lt;0,"-",G607)</f>
        <v>1</v>
      </c>
      <c r="J607" s="129">
        <f>IF(H607&lt;0,"-",H607)</f>
        <v>5</v>
      </c>
    </row>
    <row r="608" spans="1:10" x14ac:dyDescent="0.25">
      <c r="A608" s="138" t="s">
        <v>1268</v>
      </c>
      <c r="B608" s="139" t="s">
        <v>1344</v>
      </c>
      <c r="C608" s="140">
        <v>70559</v>
      </c>
      <c r="D608" s="141">
        <v>-9.11</v>
      </c>
      <c r="E608" s="141">
        <v>19.23</v>
      </c>
      <c r="F608" s="142">
        <v>-6.05</v>
      </c>
      <c r="G608" s="143">
        <v>-2</v>
      </c>
      <c r="H608" s="143">
        <v>2</v>
      </c>
      <c r="I608" s="129" t="str">
        <f>IF(G608&lt;0,"-",G608)</f>
        <v>-</v>
      </c>
      <c r="J608" s="129">
        <f>IF(H608&lt;0,"-",H608)</f>
        <v>2</v>
      </c>
    </row>
    <row r="609" spans="1:10" x14ac:dyDescent="0.25">
      <c r="A609" s="138" t="s">
        <v>3855</v>
      </c>
      <c r="B609" s="139" t="s">
        <v>3864</v>
      </c>
      <c r="C609" s="140">
        <v>52738</v>
      </c>
      <c r="D609" s="141">
        <v>-43.72</v>
      </c>
      <c r="E609" s="141">
        <v>19.149999999999999</v>
      </c>
      <c r="F609" s="142">
        <v>51.84</v>
      </c>
      <c r="G609" s="143">
        <v>-1</v>
      </c>
      <c r="H609" s="143">
        <v>2</v>
      </c>
      <c r="I609" s="129" t="str">
        <f>IF(G609&lt;0,"-",G609)</f>
        <v>-</v>
      </c>
      <c r="J609" s="129">
        <f>IF(H609&lt;0,"-",H609)</f>
        <v>2</v>
      </c>
    </row>
    <row r="610" spans="1:10" x14ac:dyDescent="0.25">
      <c r="A610" s="138" t="s">
        <v>2370</v>
      </c>
      <c r="B610" s="139" t="s">
        <v>2371</v>
      </c>
      <c r="C610" s="140">
        <v>1242276</v>
      </c>
      <c r="D610" s="141">
        <v>32.78</v>
      </c>
      <c r="E610" s="141">
        <v>19.14</v>
      </c>
      <c r="F610" s="142">
        <v>11.38</v>
      </c>
      <c r="G610" s="143">
        <v>1</v>
      </c>
      <c r="H610" s="143">
        <v>1</v>
      </c>
      <c r="I610" s="129">
        <f>IF(G610&lt;0,"-",G610)</f>
        <v>1</v>
      </c>
      <c r="J610" s="129">
        <f>IF(H610&lt;0,"-",H610)</f>
        <v>1</v>
      </c>
    </row>
    <row r="611" spans="1:10" x14ac:dyDescent="0.25">
      <c r="A611" s="138" t="s">
        <v>238</v>
      </c>
      <c r="B611" s="139" t="s">
        <v>966</v>
      </c>
      <c r="C611" s="140">
        <v>126185</v>
      </c>
      <c r="D611" s="141">
        <v>105.53</v>
      </c>
      <c r="E611" s="141">
        <v>19.079999999999998</v>
      </c>
      <c r="F611" s="142">
        <v>8.27</v>
      </c>
      <c r="G611" s="143">
        <v>1</v>
      </c>
      <c r="H611" s="143">
        <v>1</v>
      </c>
      <c r="I611" s="129">
        <f>IF(G611&lt;0,"-",G611)</f>
        <v>1</v>
      </c>
      <c r="J611" s="129">
        <f>IF(H611&lt;0,"-",H611)</f>
        <v>1</v>
      </c>
    </row>
    <row r="612" spans="1:10" x14ac:dyDescent="0.25">
      <c r="A612" s="138" t="s">
        <v>3125</v>
      </c>
      <c r="B612" s="139" t="s">
        <v>3131</v>
      </c>
      <c r="C612" s="140">
        <v>675009</v>
      </c>
      <c r="D612" s="141">
        <v>80.42</v>
      </c>
      <c r="E612" s="141">
        <v>19.07</v>
      </c>
      <c r="F612" s="142">
        <v>0.76</v>
      </c>
      <c r="G612" s="143">
        <v>1</v>
      </c>
      <c r="H612" s="143">
        <v>1</v>
      </c>
      <c r="I612" s="129">
        <f>IF(G612&lt;0,"-",G612)</f>
        <v>1</v>
      </c>
      <c r="J612" s="129">
        <f>IF(H612&lt;0,"-",H612)</f>
        <v>1</v>
      </c>
    </row>
    <row r="613" spans="1:10" x14ac:dyDescent="0.25">
      <c r="A613" s="138" t="s">
        <v>334</v>
      </c>
      <c r="B613" s="139" t="s">
        <v>335</v>
      </c>
      <c r="C613" s="140">
        <v>646243</v>
      </c>
      <c r="D613" s="141">
        <v>-7.56</v>
      </c>
      <c r="E613" s="141">
        <v>18.95</v>
      </c>
      <c r="F613" s="142">
        <v>19.75</v>
      </c>
      <c r="G613" s="143">
        <v>-1</v>
      </c>
      <c r="H613" s="143">
        <v>6</v>
      </c>
      <c r="I613" s="129" t="str">
        <f>IF(G613&lt;0,"-",G613)</f>
        <v>-</v>
      </c>
      <c r="J613" s="129">
        <f>IF(H613&lt;0,"-",H613)</f>
        <v>6</v>
      </c>
    </row>
    <row r="614" spans="1:10" x14ac:dyDescent="0.25">
      <c r="A614" s="138" t="s">
        <v>245</v>
      </c>
      <c r="B614" s="139" t="s">
        <v>246</v>
      </c>
      <c r="C614" s="140">
        <v>64064</v>
      </c>
      <c r="D614" s="141">
        <v>104.35</v>
      </c>
      <c r="E614" s="141">
        <v>18.940000000000001</v>
      </c>
      <c r="F614" s="142">
        <v>-1.68</v>
      </c>
      <c r="G614" s="143">
        <v>1</v>
      </c>
      <c r="H614" s="143">
        <v>1</v>
      </c>
      <c r="I614" s="129">
        <f>IF(G614&lt;0,"-",G614)</f>
        <v>1</v>
      </c>
      <c r="J614" s="129">
        <f>IF(H614&lt;0,"-",H614)</f>
        <v>1</v>
      </c>
    </row>
    <row r="615" spans="1:10" x14ac:dyDescent="0.25">
      <c r="A615" s="138" t="s">
        <v>1999</v>
      </c>
      <c r="B615" s="139" t="s">
        <v>2000</v>
      </c>
      <c r="C615" s="140">
        <v>1373996</v>
      </c>
      <c r="D615" s="141">
        <v>43.08</v>
      </c>
      <c r="E615" s="141">
        <v>18.89</v>
      </c>
      <c r="F615" s="142">
        <v>12.55</v>
      </c>
      <c r="G615" s="143">
        <v>1</v>
      </c>
      <c r="H615" s="143">
        <v>1</v>
      </c>
      <c r="I615" s="129">
        <f>IF(G615&lt;0,"-",G615)</f>
        <v>1</v>
      </c>
      <c r="J615" s="129">
        <f>IF(H615&lt;0,"-",H615)</f>
        <v>1</v>
      </c>
    </row>
    <row r="616" spans="1:10" x14ac:dyDescent="0.25">
      <c r="A616" s="138" t="s">
        <v>159</v>
      </c>
      <c r="B616" s="139" t="s">
        <v>160</v>
      </c>
      <c r="C616" s="140">
        <v>2163675</v>
      </c>
      <c r="D616" s="141">
        <v>70.58</v>
      </c>
      <c r="E616" s="141">
        <v>18.86</v>
      </c>
      <c r="F616" s="142">
        <v>11.63</v>
      </c>
      <c r="G616" s="143">
        <v>1</v>
      </c>
      <c r="H616" s="143">
        <v>1</v>
      </c>
      <c r="I616" s="129">
        <f>IF(G616&lt;0,"-",G616)</f>
        <v>1</v>
      </c>
      <c r="J616" s="129">
        <f>IF(H616&lt;0,"-",H616)</f>
        <v>1</v>
      </c>
    </row>
    <row r="617" spans="1:10" x14ac:dyDescent="0.25">
      <c r="A617" s="138" t="s">
        <v>460</v>
      </c>
      <c r="B617" s="139" t="s">
        <v>1075</v>
      </c>
      <c r="C617" s="140">
        <v>420427</v>
      </c>
      <c r="D617" s="141">
        <v>22.07</v>
      </c>
      <c r="E617" s="141">
        <v>18.86</v>
      </c>
      <c r="F617" s="142">
        <v>4.3</v>
      </c>
      <c r="G617" s="143">
        <v>1</v>
      </c>
      <c r="H617" s="143">
        <v>1</v>
      </c>
      <c r="I617" s="129">
        <f>IF(G617&lt;0,"-",G617)</f>
        <v>1</v>
      </c>
      <c r="J617" s="129">
        <f>IF(H617&lt;0,"-",H617)</f>
        <v>1</v>
      </c>
    </row>
    <row r="618" spans="1:10" x14ac:dyDescent="0.25">
      <c r="A618" s="138" t="s">
        <v>539</v>
      </c>
      <c r="B618" s="139" t="s">
        <v>1382</v>
      </c>
      <c r="C618" s="140">
        <v>722282</v>
      </c>
      <c r="D618" s="141">
        <v>71.7</v>
      </c>
      <c r="E618" s="141">
        <v>18.829999999999998</v>
      </c>
      <c r="F618" s="142">
        <v>-9.56</v>
      </c>
      <c r="G618" s="143">
        <v>2</v>
      </c>
      <c r="H618" s="143">
        <v>1</v>
      </c>
      <c r="I618" s="129">
        <f>IF(G618&lt;0,"-",G618)</f>
        <v>2</v>
      </c>
      <c r="J618" s="129">
        <f>IF(H618&lt;0,"-",H618)</f>
        <v>1</v>
      </c>
    </row>
    <row r="619" spans="1:10" x14ac:dyDescent="0.25">
      <c r="A619" s="138" t="s">
        <v>100</v>
      </c>
      <c r="B619" s="139" t="s">
        <v>101</v>
      </c>
      <c r="C619" s="140">
        <v>420753</v>
      </c>
      <c r="D619" s="141">
        <v>82.27</v>
      </c>
      <c r="E619" s="141">
        <v>18.8</v>
      </c>
      <c r="F619" s="142">
        <v>19.03</v>
      </c>
      <c r="G619" s="143">
        <v>1</v>
      </c>
      <c r="H619" s="143">
        <v>1</v>
      </c>
      <c r="I619" s="129">
        <f>IF(G619&lt;0,"-",G619)</f>
        <v>1</v>
      </c>
      <c r="J619" s="129">
        <f>IF(H619&lt;0,"-",H619)</f>
        <v>1</v>
      </c>
    </row>
    <row r="620" spans="1:10" x14ac:dyDescent="0.25">
      <c r="A620" s="138" t="s">
        <v>3413</v>
      </c>
      <c r="B620" s="139" t="s">
        <v>3420</v>
      </c>
      <c r="C620" s="140">
        <v>54229</v>
      </c>
      <c r="D620" s="141">
        <v>89.06</v>
      </c>
      <c r="E620" s="141">
        <v>18.71</v>
      </c>
      <c r="F620" s="142">
        <v>22.27</v>
      </c>
      <c r="G620" s="143">
        <v>1</v>
      </c>
      <c r="H620" s="143">
        <v>4</v>
      </c>
      <c r="I620" s="129">
        <f>IF(G620&lt;0,"-",G620)</f>
        <v>1</v>
      </c>
      <c r="J620" s="129">
        <f>IF(H620&lt;0,"-",H620)</f>
        <v>4</v>
      </c>
    </row>
    <row r="621" spans="1:10" x14ac:dyDescent="0.25">
      <c r="A621" s="138" t="s">
        <v>689</v>
      </c>
      <c r="B621" s="139" t="s">
        <v>690</v>
      </c>
      <c r="C621" s="140">
        <v>315303</v>
      </c>
      <c r="D621" s="141">
        <v>41.72</v>
      </c>
      <c r="E621" s="141">
        <v>18.57</v>
      </c>
      <c r="F621" s="142">
        <v>18.59</v>
      </c>
      <c r="G621" s="143">
        <v>1</v>
      </c>
      <c r="H621" s="143">
        <v>1</v>
      </c>
      <c r="I621" s="129">
        <f>IF(G621&lt;0,"-",G621)</f>
        <v>1</v>
      </c>
      <c r="J621" s="129">
        <f>IF(H621&lt;0,"-",H621)</f>
        <v>1</v>
      </c>
    </row>
    <row r="622" spans="1:10" x14ac:dyDescent="0.25">
      <c r="A622" s="138" t="s">
        <v>3878</v>
      </c>
      <c r="B622" s="139" t="s">
        <v>3886</v>
      </c>
      <c r="C622" s="140">
        <v>299761</v>
      </c>
      <c r="D622" s="141">
        <v>-2.88</v>
      </c>
      <c r="E622" s="141">
        <v>18.52</v>
      </c>
      <c r="F622" s="142">
        <v>17.309999999999999</v>
      </c>
      <c r="G622" s="143">
        <v>-2</v>
      </c>
      <c r="H622" s="143">
        <v>34</v>
      </c>
      <c r="I622" s="129" t="str">
        <f>IF(G622&lt;0,"-",G622)</f>
        <v>-</v>
      </c>
      <c r="J622" s="129">
        <f>IF(H622&lt;0,"-",H622)</f>
        <v>34</v>
      </c>
    </row>
    <row r="623" spans="1:10" x14ac:dyDescent="0.25">
      <c r="A623" s="138" t="s">
        <v>1251</v>
      </c>
      <c r="B623" s="139" t="s">
        <v>3753</v>
      </c>
      <c r="C623" s="140">
        <v>64717</v>
      </c>
      <c r="D623" s="141">
        <v>75.900000000000006</v>
      </c>
      <c r="E623" s="141">
        <v>18.489999999999998</v>
      </c>
      <c r="F623" s="142">
        <v>4.1900000000000004</v>
      </c>
      <c r="G623" s="143">
        <v>1</v>
      </c>
      <c r="H623" s="143">
        <v>1</v>
      </c>
      <c r="I623" s="129">
        <f>IF(G623&lt;0,"-",G623)</f>
        <v>1</v>
      </c>
      <c r="J623" s="129">
        <f>IF(H623&lt;0,"-",H623)</f>
        <v>1</v>
      </c>
    </row>
    <row r="624" spans="1:10" x14ac:dyDescent="0.25">
      <c r="A624" s="138" t="s">
        <v>294</v>
      </c>
      <c r="B624" s="139" t="s">
        <v>995</v>
      </c>
      <c r="C624" s="140">
        <v>223796</v>
      </c>
      <c r="D624" s="141">
        <v>15.88</v>
      </c>
      <c r="E624" s="141">
        <v>18.48</v>
      </c>
      <c r="F624" s="142">
        <v>22.18</v>
      </c>
      <c r="G624" s="143">
        <v>1</v>
      </c>
      <c r="H624" s="143">
        <v>7</v>
      </c>
      <c r="I624" s="129">
        <f>IF(G624&lt;0,"-",G624)</f>
        <v>1</v>
      </c>
      <c r="J624" s="129">
        <f>IF(H624&lt;0,"-",H624)</f>
        <v>7</v>
      </c>
    </row>
    <row r="625" spans="1:10" x14ac:dyDescent="0.25">
      <c r="A625" s="138" t="s">
        <v>2476</v>
      </c>
      <c r="B625" s="139" t="s">
        <v>2477</v>
      </c>
      <c r="C625" s="140">
        <v>21587609</v>
      </c>
      <c r="D625" s="141">
        <v>13.61</v>
      </c>
      <c r="E625" s="141">
        <v>18.46</v>
      </c>
      <c r="F625" s="142">
        <v>10.14</v>
      </c>
      <c r="G625" s="143">
        <v>1</v>
      </c>
      <c r="H625" s="143">
        <v>2</v>
      </c>
      <c r="I625" s="129">
        <f>IF(G625&lt;0,"-",G625)</f>
        <v>1</v>
      </c>
      <c r="J625" s="129">
        <f>IF(H625&lt;0,"-",H625)</f>
        <v>2</v>
      </c>
    </row>
    <row r="626" spans="1:10" x14ac:dyDescent="0.25">
      <c r="A626" s="138" t="s">
        <v>3690</v>
      </c>
      <c r="B626" s="139" t="s">
        <v>3693</v>
      </c>
      <c r="C626" s="140">
        <v>468537</v>
      </c>
      <c r="D626" s="141">
        <v>61.67</v>
      </c>
      <c r="E626" s="141">
        <v>18.41</v>
      </c>
      <c r="F626" s="142">
        <v>7.11</v>
      </c>
      <c r="G626" s="143">
        <v>1</v>
      </c>
      <c r="H626" s="143">
        <v>1</v>
      </c>
      <c r="I626" s="129">
        <f>IF(G626&lt;0,"-",G626)</f>
        <v>1</v>
      </c>
      <c r="J626" s="129">
        <f>IF(H626&lt;0,"-",H626)</f>
        <v>1</v>
      </c>
    </row>
    <row r="627" spans="1:10" x14ac:dyDescent="0.25">
      <c r="A627" s="138" t="s">
        <v>1726</v>
      </c>
      <c r="B627" s="139" t="s">
        <v>1727</v>
      </c>
      <c r="C627" s="140">
        <v>23319</v>
      </c>
      <c r="D627" s="141">
        <v>-19.63</v>
      </c>
      <c r="E627" s="141">
        <v>18.399999999999999</v>
      </c>
      <c r="F627" s="142">
        <v>16.54</v>
      </c>
      <c r="G627" s="143">
        <v>-1</v>
      </c>
      <c r="H627" s="143">
        <v>18</v>
      </c>
      <c r="I627" s="129" t="str">
        <f>IF(G627&lt;0,"-",G627)</f>
        <v>-</v>
      </c>
      <c r="J627" s="129">
        <f>IF(H627&lt;0,"-",H627)</f>
        <v>18</v>
      </c>
    </row>
    <row r="628" spans="1:10" x14ac:dyDescent="0.25">
      <c r="A628" s="138" t="s">
        <v>357</v>
      </c>
      <c r="B628" s="139" t="s">
        <v>358</v>
      </c>
      <c r="C628" s="140">
        <v>965000</v>
      </c>
      <c r="D628" s="141">
        <v>28.36</v>
      </c>
      <c r="E628" s="141">
        <v>18.329999999999998</v>
      </c>
      <c r="F628" s="142">
        <v>4.8</v>
      </c>
      <c r="G628" s="143">
        <v>2</v>
      </c>
      <c r="H628" s="143">
        <v>1</v>
      </c>
      <c r="I628" s="129">
        <f>IF(G628&lt;0,"-",G628)</f>
        <v>2</v>
      </c>
      <c r="J628" s="129">
        <f>IF(H628&lt;0,"-",H628)</f>
        <v>1</v>
      </c>
    </row>
    <row r="629" spans="1:10" x14ac:dyDescent="0.25">
      <c r="A629" s="138" t="s">
        <v>3261</v>
      </c>
      <c r="B629" s="139" t="s">
        <v>3267</v>
      </c>
      <c r="C629" s="140">
        <v>926812</v>
      </c>
      <c r="D629" s="141">
        <v>-0.21</v>
      </c>
      <c r="E629" s="141">
        <v>18.29</v>
      </c>
      <c r="F629" s="142">
        <v>16.100000000000001</v>
      </c>
      <c r="G629" s="143">
        <v>-1</v>
      </c>
      <c r="H629" s="143">
        <v>2</v>
      </c>
      <c r="I629" s="129" t="str">
        <f>IF(G629&lt;0,"-",G629)</f>
        <v>-</v>
      </c>
      <c r="J629" s="129">
        <f>IF(H629&lt;0,"-",H629)</f>
        <v>2</v>
      </c>
    </row>
    <row r="630" spans="1:10" x14ac:dyDescent="0.25">
      <c r="A630" s="138" t="s">
        <v>493</v>
      </c>
      <c r="B630" s="139" t="s">
        <v>494</v>
      </c>
      <c r="C630" s="140">
        <v>542378</v>
      </c>
      <c r="D630" s="141">
        <v>8.31</v>
      </c>
      <c r="E630" s="141">
        <v>18.2</v>
      </c>
      <c r="F630" s="142">
        <v>10.96</v>
      </c>
      <c r="G630" s="143">
        <v>5</v>
      </c>
      <c r="H630" s="143">
        <v>3</v>
      </c>
      <c r="I630" s="129">
        <f>IF(G630&lt;0,"-",G630)</f>
        <v>5</v>
      </c>
      <c r="J630" s="129">
        <f>IF(H630&lt;0,"-",H630)</f>
        <v>3</v>
      </c>
    </row>
    <row r="631" spans="1:10" x14ac:dyDescent="0.25">
      <c r="A631" s="138" t="s">
        <v>3411</v>
      </c>
      <c r="B631" s="139" t="s">
        <v>3418</v>
      </c>
      <c r="C631" s="140">
        <v>669212</v>
      </c>
      <c r="D631" s="141">
        <v>20.16</v>
      </c>
      <c r="E631" s="141">
        <v>18.190000000000001</v>
      </c>
      <c r="F631" s="142">
        <v>18.329999999999998</v>
      </c>
      <c r="G631" s="143">
        <v>1</v>
      </c>
      <c r="H631" s="143">
        <v>10</v>
      </c>
      <c r="I631" s="129">
        <f>IF(G631&lt;0,"-",G631)</f>
        <v>1</v>
      </c>
      <c r="J631" s="129">
        <f>IF(H631&lt;0,"-",H631)</f>
        <v>10</v>
      </c>
    </row>
    <row r="632" spans="1:10" x14ac:dyDescent="0.25">
      <c r="A632" s="138" t="s">
        <v>3822</v>
      </c>
      <c r="B632" s="139" t="s">
        <v>3830</v>
      </c>
      <c r="C632" s="140">
        <v>348088</v>
      </c>
      <c r="D632" s="141">
        <v>10.61</v>
      </c>
      <c r="E632" s="141">
        <v>18.16</v>
      </c>
      <c r="F632" s="142">
        <v>27.17</v>
      </c>
      <c r="G632" s="143">
        <v>1</v>
      </c>
      <c r="H632" s="143">
        <v>14</v>
      </c>
      <c r="I632" s="129">
        <f>IF(G632&lt;0,"-",G632)</f>
        <v>1</v>
      </c>
      <c r="J632" s="129">
        <f>IF(H632&lt;0,"-",H632)</f>
        <v>14</v>
      </c>
    </row>
    <row r="633" spans="1:10" x14ac:dyDescent="0.25">
      <c r="A633" s="138" t="s">
        <v>854</v>
      </c>
      <c r="B633" s="139" t="s">
        <v>2981</v>
      </c>
      <c r="C633" s="140">
        <v>4139710</v>
      </c>
      <c r="D633" s="141">
        <v>90.65</v>
      </c>
      <c r="E633" s="141">
        <v>18.09</v>
      </c>
      <c r="F633" s="142">
        <v>23.68</v>
      </c>
      <c r="G633" s="143">
        <v>1</v>
      </c>
      <c r="H633" s="143">
        <v>1</v>
      </c>
      <c r="I633" s="129">
        <f>IF(G633&lt;0,"-",G633)</f>
        <v>1</v>
      </c>
      <c r="J633" s="129">
        <f>IF(H633&lt;0,"-",H633)</f>
        <v>1</v>
      </c>
    </row>
    <row r="634" spans="1:10" x14ac:dyDescent="0.25">
      <c r="A634" s="138" t="s">
        <v>192</v>
      </c>
      <c r="B634" s="139" t="s">
        <v>193</v>
      </c>
      <c r="C634" s="140">
        <v>572605</v>
      </c>
      <c r="D634" s="141">
        <v>28.31</v>
      </c>
      <c r="E634" s="141">
        <v>18.09</v>
      </c>
      <c r="F634" s="142">
        <v>15.2</v>
      </c>
      <c r="G634" s="143">
        <v>1</v>
      </c>
      <c r="H634" s="143">
        <v>44</v>
      </c>
      <c r="I634" s="129">
        <f>IF(G634&lt;0,"-",G634)</f>
        <v>1</v>
      </c>
      <c r="J634" s="129">
        <f>IF(H634&lt;0,"-",H634)</f>
        <v>44</v>
      </c>
    </row>
    <row r="635" spans="1:10" x14ac:dyDescent="0.25">
      <c r="A635" s="138" t="s">
        <v>1759</v>
      </c>
      <c r="B635" s="139" t="s">
        <v>1760</v>
      </c>
      <c r="C635" s="140">
        <v>27167406</v>
      </c>
      <c r="D635" s="141">
        <v>46.4</v>
      </c>
      <c r="E635" s="141">
        <v>18.05</v>
      </c>
      <c r="F635" s="142">
        <v>4.6399999999999997</v>
      </c>
      <c r="G635" s="143">
        <v>1</v>
      </c>
      <c r="H635" s="143">
        <v>1</v>
      </c>
      <c r="I635" s="129">
        <f>IF(G635&lt;0,"-",G635)</f>
        <v>1</v>
      </c>
      <c r="J635" s="129">
        <f>IF(H635&lt;0,"-",H635)</f>
        <v>1</v>
      </c>
    </row>
    <row r="636" spans="1:10" x14ac:dyDescent="0.25">
      <c r="A636" s="138" t="s">
        <v>576</v>
      </c>
      <c r="B636" s="139" t="s">
        <v>577</v>
      </c>
      <c r="C636" s="140">
        <v>3146256</v>
      </c>
      <c r="D636" s="141">
        <v>15.42</v>
      </c>
      <c r="E636" s="141">
        <v>18.03</v>
      </c>
      <c r="F636" s="142">
        <v>20.059999999999999</v>
      </c>
      <c r="G636" s="143">
        <v>2</v>
      </c>
      <c r="H636" s="143">
        <v>6</v>
      </c>
      <c r="I636" s="129">
        <f>IF(G636&lt;0,"-",G636)</f>
        <v>2</v>
      </c>
      <c r="J636" s="129">
        <f>IF(H636&lt;0,"-",H636)</f>
        <v>6</v>
      </c>
    </row>
    <row r="637" spans="1:10" x14ac:dyDescent="0.25">
      <c r="A637" s="138" t="s">
        <v>3470</v>
      </c>
      <c r="B637" s="139" t="s">
        <v>3504</v>
      </c>
      <c r="C637" s="140">
        <v>280921</v>
      </c>
      <c r="D637" s="141">
        <v>12.59</v>
      </c>
      <c r="E637" s="141">
        <v>17.88</v>
      </c>
      <c r="F637" s="142">
        <v>20.95</v>
      </c>
      <c r="G637" s="143">
        <v>1</v>
      </c>
      <c r="H637" s="143">
        <v>53</v>
      </c>
      <c r="I637" s="129">
        <f>IF(G637&lt;0,"-",G637)</f>
        <v>1</v>
      </c>
      <c r="J637" s="129">
        <f>IF(H637&lt;0,"-",H637)</f>
        <v>53</v>
      </c>
    </row>
    <row r="638" spans="1:10" x14ac:dyDescent="0.25">
      <c r="A638" s="138" t="s">
        <v>696</v>
      </c>
      <c r="B638" s="139" t="s">
        <v>697</v>
      </c>
      <c r="C638" s="140">
        <v>697553</v>
      </c>
      <c r="D638" s="141">
        <v>41.07</v>
      </c>
      <c r="E638" s="141">
        <v>17.86</v>
      </c>
      <c r="F638" s="142">
        <v>14.34</v>
      </c>
      <c r="G638" s="143">
        <v>1</v>
      </c>
      <c r="H638" s="143">
        <v>3</v>
      </c>
      <c r="I638" s="129">
        <f>IF(G638&lt;0,"-",G638)</f>
        <v>1</v>
      </c>
      <c r="J638" s="129">
        <f>IF(H638&lt;0,"-",H638)</f>
        <v>3</v>
      </c>
    </row>
    <row r="639" spans="1:10" x14ac:dyDescent="0.25">
      <c r="A639" s="138" t="s">
        <v>2753</v>
      </c>
      <c r="B639" s="139" t="s">
        <v>2754</v>
      </c>
      <c r="C639" s="140">
        <v>2193286</v>
      </c>
      <c r="D639" s="141">
        <v>5.27</v>
      </c>
      <c r="E639" s="141">
        <v>17.809999999999999</v>
      </c>
      <c r="F639" s="142">
        <v>16.89</v>
      </c>
      <c r="G639" s="143">
        <v>4</v>
      </c>
      <c r="H639" s="143">
        <v>45</v>
      </c>
      <c r="I639" s="129">
        <f>IF(G639&lt;0,"-",G639)</f>
        <v>4</v>
      </c>
      <c r="J639" s="129">
        <f>IF(H639&lt;0,"-",H639)</f>
        <v>45</v>
      </c>
    </row>
    <row r="640" spans="1:10" x14ac:dyDescent="0.25">
      <c r="A640" s="138" t="s">
        <v>2713</v>
      </c>
      <c r="B640" s="139" t="s">
        <v>2714</v>
      </c>
      <c r="C640" s="140">
        <v>160418</v>
      </c>
      <c r="D640" s="141">
        <v>80.91</v>
      </c>
      <c r="E640" s="141">
        <v>17.77</v>
      </c>
      <c r="F640" s="142">
        <v>6.06</v>
      </c>
      <c r="G640" s="143">
        <v>1</v>
      </c>
      <c r="H640" s="143">
        <v>1</v>
      </c>
      <c r="I640" s="129">
        <f>IF(G640&lt;0,"-",G640)</f>
        <v>1</v>
      </c>
      <c r="J640" s="129">
        <f>IF(H640&lt;0,"-",H640)</f>
        <v>1</v>
      </c>
    </row>
    <row r="641" spans="1:10" x14ac:dyDescent="0.25">
      <c r="A641" s="138" t="s">
        <v>2964</v>
      </c>
      <c r="B641" s="139" t="s">
        <v>2967</v>
      </c>
      <c r="C641" s="140">
        <v>128484</v>
      </c>
      <c r="D641" s="141">
        <v>130.87</v>
      </c>
      <c r="E641" s="141">
        <v>17.75</v>
      </c>
      <c r="F641" s="142">
        <v>-0.7</v>
      </c>
      <c r="G641" s="143">
        <v>1</v>
      </c>
      <c r="H641" s="143">
        <v>1</v>
      </c>
      <c r="I641" s="129">
        <f>IF(G641&lt;0,"-",G641)</f>
        <v>1</v>
      </c>
      <c r="J641" s="129">
        <f>IF(H641&lt;0,"-",H641)</f>
        <v>1</v>
      </c>
    </row>
    <row r="642" spans="1:10" x14ac:dyDescent="0.25">
      <c r="A642" s="138" t="s">
        <v>2374</v>
      </c>
      <c r="B642" s="139" t="s">
        <v>2375</v>
      </c>
      <c r="C642" s="140">
        <v>174999</v>
      </c>
      <c r="D642" s="141">
        <v>39.880000000000003</v>
      </c>
      <c r="E642" s="141">
        <v>17.75</v>
      </c>
      <c r="F642" s="142">
        <v>14.15</v>
      </c>
      <c r="G642" s="143">
        <v>1</v>
      </c>
      <c r="H642" s="143">
        <v>1</v>
      </c>
      <c r="I642" s="129">
        <f>IF(G642&lt;0,"-",G642)</f>
        <v>1</v>
      </c>
      <c r="J642" s="129">
        <f>IF(H642&lt;0,"-",H642)</f>
        <v>1</v>
      </c>
    </row>
    <row r="643" spans="1:10" x14ac:dyDescent="0.25">
      <c r="A643" s="138" t="s">
        <v>2453</v>
      </c>
      <c r="B643" s="139" t="s">
        <v>2454</v>
      </c>
      <c r="C643" s="140">
        <v>1467421</v>
      </c>
      <c r="D643" s="141">
        <v>29.03</v>
      </c>
      <c r="E643" s="141">
        <v>17.690000000000001</v>
      </c>
      <c r="F643" s="142">
        <v>13.4</v>
      </c>
      <c r="G643" s="143">
        <v>1</v>
      </c>
      <c r="H643" s="143">
        <v>6</v>
      </c>
      <c r="I643" s="129">
        <f>IF(G643&lt;0,"-",G643)</f>
        <v>1</v>
      </c>
      <c r="J643" s="129">
        <f>IF(H643&lt;0,"-",H643)</f>
        <v>6</v>
      </c>
    </row>
    <row r="644" spans="1:10" x14ac:dyDescent="0.25">
      <c r="A644" s="138" t="s">
        <v>2282</v>
      </c>
      <c r="B644" s="139" t="s">
        <v>2283</v>
      </c>
      <c r="C644" s="140">
        <v>317887</v>
      </c>
      <c r="D644" s="141">
        <v>52.11</v>
      </c>
      <c r="E644" s="141">
        <v>17.63</v>
      </c>
      <c r="F644" s="142">
        <v>1.88</v>
      </c>
      <c r="G644" s="143">
        <v>1</v>
      </c>
      <c r="H644" s="143">
        <v>1</v>
      </c>
      <c r="I644" s="129">
        <f>IF(G644&lt;0,"-",G644)</f>
        <v>1</v>
      </c>
      <c r="J644" s="129">
        <f>IF(H644&lt;0,"-",H644)</f>
        <v>1</v>
      </c>
    </row>
    <row r="645" spans="1:10" x14ac:dyDescent="0.25">
      <c r="A645" s="138" t="s">
        <v>241</v>
      </c>
      <c r="B645" s="139" t="s">
        <v>242</v>
      </c>
      <c r="C645" s="140">
        <v>79250</v>
      </c>
      <c r="D645" s="141">
        <v>198.72</v>
      </c>
      <c r="E645" s="141">
        <v>17.61</v>
      </c>
      <c r="F645" s="142">
        <v>5.67</v>
      </c>
      <c r="G645" s="143">
        <v>1</v>
      </c>
      <c r="H645" s="143">
        <v>1</v>
      </c>
      <c r="I645" s="129">
        <f>IF(G645&lt;0,"-",G645)</f>
        <v>1</v>
      </c>
      <c r="J645" s="129">
        <f>IF(H645&lt;0,"-",H645)</f>
        <v>1</v>
      </c>
    </row>
    <row r="646" spans="1:10" x14ac:dyDescent="0.25">
      <c r="A646" s="138" t="s">
        <v>4096</v>
      </c>
      <c r="B646" s="139" t="s">
        <v>4105</v>
      </c>
      <c r="C646" s="140">
        <v>418880</v>
      </c>
      <c r="D646" s="141">
        <v>105.85</v>
      </c>
      <c r="E646" s="141">
        <v>17.55</v>
      </c>
      <c r="F646" s="142">
        <v>0.36</v>
      </c>
      <c r="G646" s="143">
        <v>1</v>
      </c>
      <c r="H646" s="143">
        <v>1</v>
      </c>
      <c r="I646" s="129">
        <f>IF(G646&lt;0,"-",G646)</f>
        <v>1</v>
      </c>
      <c r="J646" s="129">
        <f>IF(H646&lt;0,"-",H646)</f>
        <v>1</v>
      </c>
    </row>
    <row r="647" spans="1:10" x14ac:dyDescent="0.25">
      <c r="A647" s="138" t="s">
        <v>1771</v>
      </c>
      <c r="B647" s="139" t="s">
        <v>1772</v>
      </c>
      <c r="C647" s="140">
        <v>3110910</v>
      </c>
      <c r="D647" s="141">
        <v>50.09</v>
      </c>
      <c r="E647" s="141">
        <v>17.510000000000002</v>
      </c>
      <c r="F647" s="142">
        <v>31.73</v>
      </c>
      <c r="G647" s="143">
        <v>1</v>
      </c>
      <c r="H647" s="143">
        <v>7</v>
      </c>
      <c r="I647" s="129">
        <f>IF(G647&lt;0,"-",G647)</f>
        <v>1</v>
      </c>
      <c r="J647" s="129">
        <f>IF(H647&lt;0,"-",H647)</f>
        <v>7</v>
      </c>
    </row>
    <row r="648" spans="1:10" x14ac:dyDescent="0.25">
      <c r="A648" s="138" t="s">
        <v>481</v>
      </c>
      <c r="B648" s="139" t="s">
        <v>1376</v>
      </c>
      <c r="C648" s="140">
        <v>5431773</v>
      </c>
      <c r="D648" s="141">
        <v>30.39</v>
      </c>
      <c r="E648" s="141">
        <v>17.510000000000002</v>
      </c>
      <c r="F648" s="142">
        <v>7.9</v>
      </c>
      <c r="G648" s="143">
        <v>1</v>
      </c>
      <c r="H648" s="143">
        <v>3</v>
      </c>
      <c r="I648" s="129">
        <f>IF(G648&lt;0,"-",G648)</f>
        <v>1</v>
      </c>
      <c r="J648" s="129">
        <f>IF(H648&lt;0,"-",H648)</f>
        <v>3</v>
      </c>
    </row>
    <row r="649" spans="1:10" x14ac:dyDescent="0.25">
      <c r="A649" s="138" t="s">
        <v>1151</v>
      </c>
      <c r="B649" s="139" t="s">
        <v>1223</v>
      </c>
      <c r="C649" s="140">
        <v>102276</v>
      </c>
      <c r="D649" s="141">
        <v>99.95</v>
      </c>
      <c r="E649" s="141">
        <v>17.45</v>
      </c>
      <c r="F649" s="142">
        <v>7.81</v>
      </c>
      <c r="G649" s="143">
        <v>1</v>
      </c>
      <c r="H649" s="143">
        <v>2</v>
      </c>
      <c r="I649" s="129">
        <f>IF(G649&lt;0,"-",G649)</f>
        <v>1</v>
      </c>
      <c r="J649" s="129">
        <f>IF(H649&lt;0,"-",H649)</f>
        <v>2</v>
      </c>
    </row>
    <row r="650" spans="1:10" x14ac:dyDescent="0.25">
      <c r="A650" s="138" t="s">
        <v>2113</v>
      </c>
      <c r="B650" s="139" t="s">
        <v>911</v>
      </c>
      <c r="C650" s="140">
        <v>2357195</v>
      </c>
      <c r="D650" s="141">
        <v>25.91</v>
      </c>
      <c r="E650" s="141">
        <v>17.399999999999999</v>
      </c>
      <c r="F650" s="142">
        <v>9.26</v>
      </c>
      <c r="G650" s="143">
        <v>1</v>
      </c>
      <c r="H650" s="143">
        <v>1</v>
      </c>
      <c r="I650" s="129">
        <f>IF(G650&lt;0,"-",G650)</f>
        <v>1</v>
      </c>
      <c r="J650" s="129">
        <f>IF(H650&lt;0,"-",H650)</f>
        <v>1</v>
      </c>
    </row>
    <row r="651" spans="1:10" x14ac:dyDescent="0.25">
      <c r="A651" s="138" t="s">
        <v>3336</v>
      </c>
      <c r="B651" s="139" t="s">
        <v>3344</v>
      </c>
      <c r="C651" s="140">
        <v>2392704</v>
      </c>
      <c r="D651" s="141">
        <v>61.84</v>
      </c>
      <c r="E651" s="141">
        <v>17.37</v>
      </c>
      <c r="F651" s="142">
        <v>5.08</v>
      </c>
      <c r="G651" s="143">
        <v>1</v>
      </c>
      <c r="H651" s="143">
        <v>1</v>
      </c>
      <c r="I651" s="129">
        <f>IF(G651&lt;0,"-",G651)</f>
        <v>1</v>
      </c>
      <c r="J651" s="129">
        <f>IF(H651&lt;0,"-",H651)</f>
        <v>1</v>
      </c>
    </row>
    <row r="652" spans="1:10" x14ac:dyDescent="0.25">
      <c r="A652" s="138" t="s">
        <v>1187</v>
      </c>
      <c r="B652" s="139" t="s">
        <v>3034</v>
      </c>
      <c r="C652" s="140">
        <v>826272</v>
      </c>
      <c r="D652" s="141">
        <v>19.2</v>
      </c>
      <c r="E652" s="141">
        <v>17.37</v>
      </c>
      <c r="F652" s="142">
        <v>23.87</v>
      </c>
      <c r="G652" s="143">
        <v>1</v>
      </c>
      <c r="H652" s="143">
        <v>4</v>
      </c>
      <c r="I652" s="129">
        <f>IF(G652&lt;0,"-",G652)</f>
        <v>1</v>
      </c>
      <c r="J652" s="129">
        <f>IF(H652&lt;0,"-",H652)</f>
        <v>4</v>
      </c>
    </row>
    <row r="653" spans="1:10" x14ac:dyDescent="0.25">
      <c r="A653" s="138" t="s">
        <v>430</v>
      </c>
      <c r="B653" s="139" t="s">
        <v>1060</v>
      </c>
      <c r="C653" s="140">
        <v>737092</v>
      </c>
      <c r="D653" s="141">
        <v>50.5</v>
      </c>
      <c r="E653" s="141">
        <v>17.32</v>
      </c>
      <c r="F653" s="142">
        <v>25.21</v>
      </c>
      <c r="G653" s="143">
        <v>1</v>
      </c>
      <c r="H653" s="143">
        <v>1</v>
      </c>
      <c r="I653" s="129">
        <f>IF(G653&lt;0,"-",G653)</f>
        <v>1</v>
      </c>
      <c r="J653" s="129">
        <f>IF(H653&lt;0,"-",H653)</f>
        <v>1</v>
      </c>
    </row>
    <row r="654" spans="1:10" x14ac:dyDescent="0.25">
      <c r="A654" s="138" t="s">
        <v>180</v>
      </c>
      <c r="B654" s="139" t="s">
        <v>1335</v>
      </c>
      <c r="C654" s="140">
        <v>562596</v>
      </c>
      <c r="D654" s="141">
        <v>30.76</v>
      </c>
      <c r="E654" s="141">
        <v>17.28</v>
      </c>
      <c r="F654" s="142">
        <v>12.05</v>
      </c>
      <c r="G654" s="143">
        <v>1</v>
      </c>
      <c r="H654" s="143">
        <v>1</v>
      </c>
      <c r="I654" s="129">
        <f>IF(G654&lt;0,"-",G654)</f>
        <v>1</v>
      </c>
      <c r="J654" s="129">
        <f>IF(H654&lt;0,"-",H654)</f>
        <v>1</v>
      </c>
    </row>
    <row r="655" spans="1:10" x14ac:dyDescent="0.25">
      <c r="A655" s="138" t="s">
        <v>1175</v>
      </c>
      <c r="B655" s="139" t="s">
        <v>3014</v>
      </c>
      <c r="C655" s="140">
        <v>289784</v>
      </c>
      <c r="D655" s="141">
        <v>40.46</v>
      </c>
      <c r="E655" s="141">
        <v>17.16</v>
      </c>
      <c r="F655" s="142">
        <v>28.29</v>
      </c>
      <c r="G655" s="143">
        <v>1</v>
      </c>
      <c r="H655" s="143">
        <v>4</v>
      </c>
      <c r="I655" s="129">
        <f>IF(G655&lt;0,"-",G655)</f>
        <v>1</v>
      </c>
      <c r="J655" s="129">
        <f>IF(H655&lt;0,"-",H655)</f>
        <v>4</v>
      </c>
    </row>
    <row r="656" spans="1:10" x14ac:dyDescent="0.25">
      <c r="A656" s="138" t="s">
        <v>3431</v>
      </c>
      <c r="B656" s="139" t="s">
        <v>3436</v>
      </c>
      <c r="C656" s="140">
        <v>206306</v>
      </c>
      <c r="D656" s="141">
        <v>19.37</v>
      </c>
      <c r="E656" s="141">
        <v>17.149999999999999</v>
      </c>
      <c r="F656" s="142">
        <v>6.89</v>
      </c>
      <c r="G656" s="143">
        <v>1</v>
      </c>
      <c r="H656" s="143">
        <v>1</v>
      </c>
      <c r="I656" s="129">
        <f>IF(G656&lt;0,"-",G656)</f>
        <v>1</v>
      </c>
      <c r="J656" s="129">
        <f>IF(H656&lt;0,"-",H656)</f>
        <v>1</v>
      </c>
    </row>
    <row r="657" spans="1:10" x14ac:dyDescent="0.25">
      <c r="A657" s="138" t="s">
        <v>2027</v>
      </c>
      <c r="B657" s="139" t="s">
        <v>2028</v>
      </c>
      <c r="C657" s="140">
        <v>1122280</v>
      </c>
      <c r="D657" s="141">
        <v>24.31</v>
      </c>
      <c r="E657" s="141">
        <v>17.14</v>
      </c>
      <c r="F657" s="142">
        <v>10.57</v>
      </c>
      <c r="G657" s="143">
        <v>1</v>
      </c>
      <c r="H657" s="143">
        <v>1</v>
      </c>
      <c r="I657" s="129">
        <f>IF(G657&lt;0,"-",G657)</f>
        <v>1</v>
      </c>
      <c r="J657" s="129">
        <f>IF(H657&lt;0,"-",H657)</f>
        <v>1</v>
      </c>
    </row>
    <row r="658" spans="1:10" x14ac:dyDescent="0.25">
      <c r="A658" s="138" t="s">
        <v>3940</v>
      </c>
      <c r="B658" s="139" t="s">
        <v>3947</v>
      </c>
      <c r="C658" s="140">
        <v>189218</v>
      </c>
      <c r="D658" s="141">
        <v>80.41</v>
      </c>
      <c r="E658" s="141">
        <v>17.14</v>
      </c>
      <c r="F658" s="142">
        <v>12.5</v>
      </c>
      <c r="G658" s="143">
        <v>1</v>
      </c>
      <c r="H658" s="143">
        <v>1</v>
      </c>
      <c r="I658" s="129">
        <f>IF(G658&lt;0,"-",G658)</f>
        <v>1</v>
      </c>
      <c r="J658" s="129">
        <f>IF(H658&lt;0,"-",H658)</f>
        <v>1</v>
      </c>
    </row>
    <row r="659" spans="1:10" x14ac:dyDescent="0.25">
      <c r="A659" s="138" t="s">
        <v>3233</v>
      </c>
      <c r="B659" s="139" t="s">
        <v>3241</v>
      </c>
      <c r="C659" s="140">
        <v>149829</v>
      </c>
      <c r="D659" s="141">
        <v>-35.6</v>
      </c>
      <c r="E659" s="141">
        <v>17.13</v>
      </c>
      <c r="F659" s="142">
        <v>7.84</v>
      </c>
      <c r="G659" s="143">
        <v>-1</v>
      </c>
      <c r="H659" s="143">
        <v>1</v>
      </c>
      <c r="I659" s="129" t="str">
        <f>IF(G659&lt;0,"-",G659)</f>
        <v>-</v>
      </c>
      <c r="J659" s="129">
        <f>IF(H659&lt;0,"-",H659)</f>
        <v>1</v>
      </c>
    </row>
    <row r="660" spans="1:10" x14ac:dyDescent="0.25">
      <c r="A660" s="138" t="s">
        <v>1163</v>
      </c>
      <c r="B660" s="139" t="s">
        <v>3988</v>
      </c>
      <c r="C660" s="140">
        <v>99962</v>
      </c>
      <c r="D660" s="141">
        <v>26.3</v>
      </c>
      <c r="E660" s="141">
        <v>17.13</v>
      </c>
      <c r="F660" s="142">
        <v>10.3</v>
      </c>
      <c r="G660" s="143">
        <v>1</v>
      </c>
      <c r="H660" s="143">
        <v>4</v>
      </c>
      <c r="I660" s="129">
        <f>IF(G660&lt;0,"-",G660)</f>
        <v>1</v>
      </c>
      <c r="J660" s="129">
        <f>IF(H660&lt;0,"-",H660)</f>
        <v>4</v>
      </c>
    </row>
    <row r="661" spans="1:10" x14ac:dyDescent="0.25">
      <c r="A661" s="138" t="s">
        <v>15</v>
      </c>
      <c r="B661" s="139" t="s">
        <v>926</v>
      </c>
      <c r="C661" s="140">
        <v>270605</v>
      </c>
      <c r="D661" s="141">
        <v>52.55</v>
      </c>
      <c r="E661" s="141">
        <v>17.12</v>
      </c>
      <c r="F661" s="142">
        <v>4.5599999999999996</v>
      </c>
      <c r="G661" s="143">
        <v>1</v>
      </c>
      <c r="H661" s="143">
        <v>1</v>
      </c>
      <c r="I661" s="129">
        <f>IF(G661&lt;0,"-",G661)</f>
        <v>1</v>
      </c>
      <c r="J661" s="129">
        <f>IF(H661&lt;0,"-",H661)</f>
        <v>1</v>
      </c>
    </row>
    <row r="662" spans="1:10" x14ac:dyDescent="0.25">
      <c r="A662" s="138" t="s">
        <v>2173</v>
      </c>
      <c r="B662" s="139" t="s">
        <v>2174</v>
      </c>
      <c r="C662" s="140">
        <v>89197731</v>
      </c>
      <c r="D662" s="141">
        <v>69.13</v>
      </c>
      <c r="E662" s="141">
        <v>17.02</v>
      </c>
      <c r="F662" s="142">
        <v>1.1100000000000001</v>
      </c>
      <c r="G662" s="143">
        <v>1</v>
      </c>
      <c r="H662" s="143">
        <v>1</v>
      </c>
      <c r="I662" s="129">
        <f>IF(G662&lt;0,"-",G662)</f>
        <v>1</v>
      </c>
      <c r="J662" s="129">
        <f>IF(H662&lt;0,"-",H662)</f>
        <v>1</v>
      </c>
    </row>
    <row r="663" spans="1:10" x14ac:dyDescent="0.25">
      <c r="A663" s="138" t="s">
        <v>1278</v>
      </c>
      <c r="B663" s="139" t="s">
        <v>1396</v>
      </c>
      <c r="C663" s="140">
        <v>111609</v>
      </c>
      <c r="D663" s="141">
        <v>26.33</v>
      </c>
      <c r="E663" s="141">
        <v>17.02</v>
      </c>
      <c r="F663" s="142">
        <v>2.4</v>
      </c>
      <c r="G663" s="143">
        <v>1</v>
      </c>
      <c r="H663" s="143">
        <v>1</v>
      </c>
      <c r="I663" s="129">
        <f>IF(G663&lt;0,"-",G663)</f>
        <v>1</v>
      </c>
      <c r="J663" s="129">
        <f>IF(H663&lt;0,"-",H663)</f>
        <v>1</v>
      </c>
    </row>
    <row r="664" spans="1:10" x14ac:dyDescent="0.25">
      <c r="A664" s="138" t="s">
        <v>3784</v>
      </c>
      <c r="B664" s="139" t="s">
        <v>3792</v>
      </c>
      <c r="C664" s="140">
        <v>198265</v>
      </c>
      <c r="D664" s="141">
        <v>56.59</v>
      </c>
      <c r="E664" s="141">
        <v>17.010000000000002</v>
      </c>
      <c r="F664" s="142">
        <v>-1.94</v>
      </c>
      <c r="G664" s="143">
        <v>1</v>
      </c>
      <c r="H664" s="143">
        <v>1</v>
      </c>
      <c r="I664" s="129">
        <f>IF(G664&lt;0,"-",G664)</f>
        <v>1</v>
      </c>
      <c r="J664" s="129">
        <f>IF(H664&lt;0,"-",H664)</f>
        <v>1</v>
      </c>
    </row>
    <row r="665" spans="1:10" x14ac:dyDescent="0.25">
      <c r="A665" s="138" t="s">
        <v>3078</v>
      </c>
      <c r="B665" s="139" t="s">
        <v>3085</v>
      </c>
      <c r="C665" s="140">
        <v>673288</v>
      </c>
      <c r="D665" s="141">
        <v>38.22</v>
      </c>
      <c r="E665" s="141">
        <v>16.8</v>
      </c>
      <c r="F665" s="142">
        <v>-12.99</v>
      </c>
      <c r="G665" s="143">
        <v>2</v>
      </c>
      <c r="H665" s="143">
        <v>1</v>
      </c>
      <c r="I665" s="129">
        <f>IF(G665&lt;0,"-",G665)</f>
        <v>2</v>
      </c>
      <c r="J665" s="129">
        <f>IF(H665&lt;0,"-",H665)</f>
        <v>1</v>
      </c>
    </row>
    <row r="666" spans="1:10" x14ac:dyDescent="0.25">
      <c r="A666" s="138" t="s">
        <v>544</v>
      </c>
      <c r="B666" s="139" t="s">
        <v>545</v>
      </c>
      <c r="C666" s="140">
        <v>1857929</v>
      </c>
      <c r="D666" s="141">
        <v>15.46</v>
      </c>
      <c r="E666" s="141">
        <v>16.75</v>
      </c>
      <c r="F666" s="142">
        <v>13</v>
      </c>
      <c r="G666" s="143">
        <v>1</v>
      </c>
      <c r="H666" s="143">
        <v>28</v>
      </c>
      <c r="I666" s="129">
        <f>IF(G666&lt;0,"-",G666)</f>
        <v>1</v>
      </c>
      <c r="J666" s="129">
        <f>IF(H666&lt;0,"-",H666)</f>
        <v>28</v>
      </c>
    </row>
    <row r="667" spans="1:10" x14ac:dyDescent="0.25">
      <c r="A667" s="138" t="s">
        <v>2336</v>
      </c>
      <c r="B667" s="139" t="s">
        <v>2337</v>
      </c>
      <c r="C667" s="140">
        <v>311246</v>
      </c>
      <c r="D667" s="141">
        <v>1.1399999999999999</v>
      </c>
      <c r="E667" s="141">
        <v>16.64</v>
      </c>
      <c r="F667" s="142">
        <v>20.87</v>
      </c>
      <c r="G667" s="143">
        <v>1</v>
      </c>
      <c r="H667" s="143">
        <v>9</v>
      </c>
      <c r="I667" s="129">
        <f>IF(G667&lt;0,"-",G667)</f>
        <v>1</v>
      </c>
      <c r="J667" s="129">
        <f>IF(H667&lt;0,"-",H667)</f>
        <v>9</v>
      </c>
    </row>
    <row r="668" spans="1:10" x14ac:dyDescent="0.25">
      <c r="A668" s="138" t="s">
        <v>76</v>
      </c>
      <c r="B668" s="139" t="s">
        <v>77</v>
      </c>
      <c r="C668" s="140">
        <v>98456</v>
      </c>
      <c r="D668" s="141">
        <v>32.06</v>
      </c>
      <c r="E668" s="141">
        <v>16.59</v>
      </c>
      <c r="F668" s="142">
        <v>17.73</v>
      </c>
      <c r="G668" s="143">
        <v>1</v>
      </c>
      <c r="H668" s="143">
        <v>4</v>
      </c>
      <c r="I668" s="129">
        <f>IF(G668&lt;0,"-",G668)</f>
        <v>1</v>
      </c>
      <c r="J668" s="129">
        <f>IF(H668&lt;0,"-",H668)</f>
        <v>4</v>
      </c>
    </row>
    <row r="669" spans="1:10" x14ac:dyDescent="0.25">
      <c r="A669" s="138" t="s">
        <v>30</v>
      </c>
      <c r="B669" s="139" t="s">
        <v>31</v>
      </c>
      <c r="C669" s="140">
        <v>416114</v>
      </c>
      <c r="D669" s="141">
        <v>58.7</v>
      </c>
      <c r="E669" s="141">
        <v>16.579999999999998</v>
      </c>
      <c r="F669" s="142">
        <v>9.6999999999999993</v>
      </c>
      <c r="G669" s="143">
        <v>1</v>
      </c>
      <c r="H669" s="143">
        <v>1</v>
      </c>
      <c r="I669" s="129">
        <f>IF(G669&lt;0,"-",G669)</f>
        <v>1</v>
      </c>
      <c r="J669" s="129">
        <f>IF(H669&lt;0,"-",H669)</f>
        <v>1</v>
      </c>
    </row>
    <row r="670" spans="1:10" x14ac:dyDescent="0.25">
      <c r="A670" s="138" t="s">
        <v>359</v>
      </c>
      <c r="B670" s="139" t="s">
        <v>1369</v>
      </c>
      <c r="C670" s="140">
        <v>490442</v>
      </c>
      <c r="D670" s="141">
        <v>75.7</v>
      </c>
      <c r="E670" s="141">
        <v>16.55</v>
      </c>
      <c r="F670" s="142">
        <v>798.19</v>
      </c>
      <c r="G670" s="143">
        <v>1</v>
      </c>
      <c r="H670" s="143">
        <v>6</v>
      </c>
      <c r="I670" s="129">
        <f>IF(G670&lt;0,"-",G670)</f>
        <v>1</v>
      </c>
      <c r="J670" s="129">
        <f>IF(H670&lt;0,"-",H670)</f>
        <v>6</v>
      </c>
    </row>
    <row r="671" spans="1:10" x14ac:dyDescent="0.25">
      <c r="A671" s="138" t="s">
        <v>3487</v>
      </c>
      <c r="B671" s="139" t="s">
        <v>3529</v>
      </c>
      <c r="C671" s="140">
        <v>146079</v>
      </c>
      <c r="D671" s="141">
        <v>37.03</v>
      </c>
      <c r="E671" s="141">
        <v>16.510000000000002</v>
      </c>
      <c r="F671" s="142">
        <v>6.36</v>
      </c>
      <c r="G671" s="143">
        <v>1</v>
      </c>
      <c r="H671" s="143">
        <v>1</v>
      </c>
      <c r="I671" s="129">
        <f>IF(G671&lt;0,"-",G671)</f>
        <v>1</v>
      </c>
      <c r="J671" s="129">
        <f>IF(H671&lt;0,"-",H671)</f>
        <v>1</v>
      </c>
    </row>
    <row r="672" spans="1:10" x14ac:dyDescent="0.25">
      <c r="A672" s="138" t="s">
        <v>2165</v>
      </c>
      <c r="B672" s="139" t="s">
        <v>2166</v>
      </c>
      <c r="C672" s="140">
        <v>403900</v>
      </c>
      <c r="D672" s="141">
        <v>68.89</v>
      </c>
      <c r="E672" s="141">
        <v>16.489999999999998</v>
      </c>
      <c r="F672" s="142">
        <v>17.07</v>
      </c>
      <c r="G672" s="143">
        <v>1</v>
      </c>
      <c r="H672" s="143">
        <v>1</v>
      </c>
      <c r="I672" s="129">
        <f>IF(G672&lt;0,"-",G672)</f>
        <v>1</v>
      </c>
      <c r="J672" s="129">
        <f>IF(H672&lt;0,"-",H672)</f>
        <v>1</v>
      </c>
    </row>
    <row r="673" spans="1:10" x14ac:dyDescent="0.25">
      <c r="A673" s="138" t="s">
        <v>582</v>
      </c>
      <c r="B673" s="139" t="s">
        <v>1384</v>
      </c>
      <c r="C673" s="140">
        <v>920262</v>
      </c>
      <c r="D673" s="141">
        <v>6.68</v>
      </c>
      <c r="E673" s="141">
        <v>16.46</v>
      </c>
      <c r="F673" s="142">
        <v>11.49</v>
      </c>
      <c r="G673" s="143">
        <v>2</v>
      </c>
      <c r="H673" s="143">
        <v>25</v>
      </c>
      <c r="I673" s="129">
        <f>IF(G673&lt;0,"-",G673)</f>
        <v>2</v>
      </c>
      <c r="J673" s="129">
        <f>IF(H673&lt;0,"-",H673)</f>
        <v>25</v>
      </c>
    </row>
    <row r="674" spans="1:10" x14ac:dyDescent="0.25">
      <c r="A674" s="138" t="s">
        <v>325</v>
      </c>
      <c r="B674" s="139" t="s">
        <v>1010</v>
      </c>
      <c r="C674" s="140">
        <v>27466</v>
      </c>
      <c r="D674" s="141">
        <v>42.65</v>
      </c>
      <c r="E674" s="141">
        <v>16.440000000000001</v>
      </c>
      <c r="F674" s="142">
        <v>21.21</v>
      </c>
      <c r="G674" s="143">
        <v>1</v>
      </c>
      <c r="H674" s="143">
        <v>3</v>
      </c>
      <c r="I674" s="129">
        <f>IF(G674&lt;0,"-",G674)</f>
        <v>1</v>
      </c>
      <c r="J674" s="129">
        <f>IF(H674&lt;0,"-",H674)</f>
        <v>3</v>
      </c>
    </row>
    <row r="675" spans="1:10" x14ac:dyDescent="0.25">
      <c r="A675" s="138" t="s">
        <v>425</v>
      </c>
      <c r="B675" s="139" t="s">
        <v>1055</v>
      </c>
      <c r="C675" s="140">
        <v>674752</v>
      </c>
      <c r="D675" s="141">
        <v>8.56</v>
      </c>
      <c r="E675" s="141">
        <v>16.440000000000001</v>
      </c>
      <c r="F675" s="142">
        <v>11.44</v>
      </c>
      <c r="G675" s="143">
        <v>1</v>
      </c>
      <c r="H675" s="143">
        <v>16</v>
      </c>
      <c r="I675" s="129">
        <f>IF(G675&lt;0,"-",G675)</f>
        <v>1</v>
      </c>
      <c r="J675" s="129">
        <f>IF(H675&lt;0,"-",H675)</f>
        <v>16</v>
      </c>
    </row>
    <row r="676" spans="1:10" x14ac:dyDescent="0.25">
      <c r="A676" s="138" t="s">
        <v>3412</v>
      </c>
      <c r="B676" s="139" t="s">
        <v>3419</v>
      </c>
      <c r="C676" s="140">
        <v>56110</v>
      </c>
      <c r="D676" s="141">
        <v>71.47</v>
      </c>
      <c r="E676" s="141">
        <v>16.38</v>
      </c>
      <c r="F676" s="142">
        <v>2.73</v>
      </c>
      <c r="G676" s="143">
        <v>1</v>
      </c>
      <c r="H676" s="143">
        <v>1</v>
      </c>
      <c r="I676" s="129">
        <f>IF(G676&lt;0,"-",G676)</f>
        <v>1</v>
      </c>
      <c r="J676" s="129">
        <f>IF(H676&lt;0,"-",H676)</f>
        <v>1</v>
      </c>
    </row>
    <row r="677" spans="1:10" x14ac:dyDescent="0.25">
      <c r="A677" s="138" t="s">
        <v>2040</v>
      </c>
      <c r="B677" s="139" t="s">
        <v>2041</v>
      </c>
      <c r="C677" s="140">
        <v>4138404</v>
      </c>
      <c r="D677" s="141">
        <v>69.790000000000006</v>
      </c>
      <c r="E677" s="141">
        <v>16.36</v>
      </c>
      <c r="F677" s="142">
        <v>6.33</v>
      </c>
      <c r="G677" s="143">
        <v>1</v>
      </c>
      <c r="H677" s="143">
        <v>1</v>
      </c>
      <c r="I677" s="129">
        <f>IF(G677&lt;0,"-",G677)</f>
        <v>1</v>
      </c>
      <c r="J677" s="129">
        <f>IF(H677&lt;0,"-",H677)</f>
        <v>1</v>
      </c>
    </row>
    <row r="678" spans="1:10" x14ac:dyDescent="0.25">
      <c r="A678" s="138" t="s">
        <v>349</v>
      </c>
      <c r="B678" s="139" t="s">
        <v>3181</v>
      </c>
      <c r="C678" s="140">
        <v>879053</v>
      </c>
      <c r="D678" s="141">
        <v>13.66</v>
      </c>
      <c r="E678" s="141">
        <v>16.309999999999999</v>
      </c>
      <c r="F678" s="142">
        <v>27.39</v>
      </c>
      <c r="G678" s="143">
        <v>2</v>
      </c>
      <c r="H678" s="143">
        <v>6</v>
      </c>
      <c r="I678" s="129">
        <f>IF(G678&lt;0,"-",G678)</f>
        <v>2</v>
      </c>
      <c r="J678" s="129">
        <f>IF(H678&lt;0,"-",H678)</f>
        <v>6</v>
      </c>
    </row>
    <row r="679" spans="1:10" x14ac:dyDescent="0.25">
      <c r="A679" s="138" t="s">
        <v>339</v>
      </c>
      <c r="B679" s="139" t="s">
        <v>1015</v>
      </c>
      <c r="C679" s="140">
        <v>41673</v>
      </c>
      <c r="D679" s="141">
        <v>-52.42</v>
      </c>
      <c r="E679" s="141">
        <v>16.3</v>
      </c>
      <c r="F679" s="142">
        <v>104.45</v>
      </c>
      <c r="G679" s="143">
        <v>-1</v>
      </c>
      <c r="H679" s="143">
        <v>9</v>
      </c>
      <c r="I679" s="129" t="str">
        <f>IF(G679&lt;0,"-",G679)</f>
        <v>-</v>
      </c>
      <c r="J679" s="129">
        <f>IF(H679&lt;0,"-",H679)</f>
        <v>9</v>
      </c>
    </row>
    <row r="680" spans="1:10" x14ac:dyDescent="0.25">
      <c r="A680" s="138" t="s">
        <v>4037</v>
      </c>
      <c r="B680" s="139" t="s">
        <v>4038</v>
      </c>
      <c r="C680" s="140">
        <v>73755</v>
      </c>
      <c r="D680" s="141">
        <v>-0.64</v>
      </c>
      <c r="E680" s="141">
        <v>16.18</v>
      </c>
      <c r="F680" s="142">
        <v>11.71</v>
      </c>
      <c r="G680" s="143">
        <v>-1</v>
      </c>
      <c r="H680" s="143">
        <v>3</v>
      </c>
      <c r="I680" s="129" t="str">
        <f>IF(G680&lt;0,"-",G680)</f>
        <v>-</v>
      </c>
      <c r="J680" s="129">
        <f>IF(H680&lt;0,"-",H680)</f>
        <v>3</v>
      </c>
    </row>
    <row r="681" spans="1:10" x14ac:dyDescent="0.25">
      <c r="A681" s="138" t="s">
        <v>3174</v>
      </c>
      <c r="B681" s="139" t="s">
        <v>3180</v>
      </c>
      <c r="C681" s="140">
        <v>953089</v>
      </c>
      <c r="D681" s="141">
        <v>35.93</v>
      </c>
      <c r="E681" s="141">
        <v>16.170000000000002</v>
      </c>
      <c r="F681" s="142">
        <v>23.07</v>
      </c>
      <c r="G681" s="143">
        <v>1</v>
      </c>
      <c r="H681" s="143">
        <v>14</v>
      </c>
      <c r="I681" s="129">
        <f>IF(G681&lt;0,"-",G681)</f>
        <v>1</v>
      </c>
      <c r="J681" s="129">
        <f>IF(H681&lt;0,"-",H681)</f>
        <v>14</v>
      </c>
    </row>
    <row r="682" spans="1:10" x14ac:dyDescent="0.25">
      <c r="A682" s="138" t="s">
        <v>1594</v>
      </c>
      <c r="B682" s="139" t="s">
        <v>3011</v>
      </c>
      <c r="C682" s="140">
        <v>109437</v>
      </c>
      <c r="D682" s="141">
        <v>-1.63</v>
      </c>
      <c r="E682" s="141">
        <v>16.03</v>
      </c>
      <c r="F682" s="142">
        <v>22.82</v>
      </c>
      <c r="G682" s="143">
        <v>-2</v>
      </c>
      <c r="H682" s="143">
        <v>17</v>
      </c>
      <c r="I682" s="129" t="str">
        <f>IF(G682&lt;0,"-",G682)</f>
        <v>-</v>
      </c>
      <c r="J682" s="129">
        <f>IF(H682&lt;0,"-",H682)</f>
        <v>17</v>
      </c>
    </row>
    <row r="683" spans="1:10" x14ac:dyDescent="0.25">
      <c r="A683" s="138" t="s">
        <v>2776</v>
      </c>
      <c r="B683" s="139" t="s">
        <v>2781</v>
      </c>
      <c r="C683" s="140">
        <v>21574</v>
      </c>
      <c r="D683" s="141">
        <v>58.78</v>
      </c>
      <c r="E683" s="141">
        <v>15.84</v>
      </c>
      <c r="F683" s="142">
        <v>-0.36</v>
      </c>
      <c r="G683" s="143">
        <v>1</v>
      </c>
      <c r="H683" s="143">
        <v>1</v>
      </c>
      <c r="I683" s="129">
        <f>IF(G683&lt;0,"-",G683)</f>
        <v>1</v>
      </c>
      <c r="J683" s="129">
        <f>IF(H683&lt;0,"-",H683)</f>
        <v>1</v>
      </c>
    </row>
    <row r="684" spans="1:10" x14ac:dyDescent="0.25">
      <c r="A684" s="138" t="s">
        <v>3918</v>
      </c>
      <c r="B684" s="139" t="s">
        <v>3932</v>
      </c>
      <c r="C684" s="140">
        <v>268790</v>
      </c>
      <c r="D684" s="141">
        <v>41.43</v>
      </c>
      <c r="E684" s="141">
        <v>15.83</v>
      </c>
      <c r="F684" s="142">
        <v>15.34</v>
      </c>
      <c r="G684" s="143">
        <v>1</v>
      </c>
      <c r="H684" s="143">
        <v>1</v>
      </c>
      <c r="I684" s="129">
        <f>IF(G684&lt;0,"-",G684)</f>
        <v>1</v>
      </c>
      <c r="J684" s="129">
        <f>IF(H684&lt;0,"-",H684)</f>
        <v>1</v>
      </c>
    </row>
    <row r="685" spans="1:10" x14ac:dyDescent="0.25">
      <c r="A685" s="138" t="s">
        <v>2075</v>
      </c>
      <c r="B685" s="139" t="s">
        <v>2076</v>
      </c>
      <c r="C685" s="140">
        <v>2377195</v>
      </c>
      <c r="D685" s="141">
        <v>22.69</v>
      </c>
      <c r="E685" s="141">
        <v>15.8</v>
      </c>
      <c r="F685" s="142">
        <v>14.96</v>
      </c>
      <c r="G685" s="143">
        <v>1</v>
      </c>
      <c r="H685" s="143">
        <v>3</v>
      </c>
      <c r="I685" s="129">
        <f>IF(G685&lt;0,"-",G685)</f>
        <v>1</v>
      </c>
      <c r="J685" s="129">
        <f>IF(H685&lt;0,"-",H685)</f>
        <v>3</v>
      </c>
    </row>
    <row r="686" spans="1:10" x14ac:dyDescent="0.25">
      <c r="A686" s="138" t="s">
        <v>2098</v>
      </c>
      <c r="B686" s="139" t="s">
        <v>3110</v>
      </c>
      <c r="C686" s="140">
        <v>997107</v>
      </c>
      <c r="D686" s="141">
        <v>105.99</v>
      </c>
      <c r="E686" s="141">
        <v>15.8</v>
      </c>
      <c r="F686" s="142">
        <v>6.87</v>
      </c>
      <c r="G686" s="143">
        <v>1</v>
      </c>
      <c r="H686" s="143">
        <v>1</v>
      </c>
      <c r="I686" s="129">
        <f>IF(G686&lt;0,"-",G686)</f>
        <v>1</v>
      </c>
      <c r="J686" s="129">
        <f>IF(H686&lt;0,"-",H686)</f>
        <v>1</v>
      </c>
    </row>
    <row r="687" spans="1:10" x14ac:dyDescent="0.25">
      <c r="A687" s="138" t="s">
        <v>106</v>
      </c>
      <c r="B687" s="139" t="s">
        <v>107</v>
      </c>
      <c r="C687" s="140">
        <v>1192555</v>
      </c>
      <c r="D687" s="141">
        <v>19.14</v>
      </c>
      <c r="E687" s="141">
        <v>15.78</v>
      </c>
      <c r="F687" s="142">
        <v>10.87</v>
      </c>
      <c r="G687" s="143">
        <v>1</v>
      </c>
      <c r="H687" s="143">
        <v>1</v>
      </c>
      <c r="I687" s="129">
        <f>IF(G687&lt;0,"-",G687)</f>
        <v>1</v>
      </c>
      <c r="J687" s="129">
        <f>IF(H687&lt;0,"-",H687)</f>
        <v>1</v>
      </c>
    </row>
    <row r="688" spans="1:10" x14ac:dyDescent="0.25">
      <c r="A688" s="138" t="s">
        <v>3995</v>
      </c>
      <c r="B688" s="139" t="s">
        <v>3998</v>
      </c>
      <c r="C688" s="140">
        <v>132278</v>
      </c>
      <c r="D688" s="141">
        <v>43.26</v>
      </c>
      <c r="E688" s="141">
        <v>15.7</v>
      </c>
      <c r="F688" s="142">
        <v>8.1199999999999992</v>
      </c>
      <c r="G688" s="143">
        <v>1</v>
      </c>
      <c r="H688" s="143">
        <v>1</v>
      </c>
      <c r="I688" s="129">
        <f>IF(G688&lt;0,"-",G688)</f>
        <v>1</v>
      </c>
      <c r="J688" s="129">
        <f>IF(H688&lt;0,"-",H688)</f>
        <v>1</v>
      </c>
    </row>
    <row r="689" spans="1:10" x14ac:dyDescent="0.25">
      <c r="A689" s="138" t="s">
        <v>3465</v>
      </c>
      <c r="B689" s="139" t="s">
        <v>3499</v>
      </c>
      <c r="C689" s="140">
        <v>1333276</v>
      </c>
      <c r="D689" s="141">
        <v>33.99</v>
      </c>
      <c r="E689" s="141">
        <v>15.69</v>
      </c>
      <c r="F689" s="142">
        <v>-14.19</v>
      </c>
      <c r="G689" s="143">
        <v>1</v>
      </c>
      <c r="H689" s="143">
        <v>1</v>
      </c>
      <c r="I689" s="129">
        <f>IF(G689&lt;0,"-",G689)</f>
        <v>1</v>
      </c>
      <c r="J689" s="129">
        <f>IF(H689&lt;0,"-",H689)</f>
        <v>1</v>
      </c>
    </row>
    <row r="690" spans="1:10" x14ac:dyDescent="0.25">
      <c r="A690" s="138" t="s">
        <v>3150</v>
      </c>
      <c r="B690" s="139" t="s">
        <v>3156</v>
      </c>
      <c r="C690" s="140">
        <v>667469</v>
      </c>
      <c r="D690" s="141">
        <v>30.42</v>
      </c>
      <c r="E690" s="141">
        <v>15.66</v>
      </c>
      <c r="F690" s="142">
        <v>12.2</v>
      </c>
      <c r="G690" s="143">
        <v>1</v>
      </c>
      <c r="H690" s="143">
        <v>15</v>
      </c>
      <c r="I690" s="129">
        <f>IF(G690&lt;0,"-",G690)</f>
        <v>1</v>
      </c>
      <c r="J690" s="129">
        <f>IF(H690&lt;0,"-",H690)</f>
        <v>15</v>
      </c>
    </row>
    <row r="691" spans="1:10" x14ac:dyDescent="0.25">
      <c r="A691" s="138" t="s">
        <v>1191</v>
      </c>
      <c r="B691" s="139" t="s">
        <v>1248</v>
      </c>
      <c r="C691" s="140">
        <v>108802</v>
      </c>
      <c r="D691" s="141">
        <v>55.5</v>
      </c>
      <c r="E691" s="141">
        <v>15.57</v>
      </c>
      <c r="F691" s="142">
        <v>-0.45</v>
      </c>
      <c r="G691" s="143">
        <v>1</v>
      </c>
      <c r="H691" s="143">
        <v>1</v>
      </c>
      <c r="I691" s="129">
        <f>IF(G691&lt;0,"-",G691)</f>
        <v>1</v>
      </c>
      <c r="J691" s="129">
        <f>IF(H691&lt;0,"-",H691)</f>
        <v>1</v>
      </c>
    </row>
    <row r="692" spans="1:10" x14ac:dyDescent="0.25">
      <c r="A692" s="138" t="s">
        <v>2557</v>
      </c>
      <c r="B692" s="139" t="s">
        <v>2558</v>
      </c>
      <c r="C692" s="140">
        <v>70495</v>
      </c>
      <c r="D692" s="141">
        <v>60.44</v>
      </c>
      <c r="E692" s="141">
        <v>15.51</v>
      </c>
      <c r="F692" s="142">
        <v>29.92</v>
      </c>
      <c r="G692" s="143">
        <v>1</v>
      </c>
      <c r="H692" s="143">
        <v>3</v>
      </c>
      <c r="I692" s="129">
        <f>IF(G692&lt;0,"-",G692)</f>
        <v>1</v>
      </c>
      <c r="J692" s="129">
        <f>IF(H692&lt;0,"-",H692)</f>
        <v>3</v>
      </c>
    </row>
    <row r="693" spans="1:10" x14ac:dyDescent="0.25">
      <c r="A693" s="138" t="s">
        <v>4097</v>
      </c>
      <c r="B693" s="139" t="s">
        <v>4106</v>
      </c>
      <c r="C693" s="140">
        <v>370352</v>
      </c>
      <c r="D693" s="141">
        <v>2.72</v>
      </c>
      <c r="E693" s="141">
        <v>15.51</v>
      </c>
      <c r="F693" s="142">
        <v>59.61</v>
      </c>
      <c r="G693" s="143">
        <v>1</v>
      </c>
      <c r="H693" s="143">
        <v>3</v>
      </c>
      <c r="I693" s="129">
        <f>IF(G693&lt;0,"-",G693)</f>
        <v>1</v>
      </c>
      <c r="J693" s="129">
        <f>IF(H693&lt;0,"-",H693)</f>
        <v>3</v>
      </c>
    </row>
    <row r="694" spans="1:10" x14ac:dyDescent="0.25">
      <c r="A694" s="138" t="s">
        <v>413</v>
      </c>
      <c r="B694" s="139" t="s">
        <v>1048</v>
      </c>
      <c r="C694" s="140">
        <v>200244</v>
      </c>
      <c r="D694" s="141">
        <v>126.31</v>
      </c>
      <c r="E694" s="141">
        <v>15.43</v>
      </c>
      <c r="F694" s="142">
        <v>24.06</v>
      </c>
      <c r="G694" s="143">
        <v>1</v>
      </c>
      <c r="H694" s="143">
        <v>4</v>
      </c>
      <c r="I694" s="129">
        <f>IF(G694&lt;0,"-",G694)</f>
        <v>1</v>
      </c>
      <c r="J694" s="129">
        <f>IF(H694&lt;0,"-",H694)</f>
        <v>4</v>
      </c>
    </row>
    <row r="695" spans="1:10" x14ac:dyDescent="0.25">
      <c r="A695" s="138" t="s">
        <v>508</v>
      </c>
      <c r="B695" s="139" t="s">
        <v>1088</v>
      </c>
      <c r="C695" s="140">
        <v>358679</v>
      </c>
      <c r="D695" s="141">
        <v>20</v>
      </c>
      <c r="E695" s="141">
        <v>15.42</v>
      </c>
      <c r="F695" s="142">
        <v>36.5</v>
      </c>
      <c r="G695" s="143">
        <v>1</v>
      </c>
      <c r="H695" s="143">
        <v>21</v>
      </c>
      <c r="I695" s="129">
        <f>IF(G695&lt;0,"-",G695)</f>
        <v>1</v>
      </c>
      <c r="J695" s="129">
        <f>IF(H695&lt;0,"-",H695)</f>
        <v>21</v>
      </c>
    </row>
    <row r="696" spans="1:10" x14ac:dyDescent="0.25">
      <c r="A696" s="138" t="s">
        <v>1862</v>
      </c>
      <c r="B696" s="139" t="s">
        <v>1863</v>
      </c>
      <c r="C696" s="140">
        <v>462982</v>
      </c>
      <c r="D696" s="141">
        <v>23.88</v>
      </c>
      <c r="E696" s="141">
        <v>15.39</v>
      </c>
      <c r="F696" s="142">
        <v>-4.87</v>
      </c>
      <c r="G696" s="143">
        <v>2</v>
      </c>
      <c r="H696" s="143">
        <v>1</v>
      </c>
      <c r="I696" s="129">
        <f>IF(G696&lt;0,"-",G696)</f>
        <v>2</v>
      </c>
      <c r="J696" s="129">
        <f>IF(H696&lt;0,"-",H696)</f>
        <v>1</v>
      </c>
    </row>
    <row r="697" spans="1:10" x14ac:dyDescent="0.25">
      <c r="A697" s="138" t="s">
        <v>435</v>
      </c>
      <c r="B697" s="139" t="s">
        <v>436</v>
      </c>
      <c r="C697" s="140">
        <v>60670</v>
      </c>
      <c r="D697" s="141">
        <v>109.75</v>
      </c>
      <c r="E697" s="141">
        <v>15.32</v>
      </c>
      <c r="F697" s="142">
        <v>-30</v>
      </c>
      <c r="G697" s="143">
        <v>1</v>
      </c>
      <c r="H697" s="143">
        <v>1</v>
      </c>
      <c r="I697" s="129">
        <f>IF(G697&lt;0,"-",G697)</f>
        <v>1</v>
      </c>
      <c r="J697" s="129">
        <f>IF(H697&lt;0,"-",H697)</f>
        <v>1</v>
      </c>
    </row>
    <row r="698" spans="1:10" x14ac:dyDescent="0.25">
      <c r="A698" s="138" t="s">
        <v>295</v>
      </c>
      <c r="B698" s="139" t="s">
        <v>996</v>
      </c>
      <c r="C698" s="140">
        <v>33451</v>
      </c>
      <c r="D698" s="141">
        <v>29.44</v>
      </c>
      <c r="E698" s="141">
        <v>15.28</v>
      </c>
      <c r="F698" s="142">
        <v>26.64</v>
      </c>
      <c r="G698" s="143">
        <v>1</v>
      </c>
      <c r="H698" s="143">
        <v>6</v>
      </c>
      <c r="I698" s="129">
        <f>IF(G698&lt;0,"-",G698)</f>
        <v>1</v>
      </c>
      <c r="J698" s="129">
        <f>IF(H698&lt;0,"-",H698)</f>
        <v>6</v>
      </c>
    </row>
    <row r="699" spans="1:10" x14ac:dyDescent="0.25">
      <c r="A699" s="138" t="s">
        <v>3922</v>
      </c>
      <c r="B699" s="139" t="s">
        <v>3936</v>
      </c>
      <c r="C699" s="140">
        <v>700621</v>
      </c>
      <c r="D699" s="141">
        <v>3.47</v>
      </c>
      <c r="E699" s="141">
        <v>15.25</v>
      </c>
      <c r="F699" s="142">
        <v>15.51</v>
      </c>
      <c r="G699" s="143">
        <v>1</v>
      </c>
      <c r="H699" s="143">
        <v>51</v>
      </c>
      <c r="I699" s="129">
        <f>IF(G699&lt;0,"-",G699)</f>
        <v>1</v>
      </c>
      <c r="J699" s="129">
        <f>IF(H699&lt;0,"-",H699)</f>
        <v>51</v>
      </c>
    </row>
    <row r="700" spans="1:10" x14ac:dyDescent="0.25">
      <c r="A700" s="138" t="s">
        <v>3697</v>
      </c>
      <c r="B700" s="139" t="s">
        <v>3704</v>
      </c>
      <c r="C700" s="140">
        <v>82286</v>
      </c>
      <c r="D700" s="141">
        <v>58.85</v>
      </c>
      <c r="E700" s="141">
        <v>15.25</v>
      </c>
      <c r="F700" s="142">
        <v>8.3800000000000008</v>
      </c>
      <c r="G700" s="143">
        <v>1</v>
      </c>
      <c r="H700" s="143">
        <v>1</v>
      </c>
      <c r="I700" s="129">
        <f>IF(G700&lt;0,"-",G700)</f>
        <v>1</v>
      </c>
      <c r="J700" s="129">
        <f>IF(H700&lt;0,"-",H700)</f>
        <v>1</v>
      </c>
    </row>
    <row r="701" spans="1:10" x14ac:dyDescent="0.25">
      <c r="A701" s="138" t="s">
        <v>2005</v>
      </c>
      <c r="B701" s="139" t="s">
        <v>1294</v>
      </c>
      <c r="C701" s="140">
        <v>1037376</v>
      </c>
      <c r="D701" s="141">
        <v>60.13</v>
      </c>
      <c r="E701" s="141">
        <v>15.15</v>
      </c>
      <c r="F701" s="142">
        <v>4.5599999999999996</v>
      </c>
      <c r="G701" s="143">
        <v>1</v>
      </c>
      <c r="H701" s="143">
        <v>1</v>
      </c>
      <c r="I701" s="129">
        <f>IF(G701&lt;0,"-",G701)</f>
        <v>1</v>
      </c>
      <c r="J701" s="129">
        <f>IF(H701&lt;0,"-",H701)</f>
        <v>1</v>
      </c>
    </row>
    <row r="702" spans="1:10" x14ac:dyDescent="0.25">
      <c r="A702" s="138" t="s">
        <v>3478</v>
      </c>
      <c r="B702" s="139" t="s">
        <v>3520</v>
      </c>
      <c r="C702" s="140">
        <v>70103</v>
      </c>
      <c r="D702" s="141">
        <v>12.72</v>
      </c>
      <c r="E702" s="141">
        <v>15.12</v>
      </c>
      <c r="F702" s="142">
        <v>7.06</v>
      </c>
      <c r="G702" s="143">
        <v>2</v>
      </c>
      <c r="H702" s="143">
        <v>38</v>
      </c>
      <c r="I702" s="129">
        <f>IF(G702&lt;0,"-",G702)</f>
        <v>2</v>
      </c>
      <c r="J702" s="129">
        <f>IF(H702&lt;0,"-",H702)</f>
        <v>38</v>
      </c>
    </row>
    <row r="703" spans="1:10" x14ac:dyDescent="0.25">
      <c r="A703" s="138" t="s">
        <v>1414</v>
      </c>
      <c r="B703" s="139" t="s">
        <v>1424</v>
      </c>
      <c r="C703" s="140">
        <v>165655</v>
      </c>
      <c r="D703" s="141">
        <v>25.79</v>
      </c>
      <c r="E703" s="141">
        <v>15.11</v>
      </c>
      <c r="F703" s="142">
        <v>26.11</v>
      </c>
      <c r="G703" s="143">
        <v>1</v>
      </c>
      <c r="H703" s="143">
        <v>7</v>
      </c>
      <c r="I703" s="129">
        <f>IF(G703&lt;0,"-",G703)</f>
        <v>1</v>
      </c>
      <c r="J703" s="129">
        <f>IF(H703&lt;0,"-",H703)</f>
        <v>7</v>
      </c>
    </row>
    <row r="704" spans="1:10" x14ac:dyDescent="0.25">
      <c r="A704" s="138" t="s">
        <v>2010</v>
      </c>
      <c r="B704" s="139" t="s">
        <v>2011</v>
      </c>
      <c r="C704" s="140">
        <v>137382</v>
      </c>
      <c r="D704" s="141">
        <v>7.57</v>
      </c>
      <c r="E704" s="141">
        <v>15.1</v>
      </c>
      <c r="F704" s="142">
        <v>7.11</v>
      </c>
      <c r="G704" s="143">
        <v>1</v>
      </c>
      <c r="H704" s="143">
        <v>7</v>
      </c>
      <c r="I704" s="129">
        <f>IF(G704&lt;0,"-",G704)</f>
        <v>1</v>
      </c>
      <c r="J704" s="129">
        <f>IF(H704&lt;0,"-",H704)</f>
        <v>7</v>
      </c>
    </row>
    <row r="705" spans="1:10" x14ac:dyDescent="0.25">
      <c r="A705" s="138" t="s">
        <v>167</v>
      </c>
      <c r="B705" s="139" t="s">
        <v>168</v>
      </c>
      <c r="C705" s="140">
        <v>841634</v>
      </c>
      <c r="D705" s="141">
        <v>20.93</v>
      </c>
      <c r="E705" s="141">
        <v>15.05</v>
      </c>
      <c r="F705" s="142">
        <v>9.08</v>
      </c>
      <c r="G705" s="143">
        <v>1</v>
      </c>
      <c r="H705" s="143">
        <v>1</v>
      </c>
      <c r="I705" s="129">
        <f>IF(G705&lt;0,"-",G705)</f>
        <v>1</v>
      </c>
      <c r="J705" s="129">
        <f>IF(H705&lt;0,"-",H705)</f>
        <v>1</v>
      </c>
    </row>
    <row r="706" spans="1:10" x14ac:dyDescent="0.25">
      <c r="A706" s="138" t="s">
        <v>591</v>
      </c>
      <c r="B706" s="139" t="s">
        <v>592</v>
      </c>
      <c r="C706" s="140">
        <v>231179</v>
      </c>
      <c r="D706" s="141">
        <v>150.30000000000001</v>
      </c>
      <c r="E706" s="141">
        <v>15.04</v>
      </c>
      <c r="F706" s="142">
        <v>6</v>
      </c>
      <c r="G706" s="143">
        <v>1</v>
      </c>
      <c r="H706" s="143">
        <v>1</v>
      </c>
      <c r="I706" s="129">
        <f>IF(G706&lt;0,"-",G706)</f>
        <v>1</v>
      </c>
      <c r="J706" s="129">
        <f>IF(H706&lt;0,"-",H706)</f>
        <v>1</v>
      </c>
    </row>
    <row r="707" spans="1:10" x14ac:dyDescent="0.25">
      <c r="A707" s="138" t="s">
        <v>2812</v>
      </c>
      <c r="B707" s="139" t="s">
        <v>2813</v>
      </c>
      <c r="C707" s="140">
        <v>404024</v>
      </c>
      <c r="D707" s="141">
        <v>34.06</v>
      </c>
      <c r="E707" s="141">
        <v>15</v>
      </c>
      <c r="F707" s="142">
        <v>24.66</v>
      </c>
      <c r="G707" s="143">
        <v>1</v>
      </c>
      <c r="H707" s="143">
        <v>36</v>
      </c>
      <c r="I707" s="129">
        <f>IF(G707&lt;0,"-",G707)</f>
        <v>1</v>
      </c>
      <c r="J707" s="129">
        <f>IF(H707&lt;0,"-",H707)</f>
        <v>36</v>
      </c>
    </row>
    <row r="708" spans="1:10" x14ac:dyDescent="0.25">
      <c r="A708" s="138" t="s">
        <v>3691</v>
      </c>
      <c r="B708" s="139" t="s">
        <v>3694</v>
      </c>
      <c r="C708" s="140">
        <v>30056</v>
      </c>
      <c r="D708" s="141">
        <v>153.55000000000001</v>
      </c>
      <c r="E708" s="141">
        <v>14.97</v>
      </c>
      <c r="F708" s="142">
        <v>-3.39</v>
      </c>
      <c r="G708" s="143">
        <v>1</v>
      </c>
      <c r="H708" s="143">
        <v>1</v>
      </c>
      <c r="I708" s="129">
        <f>IF(G708&lt;0,"-",G708)</f>
        <v>1</v>
      </c>
      <c r="J708" s="129">
        <f>IF(H708&lt;0,"-",H708)</f>
        <v>1</v>
      </c>
    </row>
    <row r="709" spans="1:10" x14ac:dyDescent="0.25">
      <c r="A709" s="138" t="s">
        <v>204</v>
      </c>
      <c r="B709" s="139" t="s">
        <v>205</v>
      </c>
      <c r="C709" s="140">
        <v>1241633</v>
      </c>
      <c r="D709" s="141">
        <v>55.34</v>
      </c>
      <c r="E709" s="141">
        <v>14.96</v>
      </c>
      <c r="F709" s="142">
        <v>8.92</v>
      </c>
      <c r="G709" s="143">
        <v>1</v>
      </c>
      <c r="H709" s="143">
        <v>1</v>
      </c>
      <c r="I709" s="129">
        <f>IF(G709&lt;0,"-",G709)</f>
        <v>1</v>
      </c>
      <c r="J709" s="129">
        <f>IF(H709&lt;0,"-",H709)</f>
        <v>1</v>
      </c>
    </row>
    <row r="710" spans="1:10" x14ac:dyDescent="0.25">
      <c r="A710" s="138" t="s">
        <v>4081</v>
      </c>
      <c r="B710" s="139" t="s">
        <v>4089</v>
      </c>
      <c r="C710" s="140">
        <v>49706</v>
      </c>
      <c r="D710" s="141">
        <v>-5.63</v>
      </c>
      <c r="E710" s="141">
        <v>14.91</v>
      </c>
      <c r="F710" s="142">
        <v>18.079999999999998</v>
      </c>
      <c r="G710" s="143">
        <v>-1</v>
      </c>
      <c r="H710" s="143">
        <v>27</v>
      </c>
      <c r="I710" s="129" t="str">
        <f>IF(G710&lt;0,"-",G710)</f>
        <v>-</v>
      </c>
      <c r="J710" s="129">
        <f>IF(H710&lt;0,"-",H710)</f>
        <v>27</v>
      </c>
    </row>
    <row r="711" spans="1:10" x14ac:dyDescent="0.25">
      <c r="A711" s="138" t="s">
        <v>3260</v>
      </c>
      <c r="B711" s="139" t="s">
        <v>3266</v>
      </c>
      <c r="C711" s="140">
        <v>235251</v>
      </c>
      <c r="D711" s="141">
        <v>3.86</v>
      </c>
      <c r="E711" s="141">
        <v>14.81</v>
      </c>
      <c r="F711" s="142">
        <v>34.950000000000003</v>
      </c>
      <c r="G711" s="143">
        <v>1</v>
      </c>
      <c r="H711" s="143">
        <v>19</v>
      </c>
      <c r="I711" s="129">
        <f>IF(G711&lt;0,"-",G711)</f>
        <v>1</v>
      </c>
      <c r="J711" s="129">
        <f>IF(H711&lt;0,"-",H711)</f>
        <v>19</v>
      </c>
    </row>
    <row r="712" spans="1:10" x14ac:dyDescent="0.25">
      <c r="A712" s="138" t="s">
        <v>3574</v>
      </c>
      <c r="B712" s="139" t="s">
        <v>3579</v>
      </c>
      <c r="C712" s="140">
        <v>486888</v>
      </c>
      <c r="D712" s="141">
        <v>134.91</v>
      </c>
      <c r="E712" s="141">
        <v>14.81</v>
      </c>
      <c r="F712" s="142">
        <v>9.6</v>
      </c>
      <c r="G712" s="143">
        <v>1</v>
      </c>
      <c r="H712" s="143">
        <v>1</v>
      </c>
      <c r="I712" s="129">
        <f>IF(G712&lt;0,"-",G712)</f>
        <v>1</v>
      </c>
      <c r="J712" s="129">
        <f>IF(H712&lt;0,"-",H712)</f>
        <v>1</v>
      </c>
    </row>
    <row r="713" spans="1:10" x14ac:dyDescent="0.25">
      <c r="A713" s="138" t="s">
        <v>3349</v>
      </c>
      <c r="B713" s="139" t="s">
        <v>3355</v>
      </c>
      <c r="C713" s="140">
        <v>308343</v>
      </c>
      <c r="D713" s="141">
        <v>149.47</v>
      </c>
      <c r="E713" s="141">
        <v>14.78</v>
      </c>
      <c r="F713" s="142">
        <v>-1.45</v>
      </c>
      <c r="G713" s="143">
        <v>1</v>
      </c>
      <c r="H713" s="143">
        <v>1</v>
      </c>
      <c r="I713" s="129">
        <f>IF(G713&lt;0,"-",G713)</f>
        <v>1</v>
      </c>
      <c r="J713" s="129">
        <f>IF(H713&lt;0,"-",H713)</f>
        <v>1</v>
      </c>
    </row>
    <row r="714" spans="1:10" x14ac:dyDescent="0.25">
      <c r="A714" s="138" t="s">
        <v>1182</v>
      </c>
      <c r="B714" s="139" t="s">
        <v>1244</v>
      </c>
      <c r="C714" s="140">
        <v>232491</v>
      </c>
      <c r="D714" s="141">
        <v>77.62</v>
      </c>
      <c r="E714" s="141">
        <v>14.78</v>
      </c>
      <c r="F714" s="142">
        <v>9.5299999999999994</v>
      </c>
      <c r="G714" s="143">
        <v>1</v>
      </c>
      <c r="H714" s="143">
        <v>1</v>
      </c>
      <c r="I714" s="129">
        <f>IF(G714&lt;0,"-",G714)</f>
        <v>1</v>
      </c>
      <c r="J714" s="129">
        <f>IF(H714&lt;0,"-",H714)</f>
        <v>1</v>
      </c>
    </row>
    <row r="715" spans="1:10" x14ac:dyDescent="0.25">
      <c r="A715" s="138" t="s">
        <v>22</v>
      </c>
      <c r="B715" s="139" t="s">
        <v>23</v>
      </c>
      <c r="C715" s="140">
        <v>164791</v>
      </c>
      <c r="D715" s="141">
        <v>51.9</v>
      </c>
      <c r="E715" s="141">
        <v>14.75</v>
      </c>
      <c r="F715" s="142">
        <v>19.25</v>
      </c>
      <c r="G715" s="143">
        <v>1</v>
      </c>
      <c r="H715" s="143">
        <v>1</v>
      </c>
      <c r="I715" s="129">
        <f>IF(G715&lt;0,"-",G715)</f>
        <v>1</v>
      </c>
      <c r="J715" s="129">
        <f>IF(H715&lt;0,"-",H715)</f>
        <v>1</v>
      </c>
    </row>
    <row r="716" spans="1:10" x14ac:dyDescent="0.25">
      <c r="A716" s="138" t="s">
        <v>4056</v>
      </c>
      <c r="B716" s="139" t="s">
        <v>4065</v>
      </c>
      <c r="C716" s="140">
        <v>107622</v>
      </c>
      <c r="D716" s="141">
        <v>37.619999999999997</v>
      </c>
      <c r="E716" s="141">
        <v>14.75</v>
      </c>
      <c r="F716" s="142">
        <v>4.5199999999999996</v>
      </c>
      <c r="G716" s="143">
        <v>1</v>
      </c>
      <c r="H716" s="143">
        <v>1</v>
      </c>
      <c r="I716" s="129">
        <f>IF(G716&lt;0,"-",G716)</f>
        <v>1</v>
      </c>
      <c r="J716" s="129">
        <f>IF(H716&lt;0,"-",H716)</f>
        <v>1</v>
      </c>
    </row>
    <row r="717" spans="1:10" x14ac:dyDescent="0.25">
      <c r="A717" s="138" t="s">
        <v>2599</v>
      </c>
      <c r="B717" s="139" t="s">
        <v>2600</v>
      </c>
      <c r="C717" s="140">
        <v>793160</v>
      </c>
      <c r="D717" s="141">
        <v>5.0999999999999996</v>
      </c>
      <c r="E717" s="141">
        <v>14.72</v>
      </c>
      <c r="F717" s="142">
        <v>25.81</v>
      </c>
      <c r="G717" s="143">
        <v>1</v>
      </c>
      <c r="H717" s="143">
        <v>15</v>
      </c>
      <c r="I717" s="129">
        <f>IF(G717&lt;0,"-",G717)</f>
        <v>1</v>
      </c>
      <c r="J717" s="129">
        <f>IF(H717&lt;0,"-",H717)</f>
        <v>15</v>
      </c>
    </row>
    <row r="718" spans="1:10" x14ac:dyDescent="0.25">
      <c r="A718" s="138" t="s">
        <v>823</v>
      </c>
      <c r="B718" s="139" t="s">
        <v>824</v>
      </c>
      <c r="C718" s="140">
        <v>1153292</v>
      </c>
      <c r="D718" s="141">
        <v>71.58</v>
      </c>
      <c r="E718" s="141">
        <v>14.65</v>
      </c>
      <c r="F718" s="142">
        <v>30.03</v>
      </c>
      <c r="G718" s="143">
        <v>1</v>
      </c>
      <c r="H718" s="143">
        <v>6</v>
      </c>
      <c r="I718" s="129">
        <f>IF(G718&lt;0,"-",G718)</f>
        <v>1</v>
      </c>
      <c r="J718" s="129">
        <f>IF(H718&lt;0,"-",H718)</f>
        <v>6</v>
      </c>
    </row>
    <row r="719" spans="1:10" x14ac:dyDescent="0.25">
      <c r="A719" s="138" t="s">
        <v>2032</v>
      </c>
      <c r="B719" s="139" t="s">
        <v>2033</v>
      </c>
      <c r="C719" s="140">
        <v>127172</v>
      </c>
      <c r="D719" s="141">
        <v>57.57</v>
      </c>
      <c r="E719" s="141">
        <v>14.65</v>
      </c>
      <c r="F719" s="142">
        <v>8.2200000000000006</v>
      </c>
      <c r="G719" s="143">
        <v>1</v>
      </c>
      <c r="H719" s="143">
        <v>1</v>
      </c>
      <c r="I719" s="129">
        <f>IF(G719&lt;0,"-",G719)</f>
        <v>1</v>
      </c>
      <c r="J719" s="129">
        <f>IF(H719&lt;0,"-",H719)</f>
        <v>1</v>
      </c>
    </row>
    <row r="720" spans="1:10" x14ac:dyDescent="0.25">
      <c r="A720" s="138" t="s">
        <v>2321</v>
      </c>
      <c r="B720" s="139" t="s">
        <v>2322</v>
      </c>
      <c r="C720" s="140">
        <v>436121</v>
      </c>
      <c r="D720" s="141">
        <v>168.35</v>
      </c>
      <c r="E720" s="141">
        <v>14.63</v>
      </c>
      <c r="F720" s="142">
        <v>10.97</v>
      </c>
      <c r="G720" s="143">
        <v>1</v>
      </c>
      <c r="H720" s="143">
        <v>1</v>
      </c>
      <c r="I720" s="129">
        <f>IF(G720&lt;0,"-",G720)</f>
        <v>1</v>
      </c>
      <c r="J720" s="129">
        <f>IF(H720&lt;0,"-",H720)</f>
        <v>1</v>
      </c>
    </row>
    <row r="721" spans="1:10" x14ac:dyDescent="0.25">
      <c r="A721" s="138" t="s">
        <v>1411</v>
      </c>
      <c r="B721" s="139" t="s">
        <v>1421</v>
      </c>
      <c r="C721" s="140">
        <v>89330</v>
      </c>
      <c r="D721" s="141">
        <v>38.950000000000003</v>
      </c>
      <c r="E721" s="141">
        <v>14.59</v>
      </c>
      <c r="F721" s="142">
        <v>7.62</v>
      </c>
      <c r="G721" s="143">
        <v>1</v>
      </c>
      <c r="H721" s="143">
        <v>1</v>
      </c>
      <c r="I721" s="129">
        <f>IF(G721&lt;0,"-",G721)</f>
        <v>1</v>
      </c>
      <c r="J721" s="129">
        <f>IF(H721&lt;0,"-",H721)</f>
        <v>1</v>
      </c>
    </row>
    <row r="722" spans="1:10" x14ac:dyDescent="0.25">
      <c r="A722" s="138" t="s">
        <v>3262</v>
      </c>
      <c r="B722" s="139" t="s">
        <v>3268</v>
      </c>
      <c r="C722" s="140">
        <v>61576674</v>
      </c>
      <c r="D722" s="141">
        <v>18.2</v>
      </c>
      <c r="E722" s="141">
        <v>14.57</v>
      </c>
      <c r="F722" s="142">
        <v>17.22</v>
      </c>
      <c r="G722" s="143">
        <v>1</v>
      </c>
      <c r="H722" s="143">
        <v>8</v>
      </c>
      <c r="I722" s="129">
        <f>IF(G722&lt;0,"-",G722)</f>
        <v>1</v>
      </c>
      <c r="J722" s="129">
        <f>IF(H722&lt;0,"-",H722)</f>
        <v>8</v>
      </c>
    </row>
    <row r="723" spans="1:10" x14ac:dyDescent="0.25">
      <c r="A723" s="138" t="s">
        <v>524</v>
      </c>
      <c r="B723" s="139" t="s">
        <v>525</v>
      </c>
      <c r="C723" s="140">
        <v>209488</v>
      </c>
      <c r="D723" s="141">
        <v>72.72</v>
      </c>
      <c r="E723" s="141">
        <v>14.54</v>
      </c>
      <c r="F723" s="142">
        <v>7.82</v>
      </c>
      <c r="G723" s="143">
        <v>2</v>
      </c>
      <c r="H723" s="143">
        <v>2</v>
      </c>
      <c r="I723" s="129">
        <f>IF(G723&lt;0,"-",G723)</f>
        <v>2</v>
      </c>
      <c r="J723" s="129">
        <f>IF(H723&lt;0,"-",H723)</f>
        <v>2</v>
      </c>
    </row>
    <row r="724" spans="1:10" x14ac:dyDescent="0.25">
      <c r="A724" s="138" t="s">
        <v>846</v>
      </c>
      <c r="B724" s="139" t="s">
        <v>847</v>
      </c>
      <c r="C724" s="140">
        <v>212481</v>
      </c>
      <c r="D724" s="141">
        <v>35</v>
      </c>
      <c r="E724" s="141">
        <v>14.34</v>
      </c>
      <c r="F724" s="142">
        <v>26.42</v>
      </c>
      <c r="G724" s="143">
        <v>1</v>
      </c>
      <c r="H724" s="143">
        <v>13</v>
      </c>
      <c r="I724" s="129">
        <f>IF(G724&lt;0,"-",G724)</f>
        <v>1</v>
      </c>
      <c r="J724" s="129">
        <f>IF(H724&lt;0,"-",H724)</f>
        <v>13</v>
      </c>
    </row>
    <row r="725" spans="1:10" x14ac:dyDescent="0.25">
      <c r="A725" s="138" t="s">
        <v>46</v>
      </c>
      <c r="B725" s="139" t="s">
        <v>47</v>
      </c>
      <c r="C725" s="140">
        <v>2164171</v>
      </c>
      <c r="D725" s="141">
        <v>48.1</v>
      </c>
      <c r="E725" s="141">
        <v>14.32</v>
      </c>
      <c r="F725" s="142">
        <v>15.39</v>
      </c>
      <c r="G725" s="143">
        <v>1</v>
      </c>
      <c r="H725" s="143">
        <v>10</v>
      </c>
      <c r="I725" s="129">
        <f>IF(G725&lt;0,"-",G725)</f>
        <v>1</v>
      </c>
      <c r="J725" s="129">
        <f>IF(H725&lt;0,"-",H725)</f>
        <v>10</v>
      </c>
    </row>
    <row r="726" spans="1:10" x14ac:dyDescent="0.25">
      <c r="A726" s="138" t="s">
        <v>155</v>
      </c>
      <c r="B726" s="139" t="s">
        <v>156</v>
      </c>
      <c r="C726" s="140">
        <v>45820</v>
      </c>
      <c r="D726" s="141">
        <v>35.97</v>
      </c>
      <c r="E726" s="141">
        <v>14.3</v>
      </c>
      <c r="F726" s="142">
        <v>15.04</v>
      </c>
      <c r="G726" s="143">
        <v>1</v>
      </c>
      <c r="H726" s="143">
        <v>4</v>
      </c>
      <c r="I726" s="129">
        <f>IF(G726&lt;0,"-",G726)</f>
        <v>1</v>
      </c>
      <c r="J726" s="129">
        <f>IF(H726&lt;0,"-",H726)</f>
        <v>4</v>
      </c>
    </row>
    <row r="727" spans="1:10" x14ac:dyDescent="0.25">
      <c r="A727" s="138" t="s">
        <v>3969</v>
      </c>
      <c r="B727" s="139" t="s">
        <v>3976</v>
      </c>
      <c r="C727" s="140">
        <v>102328</v>
      </c>
      <c r="D727" s="141">
        <v>30.65</v>
      </c>
      <c r="E727" s="141">
        <v>14.29</v>
      </c>
      <c r="F727" s="142">
        <v>13.79</v>
      </c>
      <c r="G727" s="143">
        <v>1</v>
      </c>
      <c r="H727" s="143">
        <v>14</v>
      </c>
      <c r="I727" s="129">
        <f>IF(G727&lt;0,"-",G727)</f>
        <v>1</v>
      </c>
      <c r="J727" s="129">
        <f>IF(H727&lt;0,"-",H727)</f>
        <v>14</v>
      </c>
    </row>
    <row r="728" spans="1:10" x14ac:dyDescent="0.25">
      <c r="A728" s="138" t="s">
        <v>467</v>
      </c>
      <c r="B728" s="139" t="s">
        <v>1078</v>
      </c>
      <c r="C728" s="140">
        <v>235053</v>
      </c>
      <c r="D728" s="141">
        <v>20.309999999999999</v>
      </c>
      <c r="E728" s="141">
        <v>14.28</v>
      </c>
      <c r="F728" s="142">
        <v>6.4</v>
      </c>
      <c r="G728" s="143">
        <v>1</v>
      </c>
      <c r="H728" s="143">
        <v>4</v>
      </c>
      <c r="I728" s="129">
        <f>IF(G728&lt;0,"-",G728)</f>
        <v>1</v>
      </c>
      <c r="J728" s="129">
        <f>IF(H728&lt;0,"-",H728)</f>
        <v>4</v>
      </c>
    </row>
    <row r="729" spans="1:10" x14ac:dyDescent="0.25">
      <c r="A729" s="138" t="s">
        <v>495</v>
      </c>
      <c r="B729" s="139" t="s">
        <v>496</v>
      </c>
      <c r="C729" s="140">
        <v>157466</v>
      </c>
      <c r="D729" s="141">
        <v>185.98</v>
      </c>
      <c r="E729" s="141">
        <v>14.28</v>
      </c>
      <c r="F729" s="142">
        <v>-2.42</v>
      </c>
      <c r="G729" s="143">
        <v>1</v>
      </c>
      <c r="H729" s="143">
        <v>1</v>
      </c>
      <c r="I729" s="129">
        <f>IF(G729&lt;0,"-",G729)</f>
        <v>1</v>
      </c>
      <c r="J729" s="129">
        <f>IF(H729&lt;0,"-",H729)</f>
        <v>1</v>
      </c>
    </row>
    <row r="730" spans="1:10" x14ac:dyDescent="0.25">
      <c r="A730" s="138" t="s">
        <v>2323</v>
      </c>
      <c r="B730" s="139" t="s">
        <v>2324</v>
      </c>
      <c r="C730" s="140">
        <v>1649046</v>
      </c>
      <c r="D730" s="141">
        <v>12.07</v>
      </c>
      <c r="E730" s="141">
        <v>14.26</v>
      </c>
      <c r="F730" s="142">
        <v>21.2</v>
      </c>
      <c r="G730" s="143">
        <v>1</v>
      </c>
      <c r="H730" s="143">
        <v>31</v>
      </c>
      <c r="I730" s="129">
        <f>IF(G730&lt;0,"-",G730)</f>
        <v>1</v>
      </c>
      <c r="J730" s="129">
        <f>IF(H730&lt;0,"-",H730)</f>
        <v>31</v>
      </c>
    </row>
    <row r="731" spans="1:10" x14ac:dyDescent="0.25">
      <c r="A731" s="138" t="s">
        <v>2841</v>
      </c>
      <c r="B731" s="139" t="s">
        <v>2847</v>
      </c>
      <c r="C731" s="140">
        <v>699498</v>
      </c>
      <c r="D731" s="141">
        <v>24.27</v>
      </c>
      <c r="E731" s="141">
        <v>14.25</v>
      </c>
      <c r="F731" s="142">
        <v>23.83</v>
      </c>
      <c r="G731" s="143">
        <v>1</v>
      </c>
      <c r="H731" s="143">
        <v>7</v>
      </c>
      <c r="I731" s="129">
        <f>IF(G731&lt;0,"-",G731)</f>
        <v>1</v>
      </c>
      <c r="J731" s="129">
        <f>IF(H731&lt;0,"-",H731)</f>
        <v>7</v>
      </c>
    </row>
    <row r="732" spans="1:10" x14ac:dyDescent="0.25">
      <c r="A732" s="138" t="s">
        <v>1189</v>
      </c>
      <c r="B732" s="139" t="s">
        <v>3035</v>
      </c>
      <c r="C732" s="140">
        <v>36845</v>
      </c>
      <c r="D732" s="141">
        <v>38.07</v>
      </c>
      <c r="E732" s="141">
        <v>14.22</v>
      </c>
      <c r="F732" s="142">
        <v>2.63</v>
      </c>
      <c r="G732" s="143">
        <v>1</v>
      </c>
      <c r="H732" s="143">
        <v>1</v>
      </c>
      <c r="I732" s="129">
        <f>IF(G732&lt;0,"-",G732)</f>
        <v>1</v>
      </c>
      <c r="J732" s="129">
        <f>IF(H732&lt;0,"-",H732)</f>
        <v>1</v>
      </c>
    </row>
    <row r="733" spans="1:10" x14ac:dyDescent="0.25">
      <c r="A733" s="138" t="s">
        <v>1838</v>
      </c>
      <c r="B733" s="139" t="s">
        <v>3200</v>
      </c>
      <c r="C733" s="140">
        <v>518409</v>
      </c>
      <c r="D733" s="141">
        <v>12.95</v>
      </c>
      <c r="E733" s="141">
        <v>14.15</v>
      </c>
      <c r="F733" s="142">
        <v>13.12</v>
      </c>
      <c r="G733" s="143">
        <v>1</v>
      </c>
      <c r="H733" s="143">
        <v>4</v>
      </c>
      <c r="I733" s="129">
        <f>IF(G733&lt;0,"-",G733)</f>
        <v>1</v>
      </c>
      <c r="J733" s="129">
        <f>IF(H733&lt;0,"-",H733)</f>
        <v>4</v>
      </c>
    </row>
    <row r="734" spans="1:10" x14ac:dyDescent="0.25">
      <c r="A734" s="138" t="s">
        <v>1917</v>
      </c>
      <c r="B734" s="139" t="s">
        <v>1918</v>
      </c>
      <c r="C734" s="140">
        <v>1237316</v>
      </c>
      <c r="D734" s="141">
        <v>27.09</v>
      </c>
      <c r="E734" s="141">
        <v>14.11</v>
      </c>
      <c r="F734" s="142">
        <v>10.130000000000001</v>
      </c>
      <c r="G734" s="143">
        <v>1</v>
      </c>
      <c r="H734" s="143">
        <v>3</v>
      </c>
      <c r="I734" s="129">
        <f>IF(G734&lt;0,"-",G734)</f>
        <v>1</v>
      </c>
      <c r="J734" s="129">
        <f>IF(H734&lt;0,"-",H734)</f>
        <v>3</v>
      </c>
    </row>
    <row r="735" spans="1:10" x14ac:dyDescent="0.25">
      <c r="A735" s="138" t="s">
        <v>1956</v>
      </c>
      <c r="B735" s="139" t="s">
        <v>1957</v>
      </c>
      <c r="C735" s="140">
        <v>1288123</v>
      </c>
      <c r="D735" s="141">
        <v>30.97</v>
      </c>
      <c r="E735" s="141">
        <v>14.06</v>
      </c>
      <c r="F735" s="142">
        <v>22.24</v>
      </c>
      <c r="G735" s="143">
        <v>1</v>
      </c>
      <c r="H735" s="143">
        <v>3</v>
      </c>
      <c r="I735" s="129">
        <f>IF(G735&lt;0,"-",G735)</f>
        <v>1</v>
      </c>
      <c r="J735" s="129">
        <f>IF(H735&lt;0,"-",H735)</f>
        <v>3</v>
      </c>
    </row>
    <row r="736" spans="1:10" x14ac:dyDescent="0.25">
      <c r="A736" s="138" t="s">
        <v>25</v>
      </c>
      <c r="B736" s="139" t="s">
        <v>3114</v>
      </c>
      <c r="C736" s="140">
        <v>11291</v>
      </c>
      <c r="D736" s="141">
        <v>41.95</v>
      </c>
      <c r="E736" s="141">
        <v>13.91</v>
      </c>
      <c r="F736" s="142">
        <v>9.2100000000000009</v>
      </c>
      <c r="G736" s="143">
        <v>1</v>
      </c>
      <c r="H736" s="143">
        <v>1</v>
      </c>
      <c r="I736" s="129">
        <f>IF(G736&lt;0,"-",G736)</f>
        <v>1</v>
      </c>
      <c r="J736" s="129">
        <f>IF(H736&lt;0,"-",H736)</f>
        <v>1</v>
      </c>
    </row>
    <row r="737" spans="1:10" x14ac:dyDescent="0.25">
      <c r="A737" s="138" t="s">
        <v>3381</v>
      </c>
      <c r="B737" s="139" t="s">
        <v>3384</v>
      </c>
      <c r="C737" s="140">
        <v>98649307</v>
      </c>
      <c r="D737" s="141">
        <v>4.24</v>
      </c>
      <c r="E737" s="141">
        <v>13.87</v>
      </c>
      <c r="F737" s="142">
        <v>62.03</v>
      </c>
      <c r="G737" s="143">
        <v>2</v>
      </c>
      <c r="H737" s="143">
        <v>24</v>
      </c>
      <c r="I737" s="129">
        <f>IF(G737&lt;0,"-",G737)</f>
        <v>2</v>
      </c>
      <c r="J737" s="129">
        <f>IF(H737&lt;0,"-",H737)</f>
        <v>24</v>
      </c>
    </row>
    <row r="738" spans="1:10" x14ac:dyDescent="0.25">
      <c r="A738" s="138" t="s">
        <v>377</v>
      </c>
      <c r="B738" s="139" t="s">
        <v>1030</v>
      </c>
      <c r="C738" s="140">
        <v>44841</v>
      </c>
      <c r="D738" s="141">
        <v>-0.39</v>
      </c>
      <c r="E738" s="141">
        <v>13.85</v>
      </c>
      <c r="F738" s="142">
        <v>14.51</v>
      </c>
      <c r="G738" s="143">
        <v>-1</v>
      </c>
      <c r="H738" s="143">
        <v>2</v>
      </c>
      <c r="I738" s="129" t="str">
        <f>IF(G738&lt;0,"-",G738)</f>
        <v>-</v>
      </c>
      <c r="J738" s="129">
        <f>IF(H738&lt;0,"-",H738)</f>
        <v>2</v>
      </c>
    </row>
    <row r="739" spans="1:10" x14ac:dyDescent="0.25">
      <c r="A739" s="138" t="s">
        <v>3071</v>
      </c>
      <c r="B739" s="139" t="s">
        <v>3072</v>
      </c>
      <c r="C739" s="140">
        <v>2394105</v>
      </c>
      <c r="D739" s="141">
        <v>14.16</v>
      </c>
      <c r="E739" s="141">
        <v>13.85</v>
      </c>
      <c r="F739" s="142">
        <v>12.54</v>
      </c>
      <c r="G739" s="143">
        <v>1</v>
      </c>
      <c r="H739" s="143">
        <v>4</v>
      </c>
      <c r="I739" s="129">
        <f>IF(G739&lt;0,"-",G739)</f>
        <v>1</v>
      </c>
      <c r="J739" s="129">
        <f>IF(H739&lt;0,"-",H739)</f>
        <v>4</v>
      </c>
    </row>
    <row r="740" spans="1:10" x14ac:dyDescent="0.25">
      <c r="A740" s="138" t="s">
        <v>2001</v>
      </c>
      <c r="B740" s="139" t="s">
        <v>2002</v>
      </c>
      <c r="C740" s="140">
        <v>528456</v>
      </c>
      <c r="D740" s="141">
        <v>27.61</v>
      </c>
      <c r="E740" s="141">
        <v>13.81</v>
      </c>
      <c r="F740" s="142">
        <v>-24.47</v>
      </c>
      <c r="G740" s="143">
        <v>2</v>
      </c>
      <c r="H740" s="143">
        <v>1</v>
      </c>
      <c r="I740" s="129">
        <f>IF(G740&lt;0,"-",G740)</f>
        <v>2</v>
      </c>
      <c r="J740" s="129">
        <f>IF(H740&lt;0,"-",H740)</f>
        <v>1</v>
      </c>
    </row>
    <row r="741" spans="1:10" x14ac:dyDescent="0.25">
      <c r="A741" s="138" t="s">
        <v>503</v>
      </c>
      <c r="B741" s="139" t="s">
        <v>504</v>
      </c>
      <c r="C741" s="140">
        <v>3369504</v>
      </c>
      <c r="D741" s="141">
        <v>29.11</v>
      </c>
      <c r="E741" s="141">
        <v>13.8</v>
      </c>
      <c r="F741" s="142">
        <v>20.62</v>
      </c>
      <c r="G741" s="143">
        <v>1</v>
      </c>
      <c r="H741" s="143">
        <v>8</v>
      </c>
      <c r="I741" s="129">
        <f>IF(G741&lt;0,"-",G741)</f>
        <v>1</v>
      </c>
      <c r="J741" s="129">
        <f>IF(H741&lt;0,"-",H741)</f>
        <v>8</v>
      </c>
    </row>
    <row r="742" spans="1:10" x14ac:dyDescent="0.25">
      <c r="A742" s="138" t="s">
        <v>1347</v>
      </c>
      <c r="B742" s="139" t="s">
        <v>1352</v>
      </c>
      <c r="C742" s="140">
        <v>130357</v>
      </c>
      <c r="D742" s="141">
        <v>23.94</v>
      </c>
      <c r="E742" s="141">
        <v>13.79</v>
      </c>
      <c r="F742" s="142">
        <v>8.64</v>
      </c>
      <c r="G742" s="143">
        <v>1</v>
      </c>
      <c r="H742" s="143">
        <v>3</v>
      </c>
      <c r="I742" s="129">
        <f>IF(G742&lt;0,"-",G742)</f>
        <v>1</v>
      </c>
      <c r="J742" s="129">
        <f>IF(H742&lt;0,"-",H742)</f>
        <v>3</v>
      </c>
    </row>
    <row r="743" spans="1:10" x14ac:dyDescent="0.25">
      <c r="A743" s="138" t="s">
        <v>48</v>
      </c>
      <c r="B743" s="139" t="s">
        <v>49</v>
      </c>
      <c r="C743" s="140">
        <v>351686</v>
      </c>
      <c r="D743" s="141">
        <v>21.08</v>
      </c>
      <c r="E743" s="141">
        <v>13.73</v>
      </c>
      <c r="F743" s="142">
        <v>18.21</v>
      </c>
      <c r="G743" s="143">
        <v>1</v>
      </c>
      <c r="H743" s="143">
        <v>5</v>
      </c>
      <c r="I743" s="129">
        <f>IF(G743&lt;0,"-",G743)</f>
        <v>1</v>
      </c>
      <c r="J743" s="129">
        <f>IF(H743&lt;0,"-",H743)</f>
        <v>5</v>
      </c>
    </row>
    <row r="744" spans="1:10" x14ac:dyDescent="0.25">
      <c r="A744" s="138" t="s">
        <v>3893</v>
      </c>
      <c r="B744" s="139" t="s">
        <v>3906</v>
      </c>
      <c r="C744" s="140">
        <v>238626</v>
      </c>
      <c r="D744" s="141">
        <v>16.940000000000001</v>
      </c>
      <c r="E744" s="141">
        <v>13.7</v>
      </c>
      <c r="F744" s="142">
        <v>23.13</v>
      </c>
      <c r="G744" s="143">
        <v>1</v>
      </c>
      <c r="H744" s="143">
        <v>4</v>
      </c>
      <c r="I744" s="129">
        <f>IF(G744&lt;0,"-",G744)</f>
        <v>1</v>
      </c>
      <c r="J744" s="129">
        <f>IF(H744&lt;0,"-",H744)</f>
        <v>4</v>
      </c>
    </row>
    <row r="745" spans="1:10" x14ac:dyDescent="0.25">
      <c r="A745" s="138" t="s">
        <v>2366</v>
      </c>
      <c r="B745" s="139" t="s">
        <v>2367</v>
      </c>
      <c r="C745" s="140">
        <v>561148</v>
      </c>
      <c r="D745" s="141">
        <v>59.94</v>
      </c>
      <c r="E745" s="141">
        <v>13.53</v>
      </c>
      <c r="F745" s="142">
        <v>8.9700000000000006</v>
      </c>
      <c r="G745" s="143">
        <v>1</v>
      </c>
      <c r="H745" s="143">
        <v>1</v>
      </c>
      <c r="I745" s="129">
        <f>IF(G745&lt;0,"-",G745)</f>
        <v>1</v>
      </c>
      <c r="J745" s="129">
        <f>IF(H745&lt;0,"-",H745)</f>
        <v>1</v>
      </c>
    </row>
    <row r="746" spans="1:10" x14ac:dyDescent="0.25">
      <c r="A746" s="138" t="s">
        <v>2270</v>
      </c>
      <c r="B746" s="139" t="s">
        <v>2271</v>
      </c>
      <c r="C746" s="140">
        <v>1016239</v>
      </c>
      <c r="D746" s="141">
        <v>22.58</v>
      </c>
      <c r="E746" s="141">
        <v>13.5</v>
      </c>
      <c r="F746" s="142">
        <v>15.59</v>
      </c>
      <c r="G746" s="143">
        <v>1</v>
      </c>
      <c r="H746" s="143">
        <v>24</v>
      </c>
      <c r="I746" s="129">
        <f>IF(G746&lt;0,"-",G746)</f>
        <v>1</v>
      </c>
      <c r="J746" s="129">
        <f>IF(H746&lt;0,"-",H746)</f>
        <v>24</v>
      </c>
    </row>
    <row r="747" spans="1:10" x14ac:dyDescent="0.25">
      <c r="A747" s="138" t="s">
        <v>603</v>
      </c>
      <c r="B747" s="139" t="s">
        <v>604</v>
      </c>
      <c r="C747" s="140">
        <v>17323</v>
      </c>
      <c r="D747" s="141">
        <v>62.17</v>
      </c>
      <c r="E747" s="141">
        <v>13.5</v>
      </c>
      <c r="F747" s="142">
        <v>-20.48</v>
      </c>
      <c r="G747" s="143">
        <v>2</v>
      </c>
      <c r="H747" s="143">
        <v>1</v>
      </c>
      <c r="I747" s="129">
        <f>IF(G747&lt;0,"-",G747)</f>
        <v>2</v>
      </c>
      <c r="J747" s="129">
        <f>IF(H747&lt;0,"-",H747)</f>
        <v>1</v>
      </c>
    </row>
    <row r="748" spans="1:10" x14ac:dyDescent="0.25">
      <c r="A748" s="138" t="s">
        <v>301</v>
      </c>
      <c r="B748" s="139" t="s">
        <v>999</v>
      </c>
      <c r="C748" s="140">
        <v>45586</v>
      </c>
      <c r="D748" s="141">
        <v>70.48</v>
      </c>
      <c r="E748" s="141">
        <v>13.46</v>
      </c>
      <c r="F748" s="142">
        <v>1.39</v>
      </c>
      <c r="G748" s="143">
        <v>1</v>
      </c>
      <c r="H748" s="143">
        <v>1</v>
      </c>
      <c r="I748" s="129">
        <f>IF(G748&lt;0,"-",G748)</f>
        <v>1</v>
      </c>
      <c r="J748" s="129">
        <f>IF(H748&lt;0,"-",H748)</f>
        <v>1</v>
      </c>
    </row>
    <row r="749" spans="1:10" x14ac:dyDescent="0.25">
      <c r="A749" s="138" t="s">
        <v>3564</v>
      </c>
      <c r="B749" s="139" t="s">
        <v>3568</v>
      </c>
      <c r="C749" s="140">
        <v>1340259</v>
      </c>
      <c r="D749" s="141">
        <v>8.15</v>
      </c>
      <c r="E749" s="141">
        <v>13.38</v>
      </c>
      <c r="F749" s="142">
        <v>10.47</v>
      </c>
      <c r="G749" s="143">
        <v>1</v>
      </c>
      <c r="H749" s="143">
        <v>5</v>
      </c>
      <c r="I749" s="129">
        <f>IF(G749&lt;0,"-",G749)</f>
        <v>1</v>
      </c>
      <c r="J749" s="129">
        <f>IF(H749&lt;0,"-",H749)</f>
        <v>5</v>
      </c>
    </row>
    <row r="750" spans="1:10" x14ac:dyDescent="0.25">
      <c r="A750" s="138" t="s">
        <v>3475</v>
      </c>
      <c r="B750" s="139" t="s">
        <v>3517</v>
      </c>
      <c r="C750" s="140">
        <v>152040</v>
      </c>
      <c r="D750" s="141">
        <v>56.17</v>
      </c>
      <c r="E750" s="141">
        <v>13.36</v>
      </c>
      <c r="F750" s="142">
        <v>2.4300000000000002</v>
      </c>
      <c r="G750" s="143">
        <v>1</v>
      </c>
      <c r="H750" s="143">
        <v>1</v>
      </c>
      <c r="I750" s="129">
        <f>IF(G750&lt;0,"-",G750)</f>
        <v>1</v>
      </c>
      <c r="J750" s="129">
        <f>IF(H750&lt;0,"-",H750)</f>
        <v>1</v>
      </c>
    </row>
    <row r="751" spans="1:10" x14ac:dyDescent="0.25">
      <c r="A751" s="138" t="s">
        <v>2244</v>
      </c>
      <c r="B751" s="139" t="s">
        <v>2245</v>
      </c>
      <c r="C751" s="140">
        <v>313065</v>
      </c>
      <c r="D751" s="141">
        <v>86.94</v>
      </c>
      <c r="E751" s="141">
        <v>13.33</v>
      </c>
      <c r="F751" s="142">
        <v>13.56</v>
      </c>
      <c r="G751" s="143">
        <v>1</v>
      </c>
      <c r="H751" s="143">
        <v>5</v>
      </c>
      <c r="I751" s="129">
        <f>IF(G751&lt;0,"-",G751)</f>
        <v>1</v>
      </c>
      <c r="J751" s="129">
        <f>IF(H751&lt;0,"-",H751)</f>
        <v>5</v>
      </c>
    </row>
    <row r="752" spans="1:10" x14ac:dyDescent="0.25">
      <c r="A752" s="138" t="s">
        <v>4084</v>
      </c>
      <c r="B752" s="139" t="s">
        <v>4092</v>
      </c>
      <c r="C752" s="140">
        <v>662505</v>
      </c>
      <c r="D752" s="141">
        <v>27.24</v>
      </c>
      <c r="E752" s="141">
        <v>13.29</v>
      </c>
      <c r="F752" s="142">
        <v>14.58</v>
      </c>
      <c r="G752" s="143">
        <v>1</v>
      </c>
      <c r="H752" s="143">
        <v>8</v>
      </c>
      <c r="I752" s="129">
        <f>IF(G752&lt;0,"-",G752)</f>
        <v>1</v>
      </c>
      <c r="J752" s="129">
        <f>IF(H752&lt;0,"-",H752)</f>
        <v>8</v>
      </c>
    </row>
    <row r="753" spans="1:10" x14ac:dyDescent="0.25">
      <c r="A753" s="138" t="s">
        <v>2201</v>
      </c>
      <c r="B753" s="139" t="s">
        <v>2202</v>
      </c>
      <c r="C753" s="140">
        <v>1057713</v>
      </c>
      <c r="D753" s="141">
        <v>29.81</v>
      </c>
      <c r="E753" s="141">
        <v>13.21</v>
      </c>
      <c r="F753" s="142">
        <v>11.46</v>
      </c>
      <c r="G753" s="143">
        <v>1</v>
      </c>
      <c r="H753" s="143">
        <v>3</v>
      </c>
      <c r="I753" s="129">
        <f>IF(G753&lt;0,"-",G753)</f>
        <v>1</v>
      </c>
      <c r="J753" s="129">
        <f>IF(H753&lt;0,"-",H753)</f>
        <v>3</v>
      </c>
    </row>
    <row r="754" spans="1:10" x14ac:dyDescent="0.25">
      <c r="A754" s="138" t="s">
        <v>2728</v>
      </c>
      <c r="B754" s="139" t="s">
        <v>2729</v>
      </c>
      <c r="C754" s="140">
        <v>184336</v>
      </c>
      <c r="D754" s="141">
        <v>40.71</v>
      </c>
      <c r="E754" s="141">
        <v>13.12</v>
      </c>
      <c r="F754" s="142">
        <v>19.46</v>
      </c>
      <c r="G754" s="143">
        <v>1</v>
      </c>
      <c r="H754" s="143">
        <v>1</v>
      </c>
      <c r="I754" s="129">
        <f>IF(G754&lt;0,"-",G754)</f>
        <v>1</v>
      </c>
      <c r="J754" s="129">
        <f>IF(H754&lt;0,"-",H754)</f>
        <v>1</v>
      </c>
    </row>
    <row r="755" spans="1:10" x14ac:dyDescent="0.25">
      <c r="A755" s="138" t="s">
        <v>123</v>
      </c>
      <c r="B755" s="139" t="s">
        <v>124</v>
      </c>
      <c r="C755" s="140">
        <v>275071</v>
      </c>
      <c r="D755" s="141">
        <v>6.05</v>
      </c>
      <c r="E755" s="141">
        <v>12.99</v>
      </c>
      <c r="F755" s="142">
        <v>19.11</v>
      </c>
      <c r="G755" s="143">
        <v>1</v>
      </c>
      <c r="H755" s="143">
        <v>27</v>
      </c>
      <c r="I755" s="129">
        <f>IF(G755&lt;0,"-",G755)</f>
        <v>1</v>
      </c>
      <c r="J755" s="129">
        <f>IF(H755&lt;0,"-",H755)</f>
        <v>27</v>
      </c>
    </row>
    <row r="756" spans="1:10" x14ac:dyDescent="0.25">
      <c r="A756" s="138" t="s">
        <v>885</v>
      </c>
      <c r="B756" s="139" t="s">
        <v>947</v>
      </c>
      <c r="C756" s="140">
        <v>182176</v>
      </c>
      <c r="D756" s="141">
        <v>39.65</v>
      </c>
      <c r="E756" s="141">
        <v>12.98</v>
      </c>
      <c r="F756" s="142">
        <v>13.39</v>
      </c>
      <c r="G756" s="143">
        <v>1</v>
      </c>
      <c r="H756" s="143">
        <v>1</v>
      </c>
      <c r="I756" s="129">
        <f>IF(G756&lt;0,"-",G756)</f>
        <v>1</v>
      </c>
      <c r="J756" s="129">
        <f>IF(H756&lt;0,"-",H756)</f>
        <v>1</v>
      </c>
    </row>
    <row r="757" spans="1:10" x14ac:dyDescent="0.25">
      <c r="A757" s="138" t="s">
        <v>2334</v>
      </c>
      <c r="B757" s="139" t="s">
        <v>2335</v>
      </c>
      <c r="C757" s="140">
        <v>63219184</v>
      </c>
      <c r="D757" s="141">
        <v>62.29</v>
      </c>
      <c r="E757" s="141">
        <v>12.9</v>
      </c>
      <c r="F757" s="142">
        <v>-2.71</v>
      </c>
      <c r="G757" s="143">
        <v>1</v>
      </c>
      <c r="H757" s="143">
        <v>1</v>
      </c>
      <c r="I757" s="129">
        <f>IF(G757&lt;0,"-",G757)</f>
        <v>1</v>
      </c>
      <c r="J757" s="129">
        <f>IF(H757&lt;0,"-",H757)</f>
        <v>1</v>
      </c>
    </row>
    <row r="758" spans="1:10" x14ac:dyDescent="0.25">
      <c r="A758" s="138" t="s">
        <v>3324</v>
      </c>
      <c r="B758" s="139" t="s">
        <v>3331</v>
      </c>
      <c r="C758" s="140">
        <v>41103</v>
      </c>
      <c r="D758" s="141">
        <v>36.36</v>
      </c>
      <c r="E758" s="141">
        <v>12.9</v>
      </c>
      <c r="F758" s="142">
        <v>44.09</v>
      </c>
      <c r="G758" s="143">
        <v>1</v>
      </c>
      <c r="H758" s="143">
        <v>1</v>
      </c>
      <c r="I758" s="129">
        <f>IF(G758&lt;0,"-",G758)</f>
        <v>1</v>
      </c>
      <c r="J758" s="129">
        <f>IF(H758&lt;0,"-",H758)</f>
        <v>1</v>
      </c>
    </row>
    <row r="759" spans="1:10" x14ac:dyDescent="0.25">
      <c r="A759" s="138" t="s">
        <v>2169</v>
      </c>
      <c r="B759" s="139" t="s">
        <v>2170</v>
      </c>
      <c r="C759" s="140">
        <v>68358</v>
      </c>
      <c r="D759" s="141">
        <v>45.31</v>
      </c>
      <c r="E759" s="141">
        <v>12.88</v>
      </c>
      <c r="F759" s="142">
        <v>-1.49</v>
      </c>
      <c r="G759" s="143">
        <v>1</v>
      </c>
      <c r="H759" s="143">
        <v>1</v>
      </c>
      <c r="I759" s="129">
        <f>IF(G759&lt;0,"-",G759)</f>
        <v>1</v>
      </c>
      <c r="J759" s="129">
        <f>IF(H759&lt;0,"-",H759)</f>
        <v>1</v>
      </c>
    </row>
    <row r="760" spans="1:10" x14ac:dyDescent="0.25">
      <c r="A760" s="138" t="s">
        <v>3941</v>
      </c>
      <c r="B760" s="139" t="s">
        <v>3948</v>
      </c>
      <c r="C760" s="140">
        <v>399473</v>
      </c>
      <c r="D760" s="141">
        <v>17.670000000000002</v>
      </c>
      <c r="E760" s="141">
        <v>12.87</v>
      </c>
      <c r="F760" s="142">
        <v>6.81</v>
      </c>
      <c r="G760" s="143">
        <v>1</v>
      </c>
      <c r="H760" s="143">
        <v>10</v>
      </c>
      <c r="I760" s="129">
        <f>IF(G760&lt;0,"-",G760)</f>
        <v>1</v>
      </c>
      <c r="J760" s="129">
        <f>IF(H760&lt;0,"-",H760)</f>
        <v>10</v>
      </c>
    </row>
    <row r="761" spans="1:10" x14ac:dyDescent="0.25">
      <c r="A761" s="138" t="s">
        <v>747</v>
      </c>
      <c r="B761" s="139" t="s">
        <v>1109</v>
      </c>
      <c r="C761" s="140">
        <v>68384</v>
      </c>
      <c r="D761" s="141">
        <v>47.42</v>
      </c>
      <c r="E761" s="141">
        <v>12.87</v>
      </c>
      <c r="F761" s="142">
        <v>-4.07</v>
      </c>
      <c r="G761" s="143">
        <v>1</v>
      </c>
      <c r="H761" s="143">
        <v>1</v>
      </c>
      <c r="I761" s="129">
        <f>IF(G761&lt;0,"-",G761)</f>
        <v>1</v>
      </c>
      <c r="J761" s="129">
        <f>IF(H761&lt;0,"-",H761)</f>
        <v>1</v>
      </c>
    </row>
    <row r="762" spans="1:10" x14ac:dyDescent="0.25">
      <c r="A762" s="138" t="s">
        <v>831</v>
      </c>
      <c r="B762" s="139" t="s">
        <v>832</v>
      </c>
      <c r="C762" s="140">
        <v>272794</v>
      </c>
      <c r="D762" s="141">
        <v>57.35</v>
      </c>
      <c r="E762" s="141">
        <v>12.85</v>
      </c>
      <c r="F762" s="142">
        <v>10.84</v>
      </c>
      <c r="G762" s="143">
        <v>1</v>
      </c>
      <c r="H762" s="143">
        <v>1</v>
      </c>
      <c r="I762" s="129">
        <f>IF(G762&lt;0,"-",G762)</f>
        <v>1</v>
      </c>
      <c r="J762" s="129">
        <f>IF(H762&lt;0,"-",H762)</f>
        <v>1</v>
      </c>
    </row>
    <row r="763" spans="1:10" x14ac:dyDescent="0.25">
      <c r="A763" s="138" t="s">
        <v>4083</v>
      </c>
      <c r="B763" s="139" t="s">
        <v>4091</v>
      </c>
      <c r="C763" s="140">
        <v>56628</v>
      </c>
      <c r="D763" s="141">
        <v>-25.42</v>
      </c>
      <c r="E763" s="141">
        <v>12.8</v>
      </c>
      <c r="F763" s="142">
        <v>-1.52</v>
      </c>
      <c r="G763" s="143">
        <v>-1</v>
      </c>
      <c r="H763" s="143">
        <v>2</v>
      </c>
      <c r="I763" s="129" t="str">
        <f>IF(G763&lt;0,"-",G763)</f>
        <v>-</v>
      </c>
      <c r="J763" s="129">
        <f>IF(H763&lt;0,"-",H763)</f>
        <v>2</v>
      </c>
    </row>
    <row r="764" spans="1:10" x14ac:dyDescent="0.25">
      <c r="A764" s="138" t="s">
        <v>2252</v>
      </c>
      <c r="B764" s="139" t="s">
        <v>2253</v>
      </c>
      <c r="C764" s="140">
        <v>1707044</v>
      </c>
      <c r="D764" s="141">
        <v>67.37</v>
      </c>
      <c r="E764" s="141">
        <v>12.77</v>
      </c>
      <c r="F764" s="142">
        <v>-6.46</v>
      </c>
      <c r="G764" s="143">
        <v>1</v>
      </c>
      <c r="H764" s="143">
        <v>1</v>
      </c>
      <c r="I764" s="129">
        <f>IF(G764&lt;0,"-",G764)</f>
        <v>1</v>
      </c>
      <c r="J764" s="129">
        <f>IF(H764&lt;0,"-",H764)</f>
        <v>1</v>
      </c>
    </row>
    <row r="765" spans="1:10" x14ac:dyDescent="0.25">
      <c r="A765" s="138" t="s">
        <v>457</v>
      </c>
      <c r="B765" s="139" t="s">
        <v>3193</v>
      </c>
      <c r="C765" s="140">
        <v>370763</v>
      </c>
      <c r="D765" s="141">
        <v>22.28</v>
      </c>
      <c r="E765" s="141">
        <v>12.69</v>
      </c>
      <c r="F765" s="142">
        <v>8.18</v>
      </c>
      <c r="G765" s="143">
        <v>1</v>
      </c>
      <c r="H765" s="143">
        <v>1</v>
      </c>
      <c r="I765" s="129">
        <f>IF(G765&lt;0,"-",G765)</f>
        <v>1</v>
      </c>
      <c r="J765" s="129">
        <f>IF(H765&lt;0,"-",H765)</f>
        <v>1</v>
      </c>
    </row>
    <row r="766" spans="1:10" x14ac:dyDescent="0.25">
      <c r="A766" s="138" t="s">
        <v>2503</v>
      </c>
      <c r="B766" s="139" t="s">
        <v>2504</v>
      </c>
      <c r="C766" s="140">
        <v>1133028</v>
      </c>
      <c r="D766" s="141">
        <v>1.9</v>
      </c>
      <c r="E766" s="141">
        <v>12.62</v>
      </c>
      <c r="F766" s="142">
        <v>10.57</v>
      </c>
      <c r="G766" s="143">
        <v>1</v>
      </c>
      <c r="H766" s="143">
        <v>5</v>
      </c>
      <c r="I766" s="129">
        <f>IF(G766&lt;0,"-",G766)</f>
        <v>1</v>
      </c>
      <c r="J766" s="129">
        <f>IF(H766&lt;0,"-",H766)</f>
        <v>5</v>
      </c>
    </row>
    <row r="767" spans="1:10" x14ac:dyDescent="0.25">
      <c r="A767" s="138" t="s">
        <v>2605</v>
      </c>
      <c r="B767" s="139" t="s">
        <v>2606</v>
      </c>
      <c r="C767" s="140">
        <v>12744358</v>
      </c>
      <c r="D767" s="141">
        <v>99.84</v>
      </c>
      <c r="E767" s="141">
        <v>12.61</v>
      </c>
      <c r="F767" s="142">
        <v>19.559999999999999</v>
      </c>
      <c r="G767" s="143">
        <v>1</v>
      </c>
      <c r="H767" s="143">
        <v>1</v>
      </c>
      <c r="I767" s="129">
        <f>IF(G767&lt;0,"-",G767)</f>
        <v>1</v>
      </c>
      <c r="J767" s="129">
        <f>IF(H767&lt;0,"-",H767)</f>
        <v>1</v>
      </c>
    </row>
    <row r="768" spans="1:10" x14ac:dyDescent="0.25">
      <c r="A768" s="138" t="s">
        <v>3236</v>
      </c>
      <c r="B768" s="139" t="s">
        <v>3243</v>
      </c>
      <c r="C768" s="140">
        <v>466952</v>
      </c>
      <c r="D768" s="141">
        <v>22.95</v>
      </c>
      <c r="E768" s="141">
        <v>12.61</v>
      </c>
      <c r="F768" s="142">
        <v>8.16</v>
      </c>
      <c r="G768" s="143">
        <v>1</v>
      </c>
      <c r="H768" s="143">
        <v>1</v>
      </c>
      <c r="I768" s="129">
        <f>IF(G768&lt;0,"-",G768)</f>
        <v>1</v>
      </c>
      <c r="J768" s="129">
        <f>IF(H768&lt;0,"-",H768)</f>
        <v>1</v>
      </c>
    </row>
    <row r="769" spans="1:10" x14ac:dyDescent="0.25">
      <c r="A769" s="138" t="s">
        <v>1165</v>
      </c>
      <c r="B769" s="139" t="s">
        <v>1232</v>
      </c>
      <c r="C769" s="140">
        <v>140934</v>
      </c>
      <c r="D769" s="141">
        <v>47.97</v>
      </c>
      <c r="E769" s="141">
        <v>12.6</v>
      </c>
      <c r="F769" s="142">
        <v>15.27</v>
      </c>
      <c r="G769" s="143">
        <v>1</v>
      </c>
      <c r="H769" s="143">
        <v>1</v>
      </c>
      <c r="I769" s="129">
        <f>IF(G769&lt;0,"-",G769)</f>
        <v>1</v>
      </c>
      <c r="J769" s="129">
        <f>IF(H769&lt;0,"-",H769)</f>
        <v>1</v>
      </c>
    </row>
    <row r="770" spans="1:10" x14ac:dyDescent="0.25">
      <c r="A770" s="138" t="s">
        <v>14</v>
      </c>
      <c r="B770" s="139" t="s">
        <v>1330</v>
      </c>
      <c r="C770" s="140">
        <v>249784</v>
      </c>
      <c r="D770" s="141">
        <v>34.409999999999997</v>
      </c>
      <c r="E770" s="141">
        <v>12.55</v>
      </c>
      <c r="F770" s="142">
        <v>12.48</v>
      </c>
      <c r="G770" s="143">
        <v>1</v>
      </c>
      <c r="H770" s="143">
        <v>4</v>
      </c>
      <c r="I770" s="129">
        <f>IF(G770&lt;0,"-",G770)</f>
        <v>1</v>
      </c>
      <c r="J770" s="129">
        <f>IF(H770&lt;0,"-",H770)</f>
        <v>4</v>
      </c>
    </row>
    <row r="771" spans="1:10" x14ac:dyDescent="0.25">
      <c r="A771" s="138" t="s">
        <v>1141</v>
      </c>
      <c r="B771" s="139" t="s">
        <v>1215</v>
      </c>
      <c r="C771" s="140">
        <v>238028</v>
      </c>
      <c r="D771" s="141">
        <v>5.52</v>
      </c>
      <c r="E771" s="141">
        <v>12.52</v>
      </c>
      <c r="F771" s="142">
        <v>9.49</v>
      </c>
      <c r="G771" s="143">
        <v>3</v>
      </c>
      <c r="H771" s="143">
        <v>3</v>
      </c>
      <c r="I771" s="129">
        <f>IF(G771&lt;0,"-",G771)</f>
        <v>3</v>
      </c>
      <c r="J771" s="129">
        <f>IF(H771&lt;0,"-",H771)</f>
        <v>3</v>
      </c>
    </row>
    <row r="772" spans="1:10" x14ac:dyDescent="0.25">
      <c r="A772" s="138" t="s">
        <v>2619</v>
      </c>
      <c r="B772" s="139" t="s">
        <v>2620</v>
      </c>
      <c r="C772" s="140">
        <v>118816</v>
      </c>
      <c r="D772" s="141">
        <v>-5.37</v>
      </c>
      <c r="E772" s="141">
        <v>12.49</v>
      </c>
      <c r="F772" s="142">
        <v>9.8699999999999992</v>
      </c>
      <c r="G772" s="143">
        <v>-1</v>
      </c>
      <c r="H772" s="143">
        <v>2</v>
      </c>
      <c r="I772" s="129" t="str">
        <f>IF(G772&lt;0,"-",G772)</f>
        <v>-</v>
      </c>
      <c r="J772" s="129">
        <f>IF(H772&lt;0,"-",H772)</f>
        <v>2</v>
      </c>
    </row>
    <row r="773" spans="1:10" x14ac:dyDescent="0.25">
      <c r="A773" s="138" t="s">
        <v>482</v>
      </c>
      <c r="B773" s="139" t="s">
        <v>483</v>
      </c>
      <c r="C773" s="140">
        <v>718597</v>
      </c>
      <c r="D773" s="141">
        <v>33.75</v>
      </c>
      <c r="E773" s="141">
        <v>12.34</v>
      </c>
      <c r="F773" s="142">
        <v>20.98</v>
      </c>
      <c r="G773" s="143">
        <v>1</v>
      </c>
      <c r="H773" s="143">
        <v>10</v>
      </c>
      <c r="I773" s="129">
        <f>IF(G773&lt;0,"-",G773)</f>
        <v>1</v>
      </c>
      <c r="J773" s="129">
        <f>IF(H773&lt;0,"-",H773)</f>
        <v>10</v>
      </c>
    </row>
    <row r="774" spans="1:10" x14ac:dyDescent="0.25">
      <c r="A774" s="138" t="s">
        <v>2581</v>
      </c>
      <c r="B774" s="139" t="s">
        <v>2582</v>
      </c>
      <c r="C774" s="140">
        <v>2226321</v>
      </c>
      <c r="D774" s="141">
        <v>30.22</v>
      </c>
      <c r="E774" s="141">
        <v>12.33</v>
      </c>
      <c r="F774" s="142">
        <v>14.8</v>
      </c>
      <c r="G774" s="143">
        <v>1</v>
      </c>
      <c r="H774" s="143">
        <v>3</v>
      </c>
      <c r="I774" s="129">
        <f>IF(G774&lt;0,"-",G774)</f>
        <v>1</v>
      </c>
      <c r="J774" s="129">
        <f>IF(H774&lt;0,"-",H774)</f>
        <v>3</v>
      </c>
    </row>
    <row r="775" spans="1:10" x14ac:dyDescent="0.25">
      <c r="A775" s="138" t="s">
        <v>3695</v>
      </c>
      <c r="B775" s="139" t="s">
        <v>3701</v>
      </c>
      <c r="C775" s="140">
        <v>1697939</v>
      </c>
      <c r="D775" s="141">
        <v>28.35</v>
      </c>
      <c r="E775" s="141">
        <v>12.24</v>
      </c>
      <c r="F775" s="142">
        <v>13.12</v>
      </c>
      <c r="G775" s="143">
        <v>1</v>
      </c>
      <c r="H775" s="143">
        <v>1</v>
      </c>
      <c r="I775" s="129">
        <f>IF(G775&lt;0,"-",G775)</f>
        <v>1</v>
      </c>
      <c r="J775" s="129">
        <f>IF(H775&lt;0,"-",H775)</f>
        <v>1</v>
      </c>
    </row>
    <row r="776" spans="1:10" x14ac:dyDescent="0.25">
      <c r="A776" s="138" t="s">
        <v>523</v>
      </c>
      <c r="B776" s="139" t="s">
        <v>3515</v>
      </c>
      <c r="C776" s="140">
        <v>839735</v>
      </c>
      <c r="D776" s="141">
        <v>32.78</v>
      </c>
      <c r="E776" s="141">
        <v>12.11</v>
      </c>
      <c r="F776" s="142">
        <v>8.08</v>
      </c>
      <c r="G776" s="143">
        <v>1</v>
      </c>
      <c r="H776" s="143">
        <v>1</v>
      </c>
      <c r="I776" s="129">
        <f>IF(G776&lt;0,"-",G776)</f>
        <v>1</v>
      </c>
      <c r="J776" s="129">
        <f>IF(H776&lt;0,"-",H776)</f>
        <v>1</v>
      </c>
    </row>
    <row r="777" spans="1:10" x14ac:dyDescent="0.25">
      <c r="A777" s="138" t="s">
        <v>3493</v>
      </c>
      <c r="B777" s="139" t="s">
        <v>3535</v>
      </c>
      <c r="C777" s="140">
        <v>75320</v>
      </c>
      <c r="D777" s="141">
        <v>21.19</v>
      </c>
      <c r="E777" s="141">
        <v>12.1</v>
      </c>
      <c r="F777" s="142">
        <v>10.79</v>
      </c>
      <c r="G777" s="143">
        <v>1</v>
      </c>
      <c r="H777" s="143">
        <v>1</v>
      </c>
      <c r="I777" s="129">
        <f>IF(G777&lt;0,"-",G777)</f>
        <v>1</v>
      </c>
      <c r="J777" s="129">
        <f>IF(H777&lt;0,"-",H777)</f>
        <v>1</v>
      </c>
    </row>
    <row r="778" spans="1:10" x14ac:dyDescent="0.25">
      <c r="A778" s="138" t="s">
        <v>3472</v>
      </c>
      <c r="B778" s="139" t="s">
        <v>3508</v>
      </c>
      <c r="C778" s="140">
        <v>655956</v>
      </c>
      <c r="D778" s="141">
        <v>37.159999999999997</v>
      </c>
      <c r="E778" s="141">
        <v>12.06</v>
      </c>
      <c r="F778" s="142">
        <v>11.29</v>
      </c>
      <c r="G778" s="143">
        <v>1</v>
      </c>
      <c r="H778" s="143">
        <v>1</v>
      </c>
      <c r="I778" s="129">
        <f>IF(G778&lt;0,"-",G778)</f>
        <v>1</v>
      </c>
      <c r="J778" s="129">
        <f>IF(H778&lt;0,"-",H778)</f>
        <v>1</v>
      </c>
    </row>
    <row r="779" spans="1:10" x14ac:dyDescent="0.25">
      <c r="A779" s="138" t="s">
        <v>1651</v>
      </c>
      <c r="B779" s="139" t="s">
        <v>3620</v>
      </c>
      <c r="C779" s="140">
        <v>1777349</v>
      </c>
      <c r="D779" s="141">
        <v>30.27</v>
      </c>
      <c r="E779" s="141">
        <v>12.03</v>
      </c>
      <c r="F779" s="142">
        <v>18.690000000000001</v>
      </c>
      <c r="G779" s="143">
        <v>1</v>
      </c>
      <c r="H779" s="143">
        <v>7</v>
      </c>
      <c r="I779" s="129">
        <f>IF(G779&lt;0,"-",G779)</f>
        <v>1</v>
      </c>
      <c r="J779" s="129">
        <f>IF(H779&lt;0,"-",H779)</f>
        <v>7</v>
      </c>
    </row>
    <row r="780" spans="1:10" x14ac:dyDescent="0.25">
      <c r="A780" s="138" t="s">
        <v>2474</v>
      </c>
      <c r="B780" s="139" t="s">
        <v>2475</v>
      </c>
      <c r="C780" s="140">
        <v>406479</v>
      </c>
      <c r="D780" s="141">
        <v>23.62</v>
      </c>
      <c r="E780" s="141">
        <v>11.94</v>
      </c>
      <c r="F780" s="142">
        <v>5.74</v>
      </c>
      <c r="G780" s="143">
        <v>1</v>
      </c>
      <c r="H780" s="143">
        <v>2</v>
      </c>
      <c r="I780" s="129">
        <f>IF(G780&lt;0,"-",G780)</f>
        <v>1</v>
      </c>
      <c r="J780" s="129">
        <f>IF(H780&lt;0,"-",H780)</f>
        <v>2</v>
      </c>
    </row>
    <row r="781" spans="1:10" x14ac:dyDescent="0.25">
      <c r="A781" s="138" t="s">
        <v>2955</v>
      </c>
      <c r="B781" s="139" t="s">
        <v>3032</v>
      </c>
      <c r="C781" s="140">
        <v>494891</v>
      </c>
      <c r="D781" s="141">
        <v>23.55</v>
      </c>
      <c r="E781" s="141">
        <v>11.93</v>
      </c>
      <c r="F781" s="142">
        <v>11.77</v>
      </c>
      <c r="G781" s="143">
        <v>1</v>
      </c>
      <c r="H781" s="143">
        <v>25</v>
      </c>
      <c r="I781" s="129">
        <f>IF(G781&lt;0,"-",G781)</f>
        <v>1</v>
      </c>
      <c r="J781" s="129">
        <f>IF(H781&lt;0,"-",H781)</f>
        <v>25</v>
      </c>
    </row>
    <row r="782" spans="1:10" x14ac:dyDescent="0.25">
      <c r="A782" s="138" t="s">
        <v>476</v>
      </c>
      <c r="B782" s="139" t="s">
        <v>1081</v>
      </c>
      <c r="C782" s="140">
        <v>931168</v>
      </c>
      <c r="D782" s="141">
        <v>36.4</v>
      </c>
      <c r="E782" s="141">
        <v>11.86</v>
      </c>
      <c r="F782" s="142">
        <v>10.119999999999999</v>
      </c>
      <c r="G782" s="143">
        <v>1</v>
      </c>
      <c r="H782" s="143">
        <v>1</v>
      </c>
      <c r="I782" s="129">
        <f>IF(G782&lt;0,"-",G782)</f>
        <v>1</v>
      </c>
      <c r="J782" s="129">
        <f>IF(H782&lt;0,"-",H782)</f>
        <v>1</v>
      </c>
    </row>
    <row r="783" spans="1:10" x14ac:dyDescent="0.25">
      <c r="A783" s="138" t="s">
        <v>2701</v>
      </c>
      <c r="B783" s="139" t="s">
        <v>2702</v>
      </c>
      <c r="C783" s="140">
        <v>6810457</v>
      </c>
      <c r="D783" s="141">
        <v>61.62</v>
      </c>
      <c r="E783" s="141">
        <v>11.85</v>
      </c>
      <c r="F783" s="142">
        <v>18.809999999999999</v>
      </c>
      <c r="G783" s="143">
        <v>1</v>
      </c>
      <c r="H783" s="143">
        <v>4</v>
      </c>
      <c r="I783" s="129">
        <f>IF(G783&lt;0,"-",G783)</f>
        <v>1</v>
      </c>
      <c r="J783" s="129">
        <f>IF(H783&lt;0,"-",H783)</f>
        <v>4</v>
      </c>
    </row>
    <row r="784" spans="1:10" x14ac:dyDescent="0.25">
      <c r="A784" s="138" t="s">
        <v>2932</v>
      </c>
      <c r="B784" s="139" t="s">
        <v>3577</v>
      </c>
      <c r="C784" s="140">
        <v>50419</v>
      </c>
      <c r="D784" s="141">
        <v>-35.24</v>
      </c>
      <c r="E784" s="141">
        <v>11.78</v>
      </c>
      <c r="F784" s="142">
        <v>7.99</v>
      </c>
      <c r="G784" s="143">
        <v>-1</v>
      </c>
      <c r="H784" s="143">
        <v>2</v>
      </c>
      <c r="I784" s="129" t="str">
        <f>IF(G784&lt;0,"-",G784)</f>
        <v>-</v>
      </c>
      <c r="J784" s="129">
        <f>IF(H784&lt;0,"-",H784)</f>
        <v>2</v>
      </c>
    </row>
    <row r="785" spans="1:10" x14ac:dyDescent="0.25">
      <c r="A785" s="138" t="s">
        <v>3602</v>
      </c>
      <c r="B785" s="139" t="s">
        <v>3883</v>
      </c>
      <c r="C785" s="140">
        <v>172935</v>
      </c>
      <c r="D785" s="141">
        <v>38.200000000000003</v>
      </c>
      <c r="E785" s="141">
        <v>11.78</v>
      </c>
      <c r="F785" s="142">
        <v>12.74</v>
      </c>
      <c r="G785" s="143">
        <v>1</v>
      </c>
      <c r="H785" s="143">
        <v>1</v>
      </c>
      <c r="I785" s="129">
        <f>IF(G785&lt;0,"-",G785)</f>
        <v>1</v>
      </c>
      <c r="J785" s="129">
        <f>IF(H785&lt;0,"-",H785)</f>
        <v>1</v>
      </c>
    </row>
    <row r="786" spans="1:10" x14ac:dyDescent="0.25">
      <c r="A786" s="138" t="s">
        <v>1</v>
      </c>
      <c r="B786" s="139" t="s">
        <v>3020</v>
      </c>
      <c r="C786" s="140">
        <v>87279</v>
      </c>
      <c r="D786" s="141">
        <v>14.41</v>
      </c>
      <c r="E786" s="141">
        <v>11.68</v>
      </c>
      <c r="F786" s="142">
        <v>4.51</v>
      </c>
      <c r="G786" s="143">
        <v>1</v>
      </c>
      <c r="H786" s="143">
        <v>1</v>
      </c>
      <c r="I786" s="129">
        <f>IF(G786&lt;0,"-",G786)</f>
        <v>1</v>
      </c>
      <c r="J786" s="129">
        <f>IF(H786&lt;0,"-",H786)</f>
        <v>1</v>
      </c>
    </row>
    <row r="787" spans="1:10" x14ac:dyDescent="0.25">
      <c r="A787" s="138" t="s">
        <v>172</v>
      </c>
      <c r="B787" s="139" t="s">
        <v>1334</v>
      </c>
      <c r="C787" s="140">
        <v>194159</v>
      </c>
      <c r="D787" s="141">
        <v>20.14</v>
      </c>
      <c r="E787" s="141">
        <v>11.67</v>
      </c>
      <c r="F787" s="142">
        <v>5.38</v>
      </c>
      <c r="G787" s="143">
        <v>1</v>
      </c>
      <c r="H787" s="143">
        <v>1</v>
      </c>
      <c r="I787" s="129">
        <f>IF(G787&lt;0,"-",G787)</f>
        <v>1</v>
      </c>
      <c r="J787" s="129">
        <f>IF(H787&lt;0,"-",H787)</f>
        <v>1</v>
      </c>
    </row>
    <row r="788" spans="1:10" x14ac:dyDescent="0.25">
      <c r="A788" s="138" t="s">
        <v>874</v>
      </c>
      <c r="B788" s="139" t="s">
        <v>939</v>
      </c>
      <c r="C788" s="140">
        <v>201467</v>
      </c>
      <c r="D788" s="141">
        <v>12.71</v>
      </c>
      <c r="E788" s="141">
        <v>11.63</v>
      </c>
      <c r="F788" s="142">
        <v>1.55</v>
      </c>
      <c r="G788" s="143">
        <v>1</v>
      </c>
      <c r="H788" s="143">
        <v>1</v>
      </c>
      <c r="I788" s="129">
        <f>IF(G788&lt;0,"-",G788)</f>
        <v>1</v>
      </c>
      <c r="J788" s="129">
        <f>IF(H788&lt;0,"-",H788)</f>
        <v>1</v>
      </c>
    </row>
    <row r="789" spans="1:10" x14ac:dyDescent="0.25">
      <c r="A789" s="138" t="s">
        <v>681</v>
      </c>
      <c r="B789" s="139" t="s">
        <v>682</v>
      </c>
      <c r="C789" s="140">
        <v>658634</v>
      </c>
      <c r="D789" s="141">
        <v>4.79</v>
      </c>
      <c r="E789" s="141">
        <v>11.55</v>
      </c>
      <c r="F789" s="142">
        <v>9.8699999999999992</v>
      </c>
      <c r="G789" s="143">
        <v>1</v>
      </c>
      <c r="H789" s="143">
        <v>5</v>
      </c>
      <c r="I789" s="129">
        <f>IF(G789&lt;0,"-",G789)</f>
        <v>1</v>
      </c>
      <c r="J789" s="129">
        <f>IF(H789&lt;0,"-",H789)</f>
        <v>5</v>
      </c>
    </row>
    <row r="790" spans="1:10" x14ac:dyDescent="0.25">
      <c r="A790" s="138" t="s">
        <v>2472</v>
      </c>
      <c r="B790" s="139" t="s">
        <v>2473</v>
      </c>
      <c r="C790" s="140">
        <v>770562</v>
      </c>
      <c r="D790" s="141">
        <v>45.63</v>
      </c>
      <c r="E790" s="141">
        <v>11.51</v>
      </c>
      <c r="F790" s="142">
        <v>-1.33</v>
      </c>
      <c r="G790" s="143">
        <v>1</v>
      </c>
      <c r="H790" s="143">
        <v>1</v>
      </c>
      <c r="I790" s="129">
        <f>IF(G790&lt;0,"-",G790)</f>
        <v>1</v>
      </c>
      <c r="J790" s="129">
        <f>IF(H790&lt;0,"-",H790)</f>
        <v>1</v>
      </c>
    </row>
    <row r="791" spans="1:10" x14ac:dyDescent="0.25">
      <c r="A791" s="138" t="s">
        <v>3144</v>
      </c>
      <c r="B791" s="139" t="s">
        <v>3147</v>
      </c>
      <c r="C791" s="140">
        <v>198933</v>
      </c>
      <c r="D791" s="141">
        <v>26.55</v>
      </c>
      <c r="E791" s="141">
        <v>11.51</v>
      </c>
      <c r="F791" s="142">
        <v>0.78</v>
      </c>
      <c r="G791" s="143">
        <v>1</v>
      </c>
      <c r="H791" s="143">
        <v>1</v>
      </c>
      <c r="I791" s="129">
        <f>IF(G791&lt;0,"-",G791)</f>
        <v>1</v>
      </c>
      <c r="J791" s="129">
        <f>IF(H791&lt;0,"-",H791)</f>
        <v>1</v>
      </c>
    </row>
    <row r="792" spans="1:10" x14ac:dyDescent="0.25">
      <c r="A792" s="138" t="s">
        <v>2020</v>
      </c>
      <c r="B792" s="139" t="s">
        <v>1295</v>
      </c>
      <c r="C792" s="140">
        <v>4267265</v>
      </c>
      <c r="D792" s="141">
        <v>18.25</v>
      </c>
      <c r="E792" s="141">
        <v>11.5</v>
      </c>
      <c r="F792" s="142">
        <v>10.75</v>
      </c>
      <c r="G792" s="143">
        <v>1</v>
      </c>
      <c r="H792" s="143">
        <v>7</v>
      </c>
      <c r="I792" s="129">
        <f>IF(G792&lt;0,"-",G792)</f>
        <v>1</v>
      </c>
      <c r="J792" s="129">
        <f>IF(H792&lt;0,"-",H792)</f>
        <v>7</v>
      </c>
    </row>
    <row r="793" spans="1:10" x14ac:dyDescent="0.25">
      <c r="A793" s="138" t="s">
        <v>3837</v>
      </c>
      <c r="B793" s="139" t="s">
        <v>3840</v>
      </c>
      <c r="C793" s="140">
        <v>495555</v>
      </c>
      <c r="D793" s="141">
        <v>5.8</v>
      </c>
      <c r="E793" s="141">
        <v>11.5</v>
      </c>
      <c r="F793" s="142">
        <v>9.24</v>
      </c>
      <c r="G793" s="143">
        <v>1</v>
      </c>
      <c r="H793" s="143">
        <v>44</v>
      </c>
      <c r="I793" s="129">
        <f>IF(G793&lt;0,"-",G793)</f>
        <v>1</v>
      </c>
      <c r="J793" s="129">
        <f>IF(H793&lt;0,"-",H793)</f>
        <v>44</v>
      </c>
    </row>
    <row r="794" spans="1:10" x14ac:dyDescent="0.25">
      <c r="A794" s="138" t="s">
        <v>434</v>
      </c>
      <c r="B794" s="139" t="s">
        <v>1062</v>
      </c>
      <c r="C794" s="140">
        <v>2034617</v>
      </c>
      <c r="D794" s="141">
        <v>15.69</v>
      </c>
      <c r="E794" s="141">
        <v>11.45</v>
      </c>
      <c r="F794" s="142">
        <v>11.92</v>
      </c>
      <c r="G794" s="143">
        <v>1</v>
      </c>
      <c r="H794" s="143">
        <v>5</v>
      </c>
      <c r="I794" s="129">
        <f>IF(G794&lt;0,"-",G794)</f>
        <v>1</v>
      </c>
      <c r="J794" s="129">
        <f>IF(H794&lt;0,"-",H794)</f>
        <v>5</v>
      </c>
    </row>
    <row r="795" spans="1:10" x14ac:dyDescent="0.25">
      <c r="A795" s="138" t="s">
        <v>2794</v>
      </c>
      <c r="B795" s="139" t="s">
        <v>2795</v>
      </c>
      <c r="C795" s="140">
        <v>205976</v>
      </c>
      <c r="D795" s="141">
        <v>12.29</v>
      </c>
      <c r="E795" s="141">
        <v>11.43</v>
      </c>
      <c r="F795" s="142">
        <v>19.97</v>
      </c>
      <c r="G795" s="143">
        <v>1</v>
      </c>
      <c r="H795" s="143">
        <v>31</v>
      </c>
      <c r="I795" s="129">
        <f>IF(G795&lt;0,"-",G795)</f>
        <v>1</v>
      </c>
      <c r="J795" s="129">
        <f>IF(H795&lt;0,"-",H795)</f>
        <v>31</v>
      </c>
    </row>
    <row r="796" spans="1:10" x14ac:dyDescent="0.25">
      <c r="A796" s="138" t="s">
        <v>1939</v>
      </c>
      <c r="B796" s="139" t="s">
        <v>1940</v>
      </c>
      <c r="C796" s="140">
        <v>373329</v>
      </c>
      <c r="D796" s="141">
        <v>95.26</v>
      </c>
      <c r="E796" s="141">
        <v>11.41</v>
      </c>
      <c r="F796" s="142">
        <v>-1.53</v>
      </c>
      <c r="G796" s="143">
        <v>1</v>
      </c>
      <c r="H796" s="143">
        <v>1</v>
      </c>
      <c r="I796" s="129">
        <f>IF(G796&lt;0,"-",G796)</f>
        <v>1</v>
      </c>
      <c r="J796" s="129">
        <f>IF(H796&lt;0,"-",H796)</f>
        <v>1</v>
      </c>
    </row>
    <row r="797" spans="1:10" x14ac:dyDescent="0.25">
      <c r="A797" s="138" t="s">
        <v>2018</v>
      </c>
      <c r="B797" s="139" t="s">
        <v>2019</v>
      </c>
      <c r="C797" s="140">
        <v>262636</v>
      </c>
      <c r="D797" s="141">
        <v>130.24</v>
      </c>
      <c r="E797" s="141">
        <v>11.36</v>
      </c>
      <c r="F797" s="142">
        <v>-4.24</v>
      </c>
      <c r="G797" s="143">
        <v>1</v>
      </c>
      <c r="H797" s="143">
        <v>1</v>
      </c>
      <c r="I797" s="129">
        <f>IF(G797&lt;0,"-",G797)</f>
        <v>1</v>
      </c>
      <c r="J797" s="129">
        <f>IF(H797&lt;0,"-",H797)</f>
        <v>1</v>
      </c>
    </row>
    <row r="798" spans="1:10" x14ac:dyDescent="0.25">
      <c r="A798" s="138" t="s">
        <v>3477</v>
      </c>
      <c r="B798" s="139" t="s">
        <v>3519</v>
      </c>
      <c r="C798" s="140">
        <v>308356</v>
      </c>
      <c r="D798" s="141">
        <v>55.96</v>
      </c>
      <c r="E798" s="141">
        <v>11.31</v>
      </c>
      <c r="F798" s="142">
        <v>9.44</v>
      </c>
      <c r="G798" s="143">
        <v>1</v>
      </c>
      <c r="H798" s="143">
        <v>6</v>
      </c>
      <c r="I798" s="129">
        <f>IF(G798&lt;0,"-",G798)</f>
        <v>1</v>
      </c>
      <c r="J798" s="129">
        <f>IF(H798&lt;0,"-",H798)</f>
        <v>6</v>
      </c>
    </row>
    <row r="799" spans="1:10" x14ac:dyDescent="0.25">
      <c r="A799" s="138" t="s">
        <v>2306</v>
      </c>
      <c r="B799" s="139" t="s">
        <v>1304</v>
      </c>
      <c r="C799" s="140">
        <v>798392</v>
      </c>
      <c r="D799" s="141">
        <v>76.94</v>
      </c>
      <c r="E799" s="141">
        <v>11.26</v>
      </c>
      <c r="F799" s="142">
        <v>8.36</v>
      </c>
      <c r="G799" s="143">
        <v>1</v>
      </c>
      <c r="H799" s="143">
        <v>1</v>
      </c>
      <c r="I799" s="129">
        <f>IF(G799&lt;0,"-",G799)</f>
        <v>1</v>
      </c>
      <c r="J799" s="129">
        <f>IF(H799&lt;0,"-",H799)</f>
        <v>1</v>
      </c>
    </row>
    <row r="800" spans="1:10" x14ac:dyDescent="0.25">
      <c r="A800" s="138" t="s">
        <v>2384</v>
      </c>
      <c r="B800" s="139" t="s">
        <v>2385</v>
      </c>
      <c r="C800" s="140">
        <v>2355352</v>
      </c>
      <c r="D800" s="141">
        <v>44</v>
      </c>
      <c r="E800" s="141">
        <v>11.17</v>
      </c>
      <c r="F800" s="142">
        <v>9.39</v>
      </c>
      <c r="G800" s="143">
        <v>1</v>
      </c>
      <c r="H800" s="143">
        <v>3</v>
      </c>
      <c r="I800" s="129">
        <f>IF(G800&lt;0,"-",G800)</f>
        <v>1</v>
      </c>
      <c r="J800" s="129">
        <f>IF(H800&lt;0,"-",H800)</f>
        <v>3</v>
      </c>
    </row>
    <row r="801" spans="1:10" x14ac:dyDescent="0.25">
      <c r="A801" s="138" t="s">
        <v>3854</v>
      </c>
      <c r="B801" s="139" t="s">
        <v>3863</v>
      </c>
      <c r="C801" s="140">
        <v>3094</v>
      </c>
      <c r="D801" s="141">
        <v>11.46</v>
      </c>
      <c r="E801" s="141">
        <v>11.14</v>
      </c>
      <c r="F801" s="142">
        <v>19.71</v>
      </c>
      <c r="G801" s="143">
        <v>1</v>
      </c>
      <c r="H801" s="143">
        <v>4</v>
      </c>
      <c r="I801" s="129">
        <f>IF(G801&lt;0,"-",G801)</f>
        <v>1</v>
      </c>
      <c r="J801" s="129">
        <f>IF(H801&lt;0,"-",H801)</f>
        <v>4</v>
      </c>
    </row>
    <row r="802" spans="1:10" x14ac:dyDescent="0.25">
      <c r="A802" s="138" t="s">
        <v>2388</v>
      </c>
      <c r="B802" s="139" t="s">
        <v>2389</v>
      </c>
      <c r="C802" s="140">
        <v>3403151</v>
      </c>
      <c r="D802" s="141">
        <v>27.28</v>
      </c>
      <c r="E802" s="141">
        <v>11.13</v>
      </c>
      <c r="F802" s="142">
        <v>9.48</v>
      </c>
      <c r="G802" s="143">
        <v>1</v>
      </c>
      <c r="H802" s="143">
        <v>1</v>
      </c>
      <c r="I802" s="129">
        <f>IF(G802&lt;0,"-",G802)</f>
        <v>1</v>
      </c>
      <c r="J802" s="129">
        <f>IF(H802&lt;0,"-",H802)</f>
        <v>1</v>
      </c>
    </row>
    <row r="803" spans="1:10" x14ac:dyDescent="0.25">
      <c r="A803" s="138" t="s">
        <v>1899</v>
      </c>
      <c r="B803" s="139" t="s">
        <v>1900</v>
      </c>
      <c r="C803" s="140">
        <v>349115</v>
      </c>
      <c r="D803" s="141">
        <v>22.54</v>
      </c>
      <c r="E803" s="141">
        <v>11.12</v>
      </c>
      <c r="F803" s="142">
        <v>13</v>
      </c>
      <c r="G803" s="143">
        <v>1</v>
      </c>
      <c r="H803" s="143">
        <v>1</v>
      </c>
      <c r="I803" s="129">
        <f>IF(G803&lt;0,"-",G803)</f>
        <v>1</v>
      </c>
      <c r="J803" s="129">
        <f>IF(H803&lt;0,"-",H803)</f>
        <v>1</v>
      </c>
    </row>
    <row r="804" spans="1:10" x14ac:dyDescent="0.25">
      <c r="A804" s="138" t="s">
        <v>2161</v>
      </c>
      <c r="B804" s="139" t="s">
        <v>2162</v>
      </c>
      <c r="C804" s="140">
        <v>6943219</v>
      </c>
      <c r="D804" s="141">
        <v>33.49</v>
      </c>
      <c r="E804" s="141">
        <v>11.12</v>
      </c>
      <c r="F804" s="142">
        <v>16.850000000000001</v>
      </c>
      <c r="G804" s="143">
        <v>1</v>
      </c>
      <c r="H804" s="143">
        <v>4</v>
      </c>
      <c r="I804" s="129">
        <f>IF(G804&lt;0,"-",G804)</f>
        <v>1</v>
      </c>
      <c r="J804" s="129">
        <f>IF(H804&lt;0,"-",H804)</f>
        <v>4</v>
      </c>
    </row>
    <row r="805" spans="1:10" x14ac:dyDescent="0.25">
      <c r="A805" s="138" t="s">
        <v>1126</v>
      </c>
      <c r="B805" s="139" t="s">
        <v>1203</v>
      </c>
      <c r="C805" s="140">
        <v>45504</v>
      </c>
      <c r="D805" s="141">
        <v>-22.17</v>
      </c>
      <c r="E805" s="141">
        <v>11.1</v>
      </c>
      <c r="F805" s="142">
        <v>-1.52</v>
      </c>
      <c r="G805" s="143">
        <v>-1</v>
      </c>
      <c r="H805" s="143">
        <v>2</v>
      </c>
      <c r="I805" s="129" t="str">
        <f>IF(G805&lt;0,"-",G805)</f>
        <v>-</v>
      </c>
      <c r="J805" s="129">
        <f>IF(H805&lt;0,"-",H805)</f>
        <v>2</v>
      </c>
    </row>
    <row r="806" spans="1:10" x14ac:dyDescent="0.25">
      <c r="A806" s="138" t="s">
        <v>871</v>
      </c>
      <c r="B806" s="139" t="s">
        <v>935</v>
      </c>
      <c r="C806" s="140">
        <v>338514</v>
      </c>
      <c r="D806" s="141">
        <v>18.739999999999998</v>
      </c>
      <c r="E806" s="141">
        <v>11.1</v>
      </c>
      <c r="F806" s="142">
        <v>9.08</v>
      </c>
      <c r="G806" s="143">
        <v>5</v>
      </c>
      <c r="H806" s="143">
        <v>19</v>
      </c>
      <c r="I806" s="129">
        <f>IF(G806&lt;0,"-",G806)</f>
        <v>5</v>
      </c>
      <c r="J806" s="129">
        <f>IF(H806&lt;0,"-",H806)</f>
        <v>19</v>
      </c>
    </row>
    <row r="807" spans="1:10" x14ac:dyDescent="0.25">
      <c r="A807" s="138" t="s">
        <v>2943</v>
      </c>
      <c r="B807" s="139" t="s">
        <v>2944</v>
      </c>
      <c r="C807" s="140">
        <v>47286</v>
      </c>
      <c r="D807" s="141">
        <v>0.57999999999999996</v>
      </c>
      <c r="E807" s="141">
        <v>11.09</v>
      </c>
      <c r="F807" s="142">
        <v>53.66</v>
      </c>
      <c r="G807" s="143">
        <v>2</v>
      </c>
      <c r="H807" s="143">
        <v>4</v>
      </c>
      <c r="I807" s="129">
        <f>IF(G807&lt;0,"-",G807)</f>
        <v>2</v>
      </c>
      <c r="J807" s="129">
        <f>IF(H807&lt;0,"-",H807)</f>
        <v>4</v>
      </c>
    </row>
    <row r="808" spans="1:10" x14ac:dyDescent="0.25">
      <c r="A808" s="138" t="s">
        <v>2935</v>
      </c>
      <c r="B808" s="139" t="s">
        <v>2937</v>
      </c>
      <c r="C808" s="140">
        <v>306481</v>
      </c>
      <c r="D808" s="141">
        <v>0.42</v>
      </c>
      <c r="E808" s="141">
        <v>11.01</v>
      </c>
      <c r="F808" s="142">
        <v>3.95</v>
      </c>
      <c r="G808" s="143">
        <v>1</v>
      </c>
      <c r="H808" s="143">
        <v>16</v>
      </c>
      <c r="I808" s="129">
        <f>IF(G808&lt;0,"-",G808)</f>
        <v>1</v>
      </c>
      <c r="J808" s="129">
        <f>IF(H808&lt;0,"-",H808)</f>
        <v>16</v>
      </c>
    </row>
    <row r="809" spans="1:10" x14ac:dyDescent="0.25">
      <c r="A809" s="138" t="s">
        <v>4121</v>
      </c>
      <c r="B809" s="139" t="s">
        <v>4131</v>
      </c>
      <c r="C809" s="140">
        <v>78718</v>
      </c>
      <c r="D809" s="141">
        <v>43.19</v>
      </c>
      <c r="E809" s="141">
        <v>11</v>
      </c>
      <c r="F809" s="142">
        <v>15.72</v>
      </c>
      <c r="G809" s="143">
        <v>1</v>
      </c>
      <c r="H809" s="143">
        <v>8</v>
      </c>
      <c r="I809" s="129">
        <f>IF(G809&lt;0,"-",G809)</f>
        <v>1</v>
      </c>
      <c r="J809" s="129">
        <f>IF(H809&lt;0,"-",H809)</f>
        <v>8</v>
      </c>
    </row>
    <row r="810" spans="1:10" x14ac:dyDescent="0.25">
      <c r="A810" s="138" t="s">
        <v>1872</v>
      </c>
      <c r="B810" s="139" t="s">
        <v>1873</v>
      </c>
      <c r="C810" s="140">
        <v>302809</v>
      </c>
      <c r="D810" s="141">
        <v>103.52</v>
      </c>
      <c r="E810" s="141">
        <v>10.96</v>
      </c>
      <c r="F810" s="142">
        <v>-7.05</v>
      </c>
      <c r="G810" s="143">
        <v>1</v>
      </c>
      <c r="H810" s="143">
        <v>1</v>
      </c>
      <c r="I810" s="129">
        <f>IF(G810&lt;0,"-",G810)</f>
        <v>1</v>
      </c>
      <c r="J810" s="129">
        <f>IF(H810&lt;0,"-",H810)</f>
        <v>1</v>
      </c>
    </row>
    <row r="811" spans="1:10" x14ac:dyDescent="0.25">
      <c r="A811" s="138" t="s">
        <v>2718</v>
      </c>
      <c r="B811" s="139" t="s">
        <v>2719</v>
      </c>
      <c r="C811" s="140">
        <v>26376</v>
      </c>
      <c r="D811" s="141">
        <v>5.39</v>
      </c>
      <c r="E811" s="141">
        <v>10.95</v>
      </c>
      <c r="F811" s="142">
        <v>0.86</v>
      </c>
      <c r="G811" s="143">
        <v>2</v>
      </c>
      <c r="H811" s="143">
        <v>2</v>
      </c>
      <c r="I811" s="129">
        <f>IF(G811&lt;0,"-",G811)</f>
        <v>2</v>
      </c>
      <c r="J811" s="129">
        <f>IF(H811&lt;0,"-",H811)</f>
        <v>2</v>
      </c>
    </row>
    <row r="812" spans="1:10" x14ac:dyDescent="0.25">
      <c r="A812" s="138" t="s">
        <v>1602</v>
      </c>
      <c r="B812" s="139" t="s">
        <v>1607</v>
      </c>
      <c r="C812" s="140">
        <v>2682820</v>
      </c>
      <c r="D812" s="141">
        <v>-18.399999999999999</v>
      </c>
      <c r="E812" s="141">
        <v>10.93</v>
      </c>
      <c r="F812" s="142">
        <v>13.76</v>
      </c>
      <c r="G812" s="143">
        <v>-1</v>
      </c>
      <c r="H812" s="143">
        <v>2</v>
      </c>
      <c r="I812" s="129" t="str">
        <f>IF(G812&lt;0,"-",G812)</f>
        <v>-</v>
      </c>
      <c r="J812" s="129">
        <f>IF(H812&lt;0,"-",H812)</f>
        <v>2</v>
      </c>
    </row>
    <row r="813" spans="1:10" x14ac:dyDescent="0.25">
      <c r="A813" s="138" t="s">
        <v>712</v>
      </c>
      <c r="B813" s="139" t="s">
        <v>713</v>
      </c>
      <c r="C813" s="140">
        <v>270279</v>
      </c>
      <c r="D813" s="141">
        <v>21.53</v>
      </c>
      <c r="E813" s="141">
        <v>10.86</v>
      </c>
      <c r="F813" s="142">
        <v>9.17</v>
      </c>
      <c r="G813" s="143">
        <v>1</v>
      </c>
      <c r="H813" s="143">
        <v>1</v>
      </c>
      <c r="I813" s="129">
        <f>IF(G813&lt;0,"-",G813)</f>
        <v>1</v>
      </c>
      <c r="J813" s="129">
        <f>IF(H813&lt;0,"-",H813)</f>
        <v>1</v>
      </c>
    </row>
    <row r="814" spans="1:10" x14ac:dyDescent="0.25">
      <c r="A814" s="138" t="s">
        <v>368</v>
      </c>
      <c r="B814" s="139" t="s">
        <v>1029</v>
      </c>
      <c r="C814" s="140">
        <v>123839</v>
      </c>
      <c r="D814" s="141">
        <v>24.27</v>
      </c>
      <c r="E814" s="141">
        <v>10.85</v>
      </c>
      <c r="F814" s="142">
        <v>2.57</v>
      </c>
      <c r="G814" s="143">
        <v>1</v>
      </c>
      <c r="H814" s="143">
        <v>2</v>
      </c>
      <c r="I814" s="129">
        <f>IF(G814&lt;0,"-",G814)</f>
        <v>1</v>
      </c>
      <c r="J814" s="129">
        <f>IF(H814&lt;0,"-",H814)</f>
        <v>2</v>
      </c>
    </row>
    <row r="815" spans="1:10" x14ac:dyDescent="0.25">
      <c r="A815" s="138" t="s">
        <v>2566</v>
      </c>
      <c r="B815" s="139" t="s">
        <v>2567</v>
      </c>
      <c r="C815" s="140">
        <v>5419732</v>
      </c>
      <c r="D815" s="141">
        <v>17.48</v>
      </c>
      <c r="E815" s="141">
        <v>10.77</v>
      </c>
      <c r="F815" s="142">
        <v>6.62</v>
      </c>
      <c r="G815" s="143">
        <v>1</v>
      </c>
      <c r="H815" s="143">
        <v>1</v>
      </c>
      <c r="I815" s="129">
        <f>IF(G815&lt;0,"-",G815)</f>
        <v>1</v>
      </c>
      <c r="J815" s="129">
        <f>IF(H815&lt;0,"-",H815)</f>
        <v>1</v>
      </c>
    </row>
    <row r="816" spans="1:10" x14ac:dyDescent="0.25">
      <c r="A816" s="138" t="s">
        <v>2394</v>
      </c>
      <c r="B816" s="139" t="s">
        <v>2395</v>
      </c>
      <c r="C816" s="140">
        <v>383719</v>
      </c>
      <c r="D816" s="141">
        <v>5.88</v>
      </c>
      <c r="E816" s="141">
        <v>10.7</v>
      </c>
      <c r="F816" s="142">
        <v>5.0999999999999996</v>
      </c>
      <c r="G816" s="143">
        <v>1</v>
      </c>
      <c r="H816" s="143">
        <v>2</v>
      </c>
      <c r="I816" s="129">
        <f>IF(G816&lt;0,"-",G816)</f>
        <v>1</v>
      </c>
      <c r="J816" s="129">
        <f>IF(H816&lt;0,"-",H816)</f>
        <v>2</v>
      </c>
    </row>
    <row r="817" spans="1:10" x14ac:dyDescent="0.25">
      <c r="A817" s="138" t="s">
        <v>3821</v>
      </c>
      <c r="B817" s="139" t="s">
        <v>3829</v>
      </c>
      <c r="C817" s="140">
        <v>339151</v>
      </c>
      <c r="D817" s="141">
        <v>30.58</v>
      </c>
      <c r="E817" s="141">
        <v>10.68</v>
      </c>
      <c r="F817" s="142">
        <v>6.53</v>
      </c>
      <c r="G817" s="143">
        <v>1</v>
      </c>
      <c r="H817" s="143">
        <v>1</v>
      </c>
      <c r="I817" s="129">
        <f>IF(G817&lt;0,"-",G817)</f>
        <v>1</v>
      </c>
      <c r="J817" s="129">
        <f>IF(H817&lt;0,"-",H817)</f>
        <v>1</v>
      </c>
    </row>
    <row r="818" spans="1:10" x14ac:dyDescent="0.25">
      <c r="A818" s="138" t="s">
        <v>4057</v>
      </c>
      <c r="B818" s="139" t="s">
        <v>4066</v>
      </c>
      <c r="C818" s="140">
        <v>602614</v>
      </c>
      <c r="D818" s="141">
        <v>2.82</v>
      </c>
      <c r="E818" s="141">
        <v>10.68</v>
      </c>
      <c r="F818" s="142">
        <v>25.2</v>
      </c>
      <c r="G818" s="143">
        <v>1</v>
      </c>
      <c r="H818" s="143">
        <v>4</v>
      </c>
      <c r="I818" s="129">
        <f>IF(G818&lt;0,"-",G818)</f>
        <v>1</v>
      </c>
      <c r="J818" s="129">
        <f>IF(H818&lt;0,"-",H818)</f>
        <v>4</v>
      </c>
    </row>
    <row r="819" spans="1:10" x14ac:dyDescent="0.25">
      <c r="A819" s="138" t="s">
        <v>1773</v>
      </c>
      <c r="B819" s="139" t="s">
        <v>1774</v>
      </c>
      <c r="C819" s="140">
        <v>6489125</v>
      </c>
      <c r="D819" s="141">
        <v>152.94999999999999</v>
      </c>
      <c r="E819" s="141">
        <v>10.65</v>
      </c>
      <c r="F819" s="142">
        <v>-0.83</v>
      </c>
      <c r="G819" s="143">
        <v>1</v>
      </c>
      <c r="H819" s="143">
        <v>1</v>
      </c>
      <c r="I819" s="129">
        <f>IF(G819&lt;0,"-",G819)</f>
        <v>1</v>
      </c>
      <c r="J819" s="129">
        <f>IF(H819&lt;0,"-",H819)</f>
        <v>1</v>
      </c>
    </row>
    <row r="820" spans="1:10" x14ac:dyDescent="0.25">
      <c r="A820" s="138" t="s">
        <v>26</v>
      </c>
      <c r="B820" s="139" t="s">
        <v>27</v>
      </c>
      <c r="C820" s="140">
        <v>111633</v>
      </c>
      <c r="D820" s="141">
        <v>25.1</v>
      </c>
      <c r="E820" s="141">
        <v>10.61</v>
      </c>
      <c r="F820" s="142">
        <v>8.07</v>
      </c>
      <c r="G820" s="143">
        <v>2</v>
      </c>
      <c r="H820" s="143">
        <v>4</v>
      </c>
      <c r="I820" s="129">
        <f>IF(G820&lt;0,"-",G820)</f>
        <v>2</v>
      </c>
      <c r="J820" s="129">
        <f>IF(H820&lt;0,"-",H820)</f>
        <v>4</v>
      </c>
    </row>
    <row r="821" spans="1:10" x14ac:dyDescent="0.25">
      <c r="A821" s="138" t="s">
        <v>3692</v>
      </c>
      <c r="B821" s="139" t="s">
        <v>3905</v>
      </c>
      <c r="C821" s="140">
        <v>788320</v>
      </c>
      <c r="D821" s="141">
        <v>142.1</v>
      </c>
      <c r="E821" s="141">
        <v>10.6</v>
      </c>
      <c r="F821" s="142">
        <v>-2.5099999999999998</v>
      </c>
      <c r="G821" s="143">
        <v>2</v>
      </c>
      <c r="H821" s="143">
        <v>2</v>
      </c>
      <c r="I821" s="129">
        <f>IF(G821&lt;0,"-",G821)</f>
        <v>2</v>
      </c>
      <c r="J821" s="129">
        <f>IF(H821&lt;0,"-",H821)</f>
        <v>2</v>
      </c>
    </row>
    <row r="822" spans="1:10" x14ac:dyDescent="0.25">
      <c r="A822" s="138" t="s">
        <v>3238</v>
      </c>
      <c r="B822" s="139" t="s">
        <v>3245</v>
      </c>
      <c r="C822" s="140">
        <v>32280</v>
      </c>
      <c r="D822" s="141">
        <v>10.94</v>
      </c>
      <c r="E822" s="141">
        <v>10.57</v>
      </c>
      <c r="F822" s="142">
        <v>16.75</v>
      </c>
      <c r="G822" s="143">
        <v>1</v>
      </c>
      <c r="H822" s="143">
        <v>24</v>
      </c>
      <c r="I822" s="129">
        <f>IF(G822&lt;0,"-",G822)</f>
        <v>1</v>
      </c>
      <c r="J822" s="129">
        <f>IF(H822&lt;0,"-",H822)</f>
        <v>24</v>
      </c>
    </row>
    <row r="823" spans="1:10" x14ac:dyDescent="0.25">
      <c r="A823" s="138" t="s">
        <v>610</v>
      </c>
      <c r="B823" s="139" t="s">
        <v>611</v>
      </c>
      <c r="C823" s="140">
        <v>901381</v>
      </c>
      <c r="D823" s="141">
        <v>41.32</v>
      </c>
      <c r="E823" s="141">
        <v>10.46</v>
      </c>
      <c r="F823" s="142">
        <v>8.4600000000000009</v>
      </c>
      <c r="G823" s="143">
        <v>1</v>
      </c>
      <c r="H823" s="143">
        <v>1</v>
      </c>
      <c r="I823" s="129">
        <f>IF(G823&lt;0,"-",G823)</f>
        <v>1</v>
      </c>
      <c r="J823" s="129">
        <f>IF(H823&lt;0,"-",H823)</f>
        <v>1</v>
      </c>
    </row>
    <row r="824" spans="1:10" x14ac:dyDescent="0.25">
      <c r="A824" s="138" t="s">
        <v>827</v>
      </c>
      <c r="B824" s="139" t="s">
        <v>828</v>
      </c>
      <c r="C824" s="140">
        <v>398872</v>
      </c>
      <c r="D824" s="141">
        <v>43.28</v>
      </c>
      <c r="E824" s="141">
        <v>10.46</v>
      </c>
      <c r="F824" s="142">
        <v>13.5</v>
      </c>
      <c r="G824" s="143">
        <v>1</v>
      </c>
      <c r="H824" s="143">
        <v>1</v>
      </c>
      <c r="I824" s="129">
        <f>IF(G824&lt;0,"-",G824)</f>
        <v>1</v>
      </c>
      <c r="J824" s="129">
        <f>IF(H824&lt;0,"-",H824)</f>
        <v>1</v>
      </c>
    </row>
    <row r="825" spans="1:10" x14ac:dyDescent="0.25">
      <c r="A825" s="138" t="s">
        <v>3481</v>
      </c>
      <c r="B825" s="139" t="s">
        <v>3523</v>
      </c>
      <c r="C825" s="140">
        <v>16608</v>
      </c>
      <c r="D825" s="141">
        <v>8.49</v>
      </c>
      <c r="E825" s="141">
        <v>10.39</v>
      </c>
      <c r="F825" s="142">
        <v>15.74</v>
      </c>
      <c r="G825" s="143">
        <v>1</v>
      </c>
      <c r="H825" s="143">
        <v>5</v>
      </c>
      <c r="I825" s="129">
        <f>IF(G825&lt;0,"-",G825)</f>
        <v>1</v>
      </c>
      <c r="J825" s="129">
        <f>IF(H825&lt;0,"-",H825)</f>
        <v>5</v>
      </c>
    </row>
    <row r="826" spans="1:10" x14ac:dyDescent="0.25">
      <c r="A826" s="138" t="s">
        <v>2203</v>
      </c>
      <c r="B826" s="139" t="s">
        <v>2204</v>
      </c>
      <c r="C826" s="140">
        <v>19508490</v>
      </c>
      <c r="D826" s="141">
        <v>35.53</v>
      </c>
      <c r="E826" s="141">
        <v>10.37</v>
      </c>
      <c r="F826" s="142">
        <v>3.61</v>
      </c>
      <c r="G826" s="143">
        <v>1</v>
      </c>
      <c r="H826" s="143">
        <v>1</v>
      </c>
      <c r="I826" s="129">
        <f>IF(G826&lt;0,"-",G826)</f>
        <v>1</v>
      </c>
      <c r="J826" s="129">
        <f>IF(H826&lt;0,"-",H826)</f>
        <v>1</v>
      </c>
    </row>
    <row r="827" spans="1:10" x14ac:dyDescent="0.25">
      <c r="A827" s="138" t="s">
        <v>2057</v>
      </c>
      <c r="B827" s="139" t="s">
        <v>2058</v>
      </c>
      <c r="C827" s="140">
        <v>4148502</v>
      </c>
      <c r="D827" s="141">
        <v>60.26</v>
      </c>
      <c r="E827" s="141">
        <v>10.34</v>
      </c>
      <c r="F827" s="142">
        <v>1.34</v>
      </c>
      <c r="G827" s="143">
        <v>1</v>
      </c>
      <c r="H827" s="143">
        <v>1</v>
      </c>
      <c r="I827" s="129">
        <f>IF(G827&lt;0,"-",G827)</f>
        <v>1</v>
      </c>
      <c r="J827" s="129">
        <f>IF(H827&lt;0,"-",H827)</f>
        <v>1</v>
      </c>
    </row>
    <row r="828" spans="1:10" x14ac:dyDescent="0.25">
      <c r="A828" s="138" t="s">
        <v>2522</v>
      </c>
      <c r="B828" s="139" t="s">
        <v>2523</v>
      </c>
      <c r="C828" s="140">
        <v>8441262</v>
      </c>
      <c r="D828" s="141">
        <v>12.87</v>
      </c>
      <c r="E828" s="141">
        <v>10.19</v>
      </c>
      <c r="F828" s="142">
        <v>17.43</v>
      </c>
      <c r="G828" s="143">
        <v>1</v>
      </c>
      <c r="H828" s="143">
        <v>14</v>
      </c>
      <c r="I828" s="129">
        <f>IF(G828&lt;0,"-",G828)</f>
        <v>1</v>
      </c>
      <c r="J828" s="129">
        <f>IF(H828&lt;0,"-",H828)</f>
        <v>14</v>
      </c>
    </row>
    <row r="829" spans="1:10" x14ac:dyDescent="0.25">
      <c r="A829" s="138" t="s">
        <v>3423</v>
      </c>
      <c r="B829" s="139" t="s">
        <v>3427</v>
      </c>
      <c r="C829" s="140">
        <v>872017</v>
      </c>
      <c r="D829" s="141">
        <v>117.6</v>
      </c>
      <c r="E829" s="141">
        <v>10.19</v>
      </c>
      <c r="F829" s="142">
        <v>2.09</v>
      </c>
      <c r="G829" s="143">
        <v>1</v>
      </c>
      <c r="H829" s="143">
        <v>1</v>
      </c>
      <c r="I829" s="129">
        <f>IF(G829&lt;0,"-",G829)</f>
        <v>1</v>
      </c>
      <c r="J829" s="129">
        <f>IF(H829&lt;0,"-",H829)</f>
        <v>1</v>
      </c>
    </row>
    <row r="830" spans="1:10" x14ac:dyDescent="0.25">
      <c r="A830" s="138" t="s">
        <v>2178</v>
      </c>
      <c r="B830" s="139" t="s">
        <v>2179</v>
      </c>
      <c r="C830" s="140">
        <v>1764467</v>
      </c>
      <c r="D830" s="141">
        <v>24.48</v>
      </c>
      <c r="E830" s="141">
        <v>10.1</v>
      </c>
      <c r="F830" s="142">
        <v>19.2</v>
      </c>
      <c r="G830" s="143">
        <v>1</v>
      </c>
      <c r="H830" s="143">
        <v>14</v>
      </c>
      <c r="I830" s="129">
        <f>IF(G830&lt;0,"-",G830)</f>
        <v>1</v>
      </c>
      <c r="J830" s="129">
        <f>IF(H830&lt;0,"-",H830)</f>
        <v>14</v>
      </c>
    </row>
    <row r="831" spans="1:10" x14ac:dyDescent="0.25">
      <c r="A831" s="138" t="s">
        <v>1164</v>
      </c>
      <c r="B831" s="139" t="s">
        <v>1231</v>
      </c>
      <c r="C831" s="140">
        <v>265318</v>
      </c>
      <c r="D831" s="141">
        <v>59.77</v>
      </c>
      <c r="E831" s="141">
        <v>10.09</v>
      </c>
      <c r="F831" s="142">
        <v>11.52</v>
      </c>
      <c r="G831" s="143">
        <v>3</v>
      </c>
      <c r="H831" s="143">
        <v>5</v>
      </c>
      <c r="I831" s="129">
        <f>IF(G831&lt;0,"-",G831)</f>
        <v>3</v>
      </c>
      <c r="J831" s="129">
        <f>IF(H831&lt;0,"-",H831)</f>
        <v>5</v>
      </c>
    </row>
    <row r="832" spans="1:10" x14ac:dyDescent="0.25">
      <c r="A832" s="138" t="s">
        <v>405</v>
      </c>
      <c r="B832" s="139" t="s">
        <v>406</v>
      </c>
      <c r="C832" s="140">
        <v>1102665</v>
      </c>
      <c r="D832" s="141">
        <v>28.54</v>
      </c>
      <c r="E832" s="141">
        <v>10.06</v>
      </c>
      <c r="F832" s="142">
        <v>3.99</v>
      </c>
      <c r="G832" s="143">
        <v>1</v>
      </c>
      <c r="H832" s="143">
        <v>1</v>
      </c>
      <c r="I832" s="129">
        <f>IF(G832&lt;0,"-",G832)</f>
        <v>1</v>
      </c>
      <c r="J832" s="129">
        <f>IF(H832&lt;0,"-",H832)</f>
        <v>1</v>
      </c>
    </row>
    <row r="833" spans="1:10" x14ac:dyDescent="0.25">
      <c r="A833" s="138" t="s">
        <v>95</v>
      </c>
      <c r="B833" s="139" t="s">
        <v>3463</v>
      </c>
      <c r="C833" s="140">
        <v>108380</v>
      </c>
      <c r="D833" s="141">
        <v>68.78</v>
      </c>
      <c r="E833" s="141">
        <v>10.06</v>
      </c>
      <c r="F833" s="142">
        <v>26.75</v>
      </c>
      <c r="G833" s="143">
        <v>1</v>
      </c>
      <c r="H833" s="143">
        <v>3</v>
      </c>
      <c r="I833" s="129">
        <f>IF(G833&lt;0,"-",G833)</f>
        <v>1</v>
      </c>
      <c r="J833" s="129">
        <f>IF(H833&lt;0,"-",H833)</f>
        <v>3</v>
      </c>
    </row>
    <row r="834" spans="1:10" x14ac:dyDescent="0.25">
      <c r="A834" s="138" t="s">
        <v>4025</v>
      </c>
      <c r="B834" s="139" t="s">
        <v>4033</v>
      </c>
      <c r="C834" s="140">
        <v>15850</v>
      </c>
      <c r="D834" s="141">
        <v>3.39</v>
      </c>
      <c r="E834" s="141">
        <v>10.050000000000001</v>
      </c>
      <c r="F834" s="142">
        <v>6.15</v>
      </c>
      <c r="G834" s="143">
        <v>1</v>
      </c>
      <c r="H834" s="143">
        <v>10</v>
      </c>
      <c r="I834" s="129">
        <f>IF(G834&lt;0,"-",G834)</f>
        <v>1</v>
      </c>
      <c r="J834" s="129">
        <f>IF(H834&lt;0,"-",H834)</f>
        <v>10</v>
      </c>
    </row>
    <row r="835" spans="1:10" x14ac:dyDescent="0.25">
      <c r="A835" s="138" t="s">
        <v>416</v>
      </c>
      <c r="B835" s="139" t="s">
        <v>1051</v>
      </c>
      <c r="C835" s="140">
        <v>91808</v>
      </c>
      <c r="D835" s="141">
        <v>36.46</v>
      </c>
      <c r="E835" s="141">
        <v>10.039999999999999</v>
      </c>
      <c r="F835" s="142">
        <v>-3.71</v>
      </c>
      <c r="G835" s="143">
        <v>1</v>
      </c>
      <c r="H835" s="143">
        <v>1</v>
      </c>
      <c r="I835" s="129">
        <f>IF(G835&lt;0,"-",G835)</f>
        <v>1</v>
      </c>
      <c r="J835" s="129">
        <f>IF(H835&lt;0,"-",H835)</f>
        <v>1</v>
      </c>
    </row>
    <row r="836" spans="1:10" x14ac:dyDescent="0.25">
      <c r="A836" s="138" t="s">
        <v>3659</v>
      </c>
      <c r="B836" s="139" t="s">
        <v>3662</v>
      </c>
      <c r="C836" s="140">
        <v>46250</v>
      </c>
      <c r="D836" s="141">
        <v>12.37</v>
      </c>
      <c r="E836" s="141">
        <v>10</v>
      </c>
      <c r="F836" s="142">
        <v>4.9000000000000004</v>
      </c>
      <c r="G836" s="143">
        <v>1</v>
      </c>
      <c r="H836" s="143">
        <v>2</v>
      </c>
      <c r="I836" s="129">
        <f>IF(G836&lt;0,"-",G836)</f>
        <v>1</v>
      </c>
      <c r="J836" s="129">
        <f>IF(H836&lt;0,"-",H836)</f>
        <v>2</v>
      </c>
    </row>
    <row r="837" spans="1:10" x14ac:dyDescent="0.25">
      <c r="A837" s="138" t="s">
        <v>382</v>
      </c>
      <c r="B837" s="139" t="s">
        <v>383</v>
      </c>
      <c r="C837" s="140">
        <v>9568800</v>
      </c>
      <c r="D837" s="141">
        <v>8.58</v>
      </c>
      <c r="E837" s="141">
        <v>9.9600000000000009</v>
      </c>
      <c r="F837" s="142">
        <v>9.7799999999999994</v>
      </c>
      <c r="G837" s="143">
        <v>1</v>
      </c>
      <c r="H837" s="143">
        <v>13</v>
      </c>
      <c r="I837" s="129">
        <f>IF(G837&lt;0,"-",G837)</f>
        <v>1</v>
      </c>
      <c r="J837" s="129">
        <f>IF(H837&lt;0,"-",H837)</f>
        <v>13</v>
      </c>
    </row>
    <row r="838" spans="1:10" x14ac:dyDescent="0.25">
      <c r="A838" s="138" t="s">
        <v>2682</v>
      </c>
      <c r="B838" s="139" t="s">
        <v>2683</v>
      </c>
      <c r="C838" s="140">
        <v>261639</v>
      </c>
      <c r="D838" s="141">
        <v>49.44</v>
      </c>
      <c r="E838" s="141">
        <v>9.9</v>
      </c>
      <c r="F838" s="142">
        <v>4.37</v>
      </c>
      <c r="G838" s="143">
        <v>1</v>
      </c>
      <c r="H838" s="143">
        <v>1</v>
      </c>
      <c r="I838" s="129">
        <f>IF(G838&lt;0,"-",G838)</f>
        <v>1</v>
      </c>
      <c r="J838" s="129">
        <f>IF(H838&lt;0,"-",H838)</f>
        <v>1</v>
      </c>
    </row>
    <row r="839" spans="1:10" x14ac:dyDescent="0.25">
      <c r="A839" s="138" t="s">
        <v>1923</v>
      </c>
      <c r="B839" s="139" t="s">
        <v>1924</v>
      </c>
      <c r="C839" s="140">
        <v>441360</v>
      </c>
      <c r="D839" s="141">
        <v>46.54</v>
      </c>
      <c r="E839" s="141">
        <v>9.86</v>
      </c>
      <c r="F839" s="142">
        <v>-7.6</v>
      </c>
      <c r="G839" s="143">
        <v>1</v>
      </c>
      <c r="H839" s="143">
        <v>1</v>
      </c>
      <c r="I839" s="129">
        <f>IF(G839&lt;0,"-",G839)</f>
        <v>1</v>
      </c>
      <c r="J839" s="129">
        <f>IF(H839&lt;0,"-",H839)</f>
        <v>1</v>
      </c>
    </row>
    <row r="840" spans="1:10" x14ac:dyDescent="0.25">
      <c r="A840" s="138" t="s">
        <v>3845</v>
      </c>
      <c r="B840" s="139" t="s">
        <v>3850</v>
      </c>
      <c r="C840" s="140">
        <v>215124</v>
      </c>
      <c r="D840" s="141">
        <v>0.18</v>
      </c>
      <c r="E840" s="141">
        <v>9.7899999999999991</v>
      </c>
      <c r="F840" s="142">
        <v>11.9</v>
      </c>
      <c r="G840" s="143">
        <v>14</v>
      </c>
      <c r="H840" s="143">
        <v>46</v>
      </c>
      <c r="I840" s="129">
        <f>IF(G840&lt;0,"-",G840)</f>
        <v>14</v>
      </c>
      <c r="J840" s="129">
        <f>IF(H840&lt;0,"-",H840)</f>
        <v>46</v>
      </c>
    </row>
    <row r="841" spans="1:10" x14ac:dyDescent="0.25">
      <c r="A841" s="138" t="s">
        <v>2584</v>
      </c>
      <c r="B841" s="139" t="s">
        <v>1598</v>
      </c>
      <c r="C841" s="140">
        <v>728663</v>
      </c>
      <c r="D841" s="141">
        <v>78.099999999999994</v>
      </c>
      <c r="E841" s="141">
        <v>9.7100000000000009</v>
      </c>
      <c r="F841" s="142">
        <v>-10.38</v>
      </c>
      <c r="G841" s="143">
        <v>1</v>
      </c>
      <c r="H841" s="143">
        <v>1</v>
      </c>
      <c r="I841" s="129">
        <f>IF(G841&lt;0,"-",G841)</f>
        <v>1</v>
      </c>
      <c r="J841" s="129">
        <f>IF(H841&lt;0,"-",H841)</f>
        <v>1</v>
      </c>
    </row>
    <row r="842" spans="1:10" x14ac:dyDescent="0.25">
      <c r="A842" s="138" t="s">
        <v>3675</v>
      </c>
      <c r="B842" s="139" t="s">
        <v>3680</v>
      </c>
      <c r="C842" s="140">
        <v>296514</v>
      </c>
      <c r="D842" s="141">
        <v>-2.4500000000000002</v>
      </c>
      <c r="E842" s="141">
        <v>9.6999999999999993</v>
      </c>
      <c r="F842" s="142">
        <v>8.8699999999999992</v>
      </c>
      <c r="G842" s="143">
        <v>-1</v>
      </c>
      <c r="H842" s="143">
        <v>2</v>
      </c>
      <c r="I842" s="129" t="str">
        <f>IF(G842&lt;0,"-",G842)</f>
        <v>-</v>
      </c>
      <c r="J842" s="129">
        <f>IF(H842&lt;0,"-",H842)</f>
        <v>2</v>
      </c>
    </row>
    <row r="843" spans="1:10" x14ac:dyDescent="0.25">
      <c r="A843" s="138" t="s">
        <v>3235</v>
      </c>
      <c r="B843" s="139" t="s">
        <v>3880</v>
      </c>
      <c r="C843" s="140">
        <v>25165</v>
      </c>
      <c r="D843" s="141">
        <v>20.76</v>
      </c>
      <c r="E843" s="141">
        <v>9.68</v>
      </c>
      <c r="F843" s="142">
        <v>-17.190000000000001</v>
      </c>
      <c r="G843" s="143">
        <v>1</v>
      </c>
      <c r="H843" s="143">
        <v>1</v>
      </c>
      <c r="I843" s="129">
        <f>IF(G843&lt;0,"-",G843)</f>
        <v>1</v>
      </c>
      <c r="J843" s="129">
        <f>IF(H843&lt;0,"-",H843)</f>
        <v>1</v>
      </c>
    </row>
    <row r="844" spans="1:10" x14ac:dyDescent="0.25">
      <c r="A844" s="138" t="s">
        <v>3406</v>
      </c>
      <c r="B844" s="139" t="s">
        <v>3407</v>
      </c>
      <c r="C844" s="140">
        <v>64032</v>
      </c>
      <c r="D844" s="141">
        <v>2.62</v>
      </c>
      <c r="E844" s="141">
        <v>9.6</v>
      </c>
      <c r="F844" s="142">
        <v>6.36</v>
      </c>
      <c r="G844" s="143">
        <v>3</v>
      </c>
      <c r="H844" s="143">
        <v>2</v>
      </c>
      <c r="I844" s="129">
        <f>IF(G844&lt;0,"-",G844)</f>
        <v>3</v>
      </c>
      <c r="J844" s="129">
        <f>IF(H844&lt;0,"-",H844)</f>
        <v>2</v>
      </c>
    </row>
    <row r="845" spans="1:10" x14ac:dyDescent="0.25">
      <c r="A845" s="138" t="s">
        <v>2907</v>
      </c>
      <c r="B845" s="139" t="s">
        <v>3005</v>
      </c>
      <c r="C845" s="140">
        <v>13458</v>
      </c>
      <c r="D845" s="141">
        <v>71.290000000000006</v>
      </c>
      <c r="E845" s="141">
        <v>9.56</v>
      </c>
      <c r="F845" s="142">
        <v>10.23</v>
      </c>
      <c r="G845" s="143">
        <v>1</v>
      </c>
      <c r="H845" s="143">
        <v>3</v>
      </c>
      <c r="I845" s="129">
        <f>IF(G845&lt;0,"-",G845)</f>
        <v>1</v>
      </c>
      <c r="J845" s="129">
        <f>IF(H845&lt;0,"-",H845)</f>
        <v>3</v>
      </c>
    </row>
    <row r="846" spans="1:10" x14ac:dyDescent="0.25">
      <c r="A846" s="138" t="s">
        <v>3435</v>
      </c>
      <c r="B846" s="139" t="s">
        <v>3440</v>
      </c>
      <c r="C846" s="140">
        <v>193232</v>
      </c>
      <c r="D846" s="141">
        <v>52.98</v>
      </c>
      <c r="E846" s="141">
        <v>9.5500000000000007</v>
      </c>
      <c r="F846" s="142">
        <v>17.38</v>
      </c>
      <c r="G846" s="143">
        <v>1</v>
      </c>
      <c r="H846" s="143">
        <v>4</v>
      </c>
      <c r="I846" s="129">
        <f>IF(G846&lt;0,"-",G846)</f>
        <v>1</v>
      </c>
      <c r="J846" s="129">
        <f>IF(H846&lt;0,"-",H846)</f>
        <v>4</v>
      </c>
    </row>
    <row r="847" spans="1:10" x14ac:dyDescent="0.25">
      <c r="A847" s="138" t="s">
        <v>3968</v>
      </c>
      <c r="B847" s="139" t="s">
        <v>3975</v>
      </c>
      <c r="C847" s="140">
        <v>86800</v>
      </c>
      <c r="D847" s="141">
        <v>67.849999999999994</v>
      </c>
      <c r="E847" s="141">
        <v>9.5500000000000007</v>
      </c>
      <c r="F847" s="142">
        <v>6.88</v>
      </c>
      <c r="G847" s="143">
        <v>2</v>
      </c>
      <c r="H847" s="143">
        <v>1</v>
      </c>
      <c r="I847" s="129">
        <f>IF(G847&lt;0,"-",G847)</f>
        <v>2</v>
      </c>
      <c r="J847" s="129">
        <f>IF(H847&lt;0,"-",H847)</f>
        <v>1</v>
      </c>
    </row>
    <row r="848" spans="1:10" x14ac:dyDescent="0.25">
      <c r="A848" s="138" t="s">
        <v>3746</v>
      </c>
      <c r="B848" s="139" t="s">
        <v>3748</v>
      </c>
      <c r="C848" s="140">
        <v>179091</v>
      </c>
      <c r="D848" s="141">
        <v>25.19</v>
      </c>
      <c r="E848" s="141">
        <v>9.49</v>
      </c>
      <c r="F848" s="142">
        <v>6.56</v>
      </c>
      <c r="G848" s="143">
        <v>1</v>
      </c>
      <c r="H848" s="143">
        <v>1</v>
      </c>
      <c r="I848" s="129">
        <f>IF(G848&lt;0,"-",G848)</f>
        <v>1</v>
      </c>
      <c r="J848" s="129">
        <f>IF(H848&lt;0,"-",H848)</f>
        <v>1</v>
      </c>
    </row>
    <row r="849" spans="1:10" x14ac:dyDescent="0.25">
      <c r="A849" s="138" t="s">
        <v>428</v>
      </c>
      <c r="B849" s="139" t="s">
        <v>1058</v>
      </c>
      <c r="C849" s="140">
        <v>195374</v>
      </c>
      <c r="D849" s="141">
        <v>46.69</v>
      </c>
      <c r="E849" s="141">
        <v>9.42</v>
      </c>
      <c r="F849" s="142">
        <v>2.67</v>
      </c>
      <c r="G849" s="143">
        <v>1</v>
      </c>
      <c r="H849" s="143">
        <v>1</v>
      </c>
      <c r="I849" s="129">
        <f>IF(G849&lt;0,"-",G849)</f>
        <v>1</v>
      </c>
      <c r="J849" s="129">
        <f>IF(H849&lt;0,"-",H849)</f>
        <v>1</v>
      </c>
    </row>
    <row r="850" spans="1:10" x14ac:dyDescent="0.25">
      <c r="A850" s="138" t="s">
        <v>1668</v>
      </c>
      <c r="B850" s="139" t="s">
        <v>1690</v>
      </c>
      <c r="C850" s="140">
        <v>204278</v>
      </c>
      <c r="D850" s="141">
        <v>29.99</v>
      </c>
      <c r="E850" s="141">
        <v>9.42</v>
      </c>
      <c r="F850" s="142">
        <v>11.76</v>
      </c>
      <c r="G850" s="143">
        <v>1</v>
      </c>
      <c r="H850" s="143">
        <v>7</v>
      </c>
      <c r="I850" s="129">
        <f>IF(G850&lt;0,"-",G850)</f>
        <v>1</v>
      </c>
      <c r="J850" s="129">
        <f>IF(H850&lt;0,"-",H850)</f>
        <v>7</v>
      </c>
    </row>
    <row r="851" spans="1:10" x14ac:dyDescent="0.25">
      <c r="A851" s="138" t="s">
        <v>1966</v>
      </c>
      <c r="B851" s="139" t="s">
        <v>1967</v>
      </c>
      <c r="C851" s="140">
        <v>690228</v>
      </c>
      <c r="D851" s="141">
        <v>189.75</v>
      </c>
      <c r="E851" s="141">
        <v>9.41</v>
      </c>
      <c r="F851" s="142">
        <v>-13</v>
      </c>
      <c r="G851" s="143">
        <v>1</v>
      </c>
      <c r="H851" s="143">
        <v>1</v>
      </c>
      <c r="I851" s="129">
        <f>IF(G851&lt;0,"-",G851)</f>
        <v>1</v>
      </c>
      <c r="J851" s="129">
        <f>IF(H851&lt;0,"-",H851)</f>
        <v>1</v>
      </c>
    </row>
    <row r="852" spans="1:10" x14ac:dyDescent="0.25">
      <c r="A852" s="138" t="s">
        <v>1413</v>
      </c>
      <c r="B852" s="139" t="s">
        <v>1423</v>
      </c>
      <c r="C852" s="140">
        <v>638835</v>
      </c>
      <c r="D852" s="141">
        <v>65.010000000000005</v>
      </c>
      <c r="E852" s="141">
        <v>9.39</v>
      </c>
      <c r="F852" s="142">
        <v>-3.09</v>
      </c>
      <c r="G852" s="143">
        <v>1</v>
      </c>
      <c r="H852" s="143">
        <v>1</v>
      </c>
      <c r="I852" s="129">
        <f>IF(G852&lt;0,"-",G852)</f>
        <v>1</v>
      </c>
      <c r="J852" s="129">
        <f>IF(H852&lt;0,"-",H852)</f>
        <v>1</v>
      </c>
    </row>
    <row r="853" spans="1:10" x14ac:dyDescent="0.25">
      <c r="A853" s="138" t="s">
        <v>526</v>
      </c>
      <c r="B853" s="139" t="s">
        <v>1095</v>
      </c>
      <c r="C853" s="140">
        <v>33046</v>
      </c>
      <c r="D853" s="141">
        <v>38.99</v>
      </c>
      <c r="E853" s="141">
        <v>9.3699999999999992</v>
      </c>
      <c r="F853" s="142">
        <v>-7.44</v>
      </c>
      <c r="G853" s="143">
        <v>1</v>
      </c>
      <c r="H853" s="143">
        <v>1</v>
      </c>
      <c r="I853" s="129">
        <f>IF(G853&lt;0,"-",G853)</f>
        <v>1</v>
      </c>
      <c r="J853" s="129">
        <f>IF(H853&lt;0,"-",H853)</f>
        <v>1</v>
      </c>
    </row>
    <row r="854" spans="1:10" x14ac:dyDescent="0.25">
      <c r="A854" s="138" t="s">
        <v>2359</v>
      </c>
      <c r="B854" s="139" t="s">
        <v>2899</v>
      </c>
      <c r="C854" s="140">
        <v>1115626</v>
      </c>
      <c r="D854" s="141">
        <v>37.729999999999997</v>
      </c>
      <c r="E854" s="141">
        <v>9.32</v>
      </c>
      <c r="F854" s="142">
        <v>9.25</v>
      </c>
      <c r="G854" s="143">
        <v>1</v>
      </c>
      <c r="H854" s="143">
        <v>5</v>
      </c>
      <c r="I854" s="129">
        <f>IF(G854&lt;0,"-",G854)</f>
        <v>1</v>
      </c>
      <c r="J854" s="129">
        <f>IF(H854&lt;0,"-",H854)</f>
        <v>5</v>
      </c>
    </row>
    <row r="855" spans="1:10" x14ac:dyDescent="0.25">
      <c r="A855" s="138" t="s">
        <v>222</v>
      </c>
      <c r="B855" s="139" t="s">
        <v>957</v>
      </c>
      <c r="C855" s="140">
        <v>691130</v>
      </c>
      <c r="D855" s="141">
        <v>47.41</v>
      </c>
      <c r="E855" s="141">
        <v>9.2899999999999991</v>
      </c>
      <c r="F855" s="142">
        <v>14.2</v>
      </c>
      <c r="G855" s="143">
        <v>1</v>
      </c>
      <c r="H855" s="143">
        <v>3</v>
      </c>
      <c r="I855" s="129">
        <f>IF(G855&lt;0,"-",G855)</f>
        <v>1</v>
      </c>
      <c r="J855" s="129">
        <f>IF(H855&lt;0,"-",H855)</f>
        <v>3</v>
      </c>
    </row>
    <row r="856" spans="1:10" x14ac:dyDescent="0.25">
      <c r="A856" s="138" t="s">
        <v>2801</v>
      </c>
      <c r="B856" s="139" t="s">
        <v>2809</v>
      </c>
      <c r="C856" s="140">
        <v>112628</v>
      </c>
      <c r="D856" s="141">
        <v>90.03</v>
      </c>
      <c r="E856" s="141">
        <v>9.27</v>
      </c>
      <c r="F856" s="142">
        <v>-8.0500000000000007</v>
      </c>
      <c r="G856" s="143">
        <v>1</v>
      </c>
      <c r="H856" s="143">
        <v>1</v>
      </c>
      <c r="I856" s="129">
        <f>IF(G856&lt;0,"-",G856)</f>
        <v>1</v>
      </c>
      <c r="J856" s="129">
        <f>IF(H856&lt;0,"-",H856)</f>
        <v>1</v>
      </c>
    </row>
    <row r="857" spans="1:10" x14ac:dyDescent="0.25">
      <c r="A857" s="138" t="s">
        <v>2535</v>
      </c>
      <c r="B857" s="139" t="s">
        <v>2536</v>
      </c>
      <c r="C857" s="140">
        <v>11180</v>
      </c>
      <c r="D857" s="141">
        <v>-0.67</v>
      </c>
      <c r="E857" s="141">
        <v>9.2100000000000009</v>
      </c>
      <c r="F857" s="142">
        <v>9.82</v>
      </c>
      <c r="G857" s="143">
        <v>-2</v>
      </c>
      <c r="H857" s="143">
        <v>3</v>
      </c>
      <c r="I857" s="129" t="str">
        <f>IF(G857&lt;0,"-",G857)</f>
        <v>-</v>
      </c>
      <c r="J857" s="129">
        <f>IF(H857&lt;0,"-",H857)</f>
        <v>3</v>
      </c>
    </row>
    <row r="858" spans="1:10" x14ac:dyDescent="0.25">
      <c r="A858" s="138" t="s">
        <v>337</v>
      </c>
      <c r="B858" s="139" t="s">
        <v>338</v>
      </c>
      <c r="C858" s="140">
        <v>7371903</v>
      </c>
      <c r="D858" s="141">
        <v>20.6</v>
      </c>
      <c r="E858" s="141">
        <v>9.19</v>
      </c>
      <c r="F858" s="142">
        <v>0.04</v>
      </c>
      <c r="G858" s="143">
        <v>2</v>
      </c>
      <c r="H858" s="143">
        <v>1</v>
      </c>
      <c r="I858" s="129">
        <f>IF(G858&lt;0,"-",G858)</f>
        <v>2</v>
      </c>
      <c r="J858" s="129">
        <f>IF(H858&lt;0,"-",H858)</f>
        <v>1</v>
      </c>
    </row>
    <row r="859" spans="1:10" x14ac:dyDescent="0.25">
      <c r="A859" s="138" t="s">
        <v>2675</v>
      </c>
      <c r="B859" s="139" t="s">
        <v>2676</v>
      </c>
      <c r="C859" s="140">
        <v>238326</v>
      </c>
      <c r="D859" s="141">
        <v>2.81</v>
      </c>
      <c r="E859" s="141">
        <v>9.11</v>
      </c>
      <c r="F859" s="142">
        <v>15.19</v>
      </c>
      <c r="G859" s="143">
        <v>1</v>
      </c>
      <c r="H859" s="143">
        <v>3</v>
      </c>
      <c r="I859" s="129">
        <f>IF(G859&lt;0,"-",G859)</f>
        <v>1</v>
      </c>
      <c r="J859" s="129">
        <f>IF(H859&lt;0,"-",H859)</f>
        <v>3</v>
      </c>
    </row>
    <row r="860" spans="1:10" x14ac:dyDescent="0.25">
      <c r="A860" s="138" t="s">
        <v>4166</v>
      </c>
      <c r="B860" s="139" t="s">
        <v>4173</v>
      </c>
      <c r="C860" s="140">
        <v>61779</v>
      </c>
      <c r="D860" s="141">
        <v>34.75</v>
      </c>
      <c r="E860" s="141">
        <v>9.1</v>
      </c>
      <c r="F860" s="142">
        <v>11.33</v>
      </c>
      <c r="G860" s="143">
        <v>1</v>
      </c>
      <c r="H860" s="143">
        <v>1</v>
      </c>
      <c r="I860" s="129">
        <f>IF(G860&lt;0,"-",G860)</f>
        <v>1</v>
      </c>
      <c r="J860" s="129">
        <f>IF(H860&lt;0,"-",H860)</f>
        <v>1</v>
      </c>
    </row>
    <row r="861" spans="1:10" x14ac:dyDescent="0.25">
      <c r="A861" s="138" t="s">
        <v>2505</v>
      </c>
      <c r="B861" s="139" t="s">
        <v>2506</v>
      </c>
      <c r="C861" s="140">
        <v>534288</v>
      </c>
      <c r="D861" s="141">
        <v>5.42</v>
      </c>
      <c r="E861" s="141">
        <v>9.06</v>
      </c>
      <c r="F861" s="142">
        <v>16.61</v>
      </c>
      <c r="G861" s="143">
        <v>1</v>
      </c>
      <c r="H861" s="143">
        <v>6</v>
      </c>
      <c r="I861" s="129">
        <f>IF(G861&lt;0,"-",G861)</f>
        <v>1</v>
      </c>
      <c r="J861" s="129">
        <f>IF(H861&lt;0,"-",H861)</f>
        <v>6</v>
      </c>
    </row>
    <row r="862" spans="1:10" x14ac:dyDescent="0.25">
      <c r="A862" s="138" t="s">
        <v>143</v>
      </c>
      <c r="B862" s="139" t="s">
        <v>144</v>
      </c>
      <c r="C862" s="140">
        <v>248934</v>
      </c>
      <c r="D862" s="141">
        <v>54.21</v>
      </c>
      <c r="E862" s="141">
        <v>9.0500000000000007</v>
      </c>
      <c r="F862" s="142">
        <v>-0.83</v>
      </c>
      <c r="G862" s="143">
        <v>1</v>
      </c>
      <c r="H862" s="143">
        <v>1</v>
      </c>
      <c r="I862" s="129">
        <f>IF(G862&lt;0,"-",G862)</f>
        <v>1</v>
      </c>
      <c r="J862" s="129">
        <f>IF(H862&lt;0,"-",H862)</f>
        <v>1</v>
      </c>
    </row>
    <row r="863" spans="1:10" x14ac:dyDescent="0.25">
      <c r="A863" s="138" t="s">
        <v>2923</v>
      </c>
      <c r="B863" s="139" t="s">
        <v>2931</v>
      </c>
      <c r="C863" s="140">
        <v>2883887</v>
      </c>
      <c r="D863" s="141">
        <v>40.28</v>
      </c>
      <c r="E863" s="141">
        <v>9.0500000000000007</v>
      </c>
      <c r="F863" s="142">
        <v>0.45</v>
      </c>
      <c r="G863" s="143">
        <v>1</v>
      </c>
      <c r="H863" s="143">
        <v>1</v>
      </c>
      <c r="I863" s="129">
        <f>IF(G863&lt;0,"-",G863)</f>
        <v>1</v>
      </c>
      <c r="J863" s="129">
        <f>IF(H863&lt;0,"-",H863)</f>
        <v>1</v>
      </c>
    </row>
    <row r="864" spans="1:10" x14ac:dyDescent="0.25">
      <c r="A864" s="138" t="s">
        <v>2332</v>
      </c>
      <c r="B864" s="139" t="s">
        <v>2333</v>
      </c>
      <c r="C864" s="140">
        <v>605135</v>
      </c>
      <c r="D864" s="141">
        <v>17.03</v>
      </c>
      <c r="E864" s="141">
        <v>9.0399999999999991</v>
      </c>
      <c r="F864" s="142">
        <v>7.47</v>
      </c>
      <c r="G864" s="143">
        <v>2</v>
      </c>
      <c r="H864" s="143">
        <v>46</v>
      </c>
      <c r="I864" s="129">
        <f>IF(G864&lt;0,"-",G864)</f>
        <v>2</v>
      </c>
      <c r="J864" s="129">
        <f>IF(H864&lt;0,"-",H864)</f>
        <v>46</v>
      </c>
    </row>
    <row r="865" spans="1:10" x14ac:dyDescent="0.25">
      <c r="A865" s="138" t="s">
        <v>3540</v>
      </c>
      <c r="B865" s="139" t="s">
        <v>3544</v>
      </c>
      <c r="C865" s="140">
        <v>33824</v>
      </c>
      <c r="D865" s="141">
        <v>144.71</v>
      </c>
      <c r="E865" s="141">
        <v>9</v>
      </c>
      <c r="F865" s="142">
        <v>-6.79</v>
      </c>
      <c r="G865" s="143">
        <v>1</v>
      </c>
      <c r="H865" s="143">
        <v>1</v>
      </c>
      <c r="I865" s="129">
        <f>IF(G865&lt;0,"-",G865)</f>
        <v>1</v>
      </c>
      <c r="J865" s="129">
        <f>IF(H865&lt;0,"-",H865)</f>
        <v>1</v>
      </c>
    </row>
    <row r="866" spans="1:10" x14ac:dyDescent="0.25">
      <c r="A866" s="138" t="s">
        <v>210</v>
      </c>
      <c r="B866" s="139" t="s">
        <v>211</v>
      </c>
      <c r="C866" s="140">
        <v>995456</v>
      </c>
      <c r="D866" s="141">
        <v>-12.49</v>
      </c>
      <c r="E866" s="141">
        <v>8.99</v>
      </c>
      <c r="F866" s="142">
        <v>0.35</v>
      </c>
      <c r="G866" s="143">
        <v>-3</v>
      </c>
      <c r="H866" s="143">
        <v>1</v>
      </c>
      <c r="I866" s="129" t="str">
        <f>IF(G866&lt;0,"-",G866)</f>
        <v>-</v>
      </c>
      <c r="J866" s="129">
        <f>IF(H866&lt;0,"-",H866)</f>
        <v>1</v>
      </c>
    </row>
    <row r="867" spans="1:10" x14ac:dyDescent="0.25">
      <c r="A867" s="138" t="s">
        <v>3074</v>
      </c>
      <c r="B867" s="139" t="s">
        <v>3076</v>
      </c>
      <c r="C867" s="140">
        <v>648742</v>
      </c>
      <c r="D867" s="141">
        <v>146.91</v>
      </c>
      <c r="E867" s="141">
        <v>8.99</v>
      </c>
      <c r="F867" s="142">
        <v>10.32</v>
      </c>
      <c r="G867" s="143">
        <v>1</v>
      </c>
      <c r="H867" s="143">
        <v>1</v>
      </c>
      <c r="I867" s="129">
        <f>IF(G867&lt;0,"-",G867)</f>
        <v>1</v>
      </c>
      <c r="J867" s="129">
        <f>IF(H867&lt;0,"-",H867)</f>
        <v>1</v>
      </c>
    </row>
    <row r="868" spans="1:10" x14ac:dyDescent="0.25">
      <c r="A868" s="138" t="s">
        <v>58</v>
      </c>
      <c r="B868" s="139" t="s">
        <v>59</v>
      </c>
      <c r="C868" s="140">
        <v>115331</v>
      </c>
      <c r="D868" s="141">
        <v>19.21</v>
      </c>
      <c r="E868" s="141">
        <v>8.99</v>
      </c>
      <c r="F868" s="142">
        <v>4.91</v>
      </c>
      <c r="G868" s="143">
        <v>1</v>
      </c>
      <c r="H868" s="143">
        <v>1</v>
      </c>
      <c r="I868" s="129">
        <f>IF(G868&lt;0,"-",G868)</f>
        <v>1</v>
      </c>
      <c r="J868" s="129">
        <f>IF(H868&lt;0,"-",H868)</f>
        <v>1</v>
      </c>
    </row>
    <row r="869" spans="1:10" x14ac:dyDescent="0.25">
      <c r="A869" s="138" t="s">
        <v>1154</v>
      </c>
      <c r="B869" s="139" t="s">
        <v>3063</v>
      </c>
      <c r="C869" s="140">
        <v>553232</v>
      </c>
      <c r="D869" s="141">
        <v>3.52</v>
      </c>
      <c r="E869" s="141">
        <v>8.9</v>
      </c>
      <c r="F869" s="142">
        <v>13.86</v>
      </c>
      <c r="G869" s="143">
        <v>1</v>
      </c>
      <c r="H869" s="143">
        <v>8</v>
      </c>
      <c r="I869" s="129">
        <f>IF(G869&lt;0,"-",G869)</f>
        <v>1</v>
      </c>
      <c r="J869" s="129">
        <f>IF(H869&lt;0,"-",H869)</f>
        <v>8</v>
      </c>
    </row>
    <row r="870" spans="1:10" x14ac:dyDescent="0.25">
      <c r="A870" s="138" t="s">
        <v>837</v>
      </c>
      <c r="B870" s="139" t="s">
        <v>1405</v>
      </c>
      <c r="C870" s="140">
        <v>201459</v>
      </c>
      <c r="D870" s="141">
        <v>39.31</v>
      </c>
      <c r="E870" s="141">
        <v>8.8800000000000008</v>
      </c>
      <c r="F870" s="142">
        <v>-1.24</v>
      </c>
      <c r="G870" s="143">
        <v>1</v>
      </c>
      <c r="H870" s="143">
        <v>1</v>
      </c>
      <c r="I870" s="129">
        <f>IF(G870&lt;0,"-",G870)</f>
        <v>1</v>
      </c>
      <c r="J870" s="129">
        <f>IF(H870&lt;0,"-",H870)</f>
        <v>1</v>
      </c>
    </row>
    <row r="871" spans="1:10" x14ac:dyDescent="0.25">
      <c r="A871" s="138" t="s">
        <v>157</v>
      </c>
      <c r="B871" s="139" t="s">
        <v>158</v>
      </c>
      <c r="C871" s="140">
        <v>236040</v>
      </c>
      <c r="D871" s="141">
        <v>34.01</v>
      </c>
      <c r="E871" s="141">
        <v>8.8699999999999992</v>
      </c>
      <c r="F871" s="142">
        <v>10.119999999999999</v>
      </c>
      <c r="G871" s="143">
        <v>1</v>
      </c>
      <c r="H871" s="143">
        <v>3</v>
      </c>
      <c r="I871" s="129">
        <f>IF(G871&lt;0,"-",G871)</f>
        <v>1</v>
      </c>
      <c r="J871" s="129">
        <f>IF(H871&lt;0,"-",H871)</f>
        <v>3</v>
      </c>
    </row>
    <row r="872" spans="1:10" x14ac:dyDescent="0.25">
      <c r="A872" s="138" t="s">
        <v>1282</v>
      </c>
      <c r="B872" s="139" t="s">
        <v>1399</v>
      </c>
      <c r="C872" s="140">
        <v>56664</v>
      </c>
      <c r="D872" s="141">
        <v>23.23</v>
      </c>
      <c r="E872" s="141">
        <v>8.82</v>
      </c>
      <c r="F872" s="142">
        <v>5.42</v>
      </c>
      <c r="G872" s="143">
        <v>1</v>
      </c>
      <c r="H872" s="143">
        <v>1</v>
      </c>
      <c r="I872" s="129">
        <f>IF(G872&lt;0,"-",G872)</f>
        <v>1</v>
      </c>
      <c r="J872" s="129">
        <f>IF(H872&lt;0,"-",H872)</f>
        <v>1</v>
      </c>
    </row>
    <row r="873" spans="1:10" x14ac:dyDescent="0.25">
      <c r="A873" s="138" t="s">
        <v>3604</v>
      </c>
      <c r="B873" s="139" t="s">
        <v>3628</v>
      </c>
      <c r="C873" s="140">
        <v>60345</v>
      </c>
      <c r="D873" s="141">
        <v>35.58</v>
      </c>
      <c r="E873" s="141">
        <v>8.7899999999999991</v>
      </c>
      <c r="F873" s="142">
        <v>10.3</v>
      </c>
      <c r="G873" s="143">
        <v>2</v>
      </c>
      <c r="H873" s="143">
        <v>3</v>
      </c>
      <c r="I873" s="129">
        <f>IF(G873&lt;0,"-",G873)</f>
        <v>2</v>
      </c>
      <c r="J873" s="129">
        <f>IF(H873&lt;0,"-",H873)</f>
        <v>3</v>
      </c>
    </row>
    <row r="874" spans="1:10" x14ac:dyDescent="0.25">
      <c r="A874" s="138" t="s">
        <v>728</v>
      </c>
      <c r="B874" s="139" t="s">
        <v>729</v>
      </c>
      <c r="C874" s="140">
        <v>140201</v>
      </c>
      <c r="D874" s="141">
        <v>64.09</v>
      </c>
      <c r="E874" s="141">
        <v>8.7799999999999994</v>
      </c>
      <c r="F874" s="142">
        <v>4.9800000000000004</v>
      </c>
      <c r="G874" s="143">
        <v>1</v>
      </c>
      <c r="H874" s="143">
        <v>1</v>
      </c>
      <c r="I874" s="129">
        <f>IF(G874&lt;0,"-",G874)</f>
        <v>1</v>
      </c>
      <c r="J874" s="129">
        <f>IF(H874&lt;0,"-",H874)</f>
        <v>1</v>
      </c>
    </row>
    <row r="875" spans="1:10" x14ac:dyDescent="0.25">
      <c r="A875" s="138" t="s">
        <v>3484</v>
      </c>
      <c r="B875" s="139" t="s">
        <v>3526</v>
      </c>
      <c r="C875" s="140">
        <v>226759</v>
      </c>
      <c r="D875" s="141">
        <v>106.66</v>
      </c>
      <c r="E875" s="141">
        <v>8.76</v>
      </c>
      <c r="F875" s="142">
        <v>-7.97</v>
      </c>
      <c r="G875" s="143">
        <v>1</v>
      </c>
      <c r="H875" s="143">
        <v>1</v>
      </c>
      <c r="I875" s="129">
        <f>IF(G875&lt;0,"-",G875)</f>
        <v>1</v>
      </c>
      <c r="J875" s="129">
        <f>IF(H875&lt;0,"-",H875)</f>
        <v>1</v>
      </c>
    </row>
    <row r="876" spans="1:10" x14ac:dyDescent="0.25">
      <c r="A876" s="138" t="s">
        <v>3921</v>
      </c>
      <c r="B876" s="139" t="s">
        <v>3935</v>
      </c>
      <c r="C876" s="140">
        <v>230600</v>
      </c>
      <c r="D876" s="141">
        <v>-8.49</v>
      </c>
      <c r="E876" s="141">
        <v>8.73</v>
      </c>
      <c r="F876" s="142">
        <v>11.68</v>
      </c>
      <c r="G876" s="143">
        <v>-1</v>
      </c>
      <c r="H876" s="143">
        <v>13</v>
      </c>
      <c r="I876" s="129" t="str">
        <f>IF(G876&lt;0,"-",G876)</f>
        <v>-</v>
      </c>
      <c r="J876" s="129">
        <f>IF(H876&lt;0,"-",H876)</f>
        <v>13</v>
      </c>
    </row>
    <row r="877" spans="1:10" x14ac:dyDescent="0.25">
      <c r="A877" s="138" t="s">
        <v>3920</v>
      </c>
      <c r="B877" s="139" t="s">
        <v>3934</v>
      </c>
      <c r="C877" s="140">
        <v>529317</v>
      </c>
      <c r="D877" s="141">
        <v>-5.89</v>
      </c>
      <c r="E877" s="141">
        <v>8.6</v>
      </c>
      <c r="F877" s="142">
        <v>6.19</v>
      </c>
      <c r="G877" s="143">
        <v>-1</v>
      </c>
      <c r="H877" s="143">
        <v>2</v>
      </c>
      <c r="I877" s="129" t="str">
        <f>IF(G877&lt;0,"-",G877)</f>
        <v>-</v>
      </c>
      <c r="J877" s="129">
        <f>IF(H877&lt;0,"-",H877)</f>
        <v>2</v>
      </c>
    </row>
    <row r="878" spans="1:10" x14ac:dyDescent="0.25">
      <c r="A878" s="138" t="s">
        <v>557</v>
      </c>
      <c r="B878" s="139" t="s">
        <v>558</v>
      </c>
      <c r="C878" s="140">
        <v>1948902</v>
      </c>
      <c r="D878" s="141">
        <v>51.07</v>
      </c>
      <c r="E878" s="141">
        <v>8.56</v>
      </c>
      <c r="F878" s="142">
        <v>5.72</v>
      </c>
      <c r="G878" s="143">
        <v>1</v>
      </c>
      <c r="H878" s="143">
        <v>1</v>
      </c>
      <c r="I878" s="129">
        <f>IF(G878&lt;0,"-",G878)</f>
        <v>1</v>
      </c>
      <c r="J878" s="129">
        <f>IF(H878&lt;0,"-",H878)</f>
        <v>1</v>
      </c>
    </row>
    <row r="879" spans="1:10" x14ac:dyDescent="0.25">
      <c r="A879" s="138" t="s">
        <v>3456</v>
      </c>
      <c r="B879" s="139" t="s">
        <v>3460</v>
      </c>
      <c r="C879" s="140">
        <v>266332</v>
      </c>
      <c r="D879" s="141">
        <v>23.27</v>
      </c>
      <c r="E879" s="141">
        <v>8.5500000000000007</v>
      </c>
      <c r="F879" s="142">
        <v>8.94</v>
      </c>
      <c r="G879" s="143">
        <v>1</v>
      </c>
      <c r="H879" s="143">
        <v>14</v>
      </c>
      <c r="I879" s="129">
        <f>IF(G879&lt;0,"-",G879)</f>
        <v>1</v>
      </c>
      <c r="J879" s="129">
        <f>IF(H879&lt;0,"-",H879)</f>
        <v>14</v>
      </c>
    </row>
    <row r="880" spans="1:10" x14ac:dyDescent="0.25">
      <c r="A880" s="138" t="s">
        <v>3352</v>
      </c>
      <c r="B880" s="139" t="s">
        <v>3359</v>
      </c>
      <c r="C880" s="140">
        <v>78596</v>
      </c>
      <c r="D880" s="141">
        <v>17.02</v>
      </c>
      <c r="E880" s="141">
        <v>8.49</v>
      </c>
      <c r="F880" s="142">
        <v>18.87</v>
      </c>
      <c r="G880" s="143">
        <v>1</v>
      </c>
      <c r="H880" s="143">
        <v>7</v>
      </c>
      <c r="I880" s="129">
        <f>IF(G880&lt;0,"-",G880)</f>
        <v>1</v>
      </c>
      <c r="J880" s="129">
        <f>IF(H880&lt;0,"-",H880)</f>
        <v>7</v>
      </c>
    </row>
    <row r="881" spans="1:10" x14ac:dyDescent="0.25">
      <c r="A881" s="138" t="s">
        <v>2722</v>
      </c>
      <c r="B881" s="139" t="s">
        <v>2723</v>
      </c>
      <c r="C881" s="140">
        <v>39928</v>
      </c>
      <c r="D881" s="141">
        <v>28.43</v>
      </c>
      <c r="E881" s="141">
        <v>8.49</v>
      </c>
      <c r="F881" s="142">
        <v>-14.93</v>
      </c>
      <c r="G881" s="143">
        <v>2</v>
      </c>
      <c r="H881" s="143">
        <v>1</v>
      </c>
      <c r="I881" s="129">
        <f>IF(G881&lt;0,"-",G881)</f>
        <v>2</v>
      </c>
      <c r="J881" s="129">
        <f>IF(H881&lt;0,"-",H881)</f>
        <v>1</v>
      </c>
    </row>
    <row r="882" spans="1:10" x14ac:dyDescent="0.25">
      <c r="A882" s="138" t="s">
        <v>409</v>
      </c>
      <c r="B882" s="139" t="s">
        <v>2852</v>
      </c>
      <c r="C882" s="140">
        <v>1744233</v>
      </c>
      <c r="D882" s="141">
        <v>43.74</v>
      </c>
      <c r="E882" s="141">
        <v>8.41</v>
      </c>
      <c r="F882" s="142">
        <v>-4.8099999999999996</v>
      </c>
      <c r="G882" s="143">
        <v>1</v>
      </c>
      <c r="H882" s="143">
        <v>1</v>
      </c>
      <c r="I882" s="129">
        <f>IF(G882&lt;0,"-",G882)</f>
        <v>1</v>
      </c>
      <c r="J882" s="129">
        <f>IF(H882&lt;0,"-",H882)</f>
        <v>1</v>
      </c>
    </row>
    <row r="883" spans="1:10" x14ac:dyDescent="0.25">
      <c r="A883" s="138" t="s">
        <v>2055</v>
      </c>
      <c r="B883" s="139" t="s">
        <v>2056</v>
      </c>
      <c r="C883" s="140">
        <v>13935</v>
      </c>
      <c r="D883" s="141">
        <v>14.85</v>
      </c>
      <c r="E883" s="141">
        <v>8.3699999999999992</v>
      </c>
      <c r="F883" s="142">
        <v>-2.2200000000000002</v>
      </c>
      <c r="G883" s="143">
        <v>1</v>
      </c>
      <c r="H883" s="143">
        <v>1</v>
      </c>
      <c r="I883" s="129">
        <f>IF(G883&lt;0,"-",G883)</f>
        <v>1</v>
      </c>
      <c r="J883" s="129">
        <f>IF(H883&lt;0,"-",H883)</f>
        <v>1</v>
      </c>
    </row>
    <row r="884" spans="1:10" x14ac:dyDescent="0.25">
      <c r="A884" s="138" t="s">
        <v>466</v>
      </c>
      <c r="B884" s="139" t="s">
        <v>1077</v>
      </c>
      <c r="C884" s="140">
        <v>888445</v>
      </c>
      <c r="D884" s="141">
        <v>19.97</v>
      </c>
      <c r="E884" s="141">
        <v>8.3699999999999992</v>
      </c>
      <c r="F884" s="142">
        <v>8.39</v>
      </c>
      <c r="G884" s="143">
        <v>1</v>
      </c>
      <c r="H884" s="143">
        <v>1</v>
      </c>
      <c r="I884" s="129">
        <f>IF(G884&lt;0,"-",G884)</f>
        <v>1</v>
      </c>
      <c r="J884" s="129">
        <f>IF(H884&lt;0,"-",H884)</f>
        <v>1</v>
      </c>
    </row>
    <row r="885" spans="1:10" x14ac:dyDescent="0.25">
      <c r="A885" s="138" t="s">
        <v>708</v>
      </c>
      <c r="B885" s="139" t="s">
        <v>709</v>
      </c>
      <c r="C885" s="140">
        <v>353371</v>
      </c>
      <c r="D885" s="141">
        <v>57.18</v>
      </c>
      <c r="E885" s="141">
        <v>8.33</v>
      </c>
      <c r="F885" s="142">
        <v>-8.01</v>
      </c>
      <c r="G885" s="143">
        <v>1</v>
      </c>
      <c r="H885" s="143">
        <v>1</v>
      </c>
      <c r="I885" s="129">
        <f>IF(G885&lt;0,"-",G885)</f>
        <v>1</v>
      </c>
      <c r="J885" s="129">
        <f>IF(H885&lt;0,"-",H885)</f>
        <v>1</v>
      </c>
    </row>
    <row r="886" spans="1:10" x14ac:dyDescent="0.25">
      <c r="A886" s="138" t="s">
        <v>292</v>
      </c>
      <c r="B886" s="139" t="s">
        <v>293</v>
      </c>
      <c r="C886" s="140">
        <v>87058</v>
      </c>
      <c r="D886" s="141">
        <v>53.04</v>
      </c>
      <c r="E886" s="141">
        <v>8.33</v>
      </c>
      <c r="F886" s="142">
        <v>12.86</v>
      </c>
      <c r="G886" s="143">
        <v>1</v>
      </c>
      <c r="H886" s="143">
        <v>1</v>
      </c>
      <c r="I886" s="129">
        <f>IF(G886&lt;0,"-",G886)</f>
        <v>1</v>
      </c>
      <c r="J886" s="129">
        <f>IF(H886&lt;0,"-",H886)</f>
        <v>1</v>
      </c>
    </row>
    <row r="887" spans="1:10" x14ac:dyDescent="0.25">
      <c r="A887" s="138" t="s">
        <v>3185</v>
      </c>
      <c r="B887" s="139" t="s">
        <v>3191</v>
      </c>
      <c r="C887" s="140">
        <v>47556</v>
      </c>
      <c r="D887" s="141">
        <v>30.95</v>
      </c>
      <c r="E887" s="141">
        <v>8.31</v>
      </c>
      <c r="F887" s="142">
        <v>5.64</v>
      </c>
      <c r="G887" s="143">
        <v>1</v>
      </c>
      <c r="H887" s="143">
        <v>2</v>
      </c>
      <c r="I887" s="129">
        <f>IF(G887&lt;0,"-",G887)</f>
        <v>1</v>
      </c>
      <c r="J887" s="129">
        <f>IF(H887&lt;0,"-",H887)</f>
        <v>2</v>
      </c>
    </row>
    <row r="888" spans="1:10" x14ac:dyDescent="0.25">
      <c r="A888" s="138" t="s">
        <v>4167</v>
      </c>
      <c r="B888" s="139" t="s">
        <v>4175</v>
      </c>
      <c r="C888" s="140">
        <v>605003</v>
      </c>
      <c r="D888" s="141">
        <v>64.19</v>
      </c>
      <c r="E888" s="141">
        <v>8.3000000000000007</v>
      </c>
      <c r="F888" s="142">
        <v>11.65</v>
      </c>
      <c r="G888" s="143">
        <v>1</v>
      </c>
      <c r="H888" s="143">
        <v>1</v>
      </c>
      <c r="I888" s="129">
        <f>IF(G888&lt;0,"-",G888)</f>
        <v>1</v>
      </c>
      <c r="J888" s="129">
        <f>IF(H888&lt;0,"-",H888)</f>
        <v>1</v>
      </c>
    </row>
    <row r="889" spans="1:10" x14ac:dyDescent="0.25">
      <c r="A889" s="138" t="s">
        <v>2492</v>
      </c>
      <c r="B889" s="139" t="s">
        <v>2493</v>
      </c>
      <c r="C889" s="140">
        <v>1746458</v>
      </c>
      <c r="D889" s="141">
        <v>-3.96</v>
      </c>
      <c r="E889" s="141">
        <v>8.2799999999999994</v>
      </c>
      <c r="F889" s="142">
        <v>9.51</v>
      </c>
      <c r="G889" s="143">
        <v>-2</v>
      </c>
      <c r="H889" s="143">
        <v>9</v>
      </c>
      <c r="I889" s="129" t="str">
        <f>IF(G889&lt;0,"-",G889)</f>
        <v>-</v>
      </c>
      <c r="J889" s="129">
        <f>IF(H889&lt;0,"-",H889)</f>
        <v>9</v>
      </c>
    </row>
    <row r="890" spans="1:10" x14ac:dyDescent="0.25">
      <c r="A890" s="138" t="s">
        <v>3480</v>
      </c>
      <c r="B890" s="139" t="s">
        <v>3522</v>
      </c>
      <c r="C890" s="140">
        <v>463403</v>
      </c>
      <c r="D890" s="141">
        <v>97.12</v>
      </c>
      <c r="E890" s="141">
        <v>8.26</v>
      </c>
      <c r="F890" s="142">
        <v>8.26</v>
      </c>
      <c r="G890" s="143">
        <v>1</v>
      </c>
      <c r="H890" s="143">
        <v>1</v>
      </c>
      <c r="I890" s="129">
        <f>IF(G890&lt;0,"-",G890)</f>
        <v>1</v>
      </c>
      <c r="J890" s="129">
        <f>IF(H890&lt;0,"-",H890)</f>
        <v>1</v>
      </c>
    </row>
    <row r="891" spans="1:10" x14ac:dyDescent="0.25">
      <c r="A891" s="138" t="s">
        <v>2501</v>
      </c>
      <c r="B891" s="139" t="s">
        <v>2502</v>
      </c>
      <c r="C891" s="140">
        <v>1442145</v>
      </c>
      <c r="D891" s="141">
        <v>-28.32</v>
      </c>
      <c r="E891" s="141">
        <v>8.25</v>
      </c>
      <c r="F891" s="142">
        <v>13.34</v>
      </c>
      <c r="G891" s="143">
        <v>-1</v>
      </c>
      <c r="H891" s="143">
        <v>10</v>
      </c>
      <c r="I891" s="129" t="str">
        <f>IF(G891&lt;0,"-",G891)</f>
        <v>-</v>
      </c>
      <c r="J891" s="129">
        <f>IF(H891&lt;0,"-",H891)</f>
        <v>10</v>
      </c>
    </row>
    <row r="892" spans="1:10" x14ac:dyDescent="0.25">
      <c r="A892" s="138" t="s">
        <v>2393</v>
      </c>
      <c r="B892" s="139" t="s">
        <v>3077</v>
      </c>
      <c r="C892" s="140">
        <v>75896</v>
      </c>
      <c r="D892" s="141">
        <v>10.23</v>
      </c>
      <c r="E892" s="141">
        <v>8.24</v>
      </c>
      <c r="F892" s="142">
        <v>5.99</v>
      </c>
      <c r="G892" s="143">
        <v>2</v>
      </c>
      <c r="H892" s="143">
        <v>7</v>
      </c>
      <c r="I892" s="129">
        <f>IF(G892&lt;0,"-",G892)</f>
        <v>2</v>
      </c>
      <c r="J892" s="129">
        <f>IF(H892&lt;0,"-",H892)</f>
        <v>7</v>
      </c>
    </row>
    <row r="893" spans="1:10" x14ac:dyDescent="0.25">
      <c r="A893" s="138" t="s">
        <v>750</v>
      </c>
      <c r="B893" s="139" t="s">
        <v>3888</v>
      </c>
      <c r="C893" s="140">
        <v>235662</v>
      </c>
      <c r="D893" s="141">
        <v>39.17</v>
      </c>
      <c r="E893" s="141">
        <v>8.24</v>
      </c>
      <c r="F893" s="142">
        <v>16.760000000000002</v>
      </c>
      <c r="G893" s="143">
        <v>1</v>
      </c>
      <c r="H893" s="143">
        <v>33</v>
      </c>
      <c r="I893" s="129">
        <f>IF(G893&lt;0,"-",G893)</f>
        <v>1</v>
      </c>
      <c r="J893" s="129">
        <f>IF(H893&lt;0,"-",H893)</f>
        <v>33</v>
      </c>
    </row>
    <row r="894" spans="1:10" x14ac:dyDescent="0.25">
      <c r="A894" s="138" t="s">
        <v>2413</v>
      </c>
      <c r="B894" s="139" t="s">
        <v>2414</v>
      </c>
      <c r="C894" s="140">
        <v>1528318</v>
      </c>
      <c r="D894" s="141">
        <v>6.33</v>
      </c>
      <c r="E894" s="141">
        <v>8.23</v>
      </c>
      <c r="F894" s="142">
        <v>2.87</v>
      </c>
      <c r="G894" s="143">
        <v>1</v>
      </c>
      <c r="H894" s="143">
        <v>2</v>
      </c>
      <c r="I894" s="129">
        <f>IF(G894&lt;0,"-",G894)</f>
        <v>1</v>
      </c>
      <c r="J894" s="129">
        <f>IF(H894&lt;0,"-",H894)</f>
        <v>2</v>
      </c>
    </row>
    <row r="895" spans="1:10" x14ac:dyDescent="0.25">
      <c r="A895" s="138" t="s">
        <v>1804</v>
      </c>
      <c r="B895" s="139" t="s">
        <v>1805</v>
      </c>
      <c r="C895" s="140">
        <v>20338</v>
      </c>
      <c r="D895" s="141">
        <v>-12.47</v>
      </c>
      <c r="E895" s="141">
        <v>8.19</v>
      </c>
      <c r="F895" s="142">
        <v>33.86</v>
      </c>
      <c r="G895" s="143">
        <v>-5</v>
      </c>
      <c r="H895" s="143">
        <v>3</v>
      </c>
      <c r="I895" s="129" t="str">
        <f>IF(G895&lt;0,"-",G895)</f>
        <v>-</v>
      </c>
      <c r="J895" s="129">
        <f>IF(H895&lt;0,"-",H895)</f>
        <v>3</v>
      </c>
    </row>
    <row r="896" spans="1:10" x14ac:dyDescent="0.25">
      <c r="A896" s="138" t="s">
        <v>2231</v>
      </c>
      <c r="B896" s="139" t="s">
        <v>2232</v>
      </c>
      <c r="C896" s="140">
        <v>4261004</v>
      </c>
      <c r="D896" s="141">
        <v>42.85</v>
      </c>
      <c r="E896" s="141">
        <v>8.02</v>
      </c>
      <c r="F896" s="142">
        <v>8.94</v>
      </c>
      <c r="G896" s="143">
        <v>1</v>
      </c>
      <c r="H896" s="143">
        <v>1</v>
      </c>
      <c r="I896" s="129">
        <f>IF(G896&lt;0,"-",G896)</f>
        <v>1</v>
      </c>
      <c r="J896" s="129">
        <f>IF(H896&lt;0,"-",H896)</f>
        <v>1</v>
      </c>
    </row>
    <row r="897" spans="1:10" x14ac:dyDescent="0.25">
      <c r="A897" s="138" t="s">
        <v>2127</v>
      </c>
      <c r="B897" s="139" t="s">
        <v>2128</v>
      </c>
      <c r="C897" s="140">
        <v>3478936</v>
      </c>
      <c r="D897" s="141">
        <v>47.89</v>
      </c>
      <c r="E897" s="141">
        <v>8.01</v>
      </c>
      <c r="F897" s="142">
        <v>-1.27</v>
      </c>
      <c r="G897" s="143">
        <v>1</v>
      </c>
      <c r="H897" s="143">
        <v>1</v>
      </c>
      <c r="I897" s="129">
        <f>IF(G897&lt;0,"-",G897)</f>
        <v>1</v>
      </c>
      <c r="J897" s="129">
        <f>IF(H897&lt;0,"-",H897)</f>
        <v>1</v>
      </c>
    </row>
    <row r="898" spans="1:10" x14ac:dyDescent="0.25">
      <c r="A898" s="138" t="s">
        <v>2348</v>
      </c>
      <c r="B898" s="139" t="s">
        <v>2349</v>
      </c>
      <c r="C898" s="140">
        <v>652060</v>
      </c>
      <c r="D898" s="141">
        <v>4.7300000000000004</v>
      </c>
      <c r="E898" s="141">
        <v>7.97</v>
      </c>
      <c r="F898" s="142">
        <v>7.87</v>
      </c>
      <c r="G898" s="143">
        <v>4</v>
      </c>
      <c r="H898" s="143">
        <v>3</v>
      </c>
      <c r="I898" s="129">
        <f>IF(G898&lt;0,"-",G898)</f>
        <v>4</v>
      </c>
      <c r="J898" s="129">
        <f>IF(H898&lt;0,"-",H898)</f>
        <v>3</v>
      </c>
    </row>
    <row r="899" spans="1:10" x14ac:dyDescent="0.25">
      <c r="A899" s="138" t="s">
        <v>3276</v>
      </c>
      <c r="B899" s="139" t="s">
        <v>3277</v>
      </c>
      <c r="C899" s="140">
        <v>94359</v>
      </c>
      <c r="D899" s="141">
        <v>91.38</v>
      </c>
      <c r="E899" s="141">
        <v>7.89</v>
      </c>
      <c r="F899" s="142">
        <v>7.52</v>
      </c>
      <c r="G899" s="143">
        <v>1</v>
      </c>
      <c r="H899" s="143">
        <v>1</v>
      </c>
      <c r="I899" s="129">
        <f>IF(G899&lt;0,"-",G899)</f>
        <v>1</v>
      </c>
      <c r="J899" s="129">
        <f>IF(H899&lt;0,"-",H899)</f>
        <v>1</v>
      </c>
    </row>
    <row r="900" spans="1:10" x14ac:dyDescent="0.25">
      <c r="A900" s="138" t="s">
        <v>4141</v>
      </c>
      <c r="B900" s="139" t="s">
        <v>4151</v>
      </c>
      <c r="C900" s="140">
        <v>646394</v>
      </c>
      <c r="D900" s="141">
        <v>7.37</v>
      </c>
      <c r="E900" s="141">
        <v>7.87</v>
      </c>
      <c r="F900" s="142">
        <v>12.42</v>
      </c>
      <c r="G900" s="143">
        <v>1</v>
      </c>
      <c r="H900" s="143">
        <v>7</v>
      </c>
      <c r="I900" s="129">
        <f>IF(G900&lt;0,"-",G900)</f>
        <v>1</v>
      </c>
      <c r="J900" s="129">
        <f>IF(H900&lt;0,"-",H900)</f>
        <v>7</v>
      </c>
    </row>
    <row r="901" spans="1:10" x14ac:dyDescent="0.25">
      <c r="A901" s="138" t="s">
        <v>3264</v>
      </c>
      <c r="B901" s="139" t="s">
        <v>3270</v>
      </c>
      <c r="C901" s="140">
        <v>460810</v>
      </c>
      <c r="D901" s="141">
        <v>65.56</v>
      </c>
      <c r="E901" s="141">
        <v>7.87</v>
      </c>
      <c r="F901" s="142">
        <v>-4.6100000000000003</v>
      </c>
      <c r="G901" s="143">
        <v>1</v>
      </c>
      <c r="H901" s="143">
        <v>1</v>
      </c>
      <c r="I901" s="129">
        <f>IF(G901&lt;0,"-",G901)</f>
        <v>1</v>
      </c>
      <c r="J901" s="129">
        <f>IF(H901&lt;0,"-",H901)</f>
        <v>1</v>
      </c>
    </row>
    <row r="902" spans="1:10" x14ac:dyDescent="0.25">
      <c r="A902" s="138" t="s">
        <v>87</v>
      </c>
      <c r="B902" s="139" t="s">
        <v>931</v>
      </c>
      <c r="C902" s="140">
        <v>173726</v>
      </c>
      <c r="D902" s="141">
        <v>54.81</v>
      </c>
      <c r="E902" s="141">
        <v>7.86</v>
      </c>
      <c r="F902" s="142">
        <v>1.1200000000000001</v>
      </c>
      <c r="G902" s="143">
        <v>1</v>
      </c>
      <c r="H902" s="143">
        <v>1</v>
      </c>
      <c r="I902" s="129">
        <f>IF(G902&lt;0,"-",G902)</f>
        <v>1</v>
      </c>
      <c r="J902" s="129">
        <f>IF(H902&lt;0,"-",H902)</f>
        <v>1</v>
      </c>
    </row>
    <row r="903" spans="1:10" x14ac:dyDescent="0.25">
      <c r="A903" s="138" t="s">
        <v>1128</v>
      </c>
      <c r="B903" s="139" t="s">
        <v>1204</v>
      </c>
      <c r="C903" s="140">
        <v>1962431</v>
      </c>
      <c r="D903" s="141">
        <v>-16.16</v>
      </c>
      <c r="E903" s="141">
        <v>7.83</v>
      </c>
      <c r="F903" s="142">
        <v>9.42</v>
      </c>
      <c r="G903" s="143">
        <v>-1</v>
      </c>
      <c r="H903" s="143">
        <v>2</v>
      </c>
      <c r="I903" s="129" t="str">
        <f>IF(G903&lt;0,"-",G903)</f>
        <v>-</v>
      </c>
      <c r="J903" s="129">
        <f>IF(H903&lt;0,"-",H903)</f>
        <v>2</v>
      </c>
    </row>
    <row r="904" spans="1:10" x14ac:dyDescent="0.25">
      <c r="A904" s="138" t="s">
        <v>2368</v>
      </c>
      <c r="B904" s="139" t="s">
        <v>2369</v>
      </c>
      <c r="C904" s="140">
        <v>727881</v>
      </c>
      <c r="D904" s="141">
        <v>-2.2599999999999998</v>
      </c>
      <c r="E904" s="141">
        <v>7.81</v>
      </c>
      <c r="F904" s="142">
        <v>17.07</v>
      </c>
      <c r="G904" s="143">
        <v>-2</v>
      </c>
      <c r="H904" s="143">
        <v>3</v>
      </c>
      <c r="I904" s="129" t="str">
        <f>IF(G904&lt;0,"-",G904)</f>
        <v>-</v>
      </c>
      <c r="J904" s="129">
        <f>IF(H904&lt;0,"-",H904)</f>
        <v>3</v>
      </c>
    </row>
    <row r="905" spans="1:10" x14ac:dyDescent="0.25">
      <c r="A905" s="138" t="s">
        <v>589</v>
      </c>
      <c r="B905" s="139" t="s">
        <v>590</v>
      </c>
      <c r="C905" s="140">
        <v>63321091</v>
      </c>
      <c r="D905" s="141">
        <v>39.18</v>
      </c>
      <c r="E905" s="141">
        <v>7.8</v>
      </c>
      <c r="F905" s="142">
        <v>-6.51</v>
      </c>
      <c r="G905" s="143">
        <v>1</v>
      </c>
      <c r="H905" s="143">
        <v>1</v>
      </c>
      <c r="I905" s="129">
        <f>IF(G905&lt;0,"-",G905)</f>
        <v>1</v>
      </c>
      <c r="J905" s="129">
        <f>IF(H905&lt;0,"-",H905)</f>
        <v>1</v>
      </c>
    </row>
    <row r="906" spans="1:10" x14ac:dyDescent="0.25">
      <c r="A906" s="138" t="s">
        <v>1985</v>
      </c>
      <c r="B906" s="139" t="s">
        <v>1986</v>
      </c>
      <c r="C906" s="140">
        <v>1874988</v>
      </c>
      <c r="D906" s="141">
        <v>34.75</v>
      </c>
      <c r="E906" s="141">
        <v>7.79</v>
      </c>
      <c r="F906" s="142">
        <v>-2.11</v>
      </c>
      <c r="G906" s="143">
        <v>1</v>
      </c>
      <c r="H906" s="143">
        <v>1</v>
      </c>
      <c r="I906" s="129">
        <f>IF(G906&lt;0,"-",G906)</f>
        <v>1</v>
      </c>
      <c r="J906" s="129">
        <f>IF(H906&lt;0,"-",H906)</f>
        <v>1</v>
      </c>
    </row>
    <row r="907" spans="1:10" x14ac:dyDescent="0.25">
      <c r="A907" s="138" t="s">
        <v>304</v>
      </c>
      <c r="B907" s="139" t="s">
        <v>1000</v>
      </c>
      <c r="C907" s="140">
        <v>3282673</v>
      </c>
      <c r="D907" s="141">
        <v>14.26</v>
      </c>
      <c r="E907" s="141">
        <v>7.79</v>
      </c>
      <c r="F907" s="142">
        <v>10.48</v>
      </c>
      <c r="G907" s="143">
        <v>1</v>
      </c>
      <c r="H907" s="143">
        <v>7</v>
      </c>
      <c r="I907" s="129">
        <f>IF(G907&lt;0,"-",G907)</f>
        <v>1</v>
      </c>
      <c r="J907" s="129">
        <f>IF(H907&lt;0,"-",H907)</f>
        <v>7</v>
      </c>
    </row>
    <row r="908" spans="1:10" x14ac:dyDescent="0.25">
      <c r="A908" s="138" t="s">
        <v>3667</v>
      </c>
      <c r="B908" s="139" t="s">
        <v>3672</v>
      </c>
      <c r="C908" s="140">
        <v>74964</v>
      </c>
      <c r="D908" s="141">
        <v>11.17</v>
      </c>
      <c r="E908" s="141">
        <v>7.79</v>
      </c>
      <c r="F908" s="142">
        <v>11.29</v>
      </c>
      <c r="G908" s="143">
        <v>2</v>
      </c>
      <c r="H908" s="143">
        <v>39</v>
      </c>
      <c r="I908" s="129">
        <f>IF(G908&lt;0,"-",G908)</f>
        <v>2</v>
      </c>
      <c r="J908" s="129">
        <f>IF(H908&lt;0,"-",H908)</f>
        <v>39</v>
      </c>
    </row>
    <row r="909" spans="1:10" x14ac:dyDescent="0.25">
      <c r="A909" s="138" t="s">
        <v>1786</v>
      </c>
      <c r="B909" s="139" t="s">
        <v>1787</v>
      </c>
      <c r="C909" s="140">
        <v>72918</v>
      </c>
      <c r="D909" s="141">
        <v>97.52</v>
      </c>
      <c r="E909" s="141">
        <v>7.74</v>
      </c>
      <c r="F909" s="142">
        <v>-8.1</v>
      </c>
      <c r="G909" s="143">
        <v>1</v>
      </c>
      <c r="H909" s="143">
        <v>1</v>
      </c>
      <c r="I909" s="129">
        <f>IF(G909&lt;0,"-",G909)</f>
        <v>1</v>
      </c>
      <c r="J909" s="129">
        <f>IF(H909&lt;0,"-",H909)</f>
        <v>1</v>
      </c>
    </row>
    <row r="910" spans="1:10" x14ac:dyDescent="0.25">
      <c r="A910" s="138" t="s">
        <v>190</v>
      </c>
      <c r="B910" s="139" t="s">
        <v>191</v>
      </c>
      <c r="C910" s="140">
        <v>169648</v>
      </c>
      <c r="D910" s="141">
        <v>11.63</v>
      </c>
      <c r="E910" s="141">
        <v>7.73</v>
      </c>
      <c r="F910" s="142">
        <v>9.9</v>
      </c>
      <c r="G910" s="143">
        <v>1</v>
      </c>
      <c r="H910" s="143">
        <v>27</v>
      </c>
      <c r="I910" s="129">
        <f>IF(G910&lt;0,"-",G910)</f>
        <v>1</v>
      </c>
      <c r="J910" s="129">
        <f>IF(H910&lt;0,"-",H910)</f>
        <v>27</v>
      </c>
    </row>
    <row r="911" spans="1:10" x14ac:dyDescent="0.25">
      <c r="A911" s="138" t="s">
        <v>800</v>
      </c>
      <c r="B911" s="139" t="s">
        <v>1402</v>
      </c>
      <c r="C911" s="140">
        <v>728432</v>
      </c>
      <c r="D911" s="141">
        <v>7.5</v>
      </c>
      <c r="E911" s="141">
        <v>7.66</v>
      </c>
      <c r="F911" s="142">
        <v>6.92</v>
      </c>
      <c r="G911" s="143">
        <v>1</v>
      </c>
      <c r="H911" s="143">
        <v>14</v>
      </c>
      <c r="I911" s="129">
        <f>IF(G911&lt;0,"-",G911)</f>
        <v>1</v>
      </c>
      <c r="J911" s="129">
        <f>IF(H911&lt;0,"-",H911)</f>
        <v>14</v>
      </c>
    </row>
    <row r="912" spans="1:10" x14ac:dyDescent="0.25">
      <c r="A912" s="138" t="s">
        <v>2573</v>
      </c>
      <c r="B912" s="139" t="s">
        <v>2574</v>
      </c>
      <c r="C912" s="140">
        <v>553950</v>
      </c>
      <c r="D912" s="141">
        <v>20.21</v>
      </c>
      <c r="E912" s="141">
        <v>7.65</v>
      </c>
      <c r="F912" s="142">
        <v>0.68</v>
      </c>
      <c r="G912" s="143">
        <v>1</v>
      </c>
      <c r="H912" s="143">
        <v>1</v>
      </c>
      <c r="I912" s="129">
        <f>IF(G912&lt;0,"-",G912)</f>
        <v>1</v>
      </c>
      <c r="J912" s="129">
        <f>IF(H912&lt;0,"-",H912)</f>
        <v>1</v>
      </c>
    </row>
    <row r="913" spans="1:10" x14ac:dyDescent="0.25">
      <c r="A913" s="138" t="s">
        <v>1121</v>
      </c>
      <c r="B913" s="139" t="s">
        <v>1197</v>
      </c>
      <c r="C913" s="140">
        <v>102625</v>
      </c>
      <c r="D913" s="141">
        <v>19.54</v>
      </c>
      <c r="E913" s="141">
        <v>7.58</v>
      </c>
      <c r="F913" s="142">
        <v>10.119999999999999</v>
      </c>
      <c r="G913" s="143">
        <v>1</v>
      </c>
      <c r="H913" s="143">
        <v>7</v>
      </c>
      <c r="I913" s="129">
        <f>IF(G913&lt;0,"-",G913)</f>
        <v>1</v>
      </c>
      <c r="J913" s="129">
        <f>IF(H913&lt;0,"-",H913)</f>
        <v>7</v>
      </c>
    </row>
    <row r="914" spans="1:10" x14ac:dyDescent="0.25">
      <c r="A914" s="138" t="s">
        <v>2135</v>
      </c>
      <c r="B914" s="139" t="s">
        <v>2136</v>
      </c>
      <c r="C914" s="140">
        <v>140423</v>
      </c>
      <c r="D914" s="141">
        <v>32.590000000000003</v>
      </c>
      <c r="E914" s="141">
        <v>7.55</v>
      </c>
      <c r="F914" s="142">
        <v>9.5</v>
      </c>
      <c r="G914" s="143">
        <v>1</v>
      </c>
      <c r="H914" s="143">
        <v>1</v>
      </c>
      <c r="I914" s="129">
        <f>IF(G914&lt;0,"-",G914)</f>
        <v>1</v>
      </c>
      <c r="J914" s="129">
        <f>IF(H914&lt;0,"-",H914)</f>
        <v>1</v>
      </c>
    </row>
    <row r="915" spans="1:10" x14ac:dyDescent="0.25">
      <c r="A915" s="138" t="s">
        <v>2280</v>
      </c>
      <c r="B915" s="139" t="s">
        <v>2281</v>
      </c>
      <c r="C915" s="140">
        <v>20788495</v>
      </c>
      <c r="D915" s="141">
        <v>10.66</v>
      </c>
      <c r="E915" s="141">
        <v>7.55</v>
      </c>
      <c r="F915" s="142">
        <v>7.49</v>
      </c>
      <c r="G915" s="143">
        <v>1</v>
      </c>
      <c r="H915" s="143">
        <v>3</v>
      </c>
      <c r="I915" s="129">
        <f>IF(G915&lt;0,"-",G915)</f>
        <v>1</v>
      </c>
      <c r="J915" s="129">
        <f>IF(H915&lt;0,"-",H915)</f>
        <v>3</v>
      </c>
    </row>
    <row r="916" spans="1:10" x14ac:dyDescent="0.25">
      <c r="A916" s="138" t="s">
        <v>2585</v>
      </c>
      <c r="B916" s="139" t="s">
        <v>2586</v>
      </c>
      <c r="C916" s="140">
        <v>2906066</v>
      </c>
      <c r="D916" s="141">
        <v>11.33</v>
      </c>
      <c r="E916" s="141">
        <v>7.55</v>
      </c>
      <c r="F916" s="142">
        <v>1.24</v>
      </c>
      <c r="G916" s="143">
        <v>1</v>
      </c>
      <c r="H916" s="143">
        <v>1</v>
      </c>
      <c r="I916" s="129">
        <f>IF(G916&lt;0,"-",G916)</f>
        <v>1</v>
      </c>
      <c r="J916" s="129">
        <f>IF(H916&lt;0,"-",H916)</f>
        <v>1</v>
      </c>
    </row>
    <row r="917" spans="1:10" x14ac:dyDescent="0.25">
      <c r="A917" s="138" t="s">
        <v>1728</v>
      </c>
      <c r="B917" s="139" t="s">
        <v>1729</v>
      </c>
      <c r="C917" s="140">
        <v>2511460</v>
      </c>
      <c r="D917" s="141">
        <v>23.72</v>
      </c>
      <c r="E917" s="141">
        <v>7.54</v>
      </c>
      <c r="F917" s="142">
        <v>7.16</v>
      </c>
      <c r="G917" s="143">
        <v>1</v>
      </c>
      <c r="H917" s="143">
        <v>1</v>
      </c>
      <c r="I917" s="129">
        <f>IF(G917&lt;0,"-",G917)</f>
        <v>1</v>
      </c>
      <c r="J917" s="129">
        <f>IF(H917&lt;0,"-",H917)</f>
        <v>1</v>
      </c>
    </row>
    <row r="918" spans="1:10" x14ac:dyDescent="0.25">
      <c r="A918" s="138" t="s">
        <v>2483</v>
      </c>
      <c r="B918" s="139" t="s">
        <v>2484</v>
      </c>
      <c r="C918" s="140">
        <v>112964</v>
      </c>
      <c r="D918" s="141">
        <v>-16.989999999999998</v>
      </c>
      <c r="E918" s="141">
        <v>7.43</v>
      </c>
      <c r="F918" s="142">
        <v>0.79</v>
      </c>
      <c r="G918" s="143">
        <v>-1</v>
      </c>
      <c r="H918" s="143">
        <v>2</v>
      </c>
      <c r="I918" s="129" t="str">
        <f>IF(G918&lt;0,"-",G918)</f>
        <v>-</v>
      </c>
      <c r="J918" s="129">
        <f>IF(H918&lt;0,"-",H918)</f>
        <v>2</v>
      </c>
    </row>
    <row r="919" spans="1:10" x14ac:dyDescent="0.25">
      <c r="A919" s="138" t="s">
        <v>182</v>
      </c>
      <c r="B919" s="139" t="s">
        <v>183</v>
      </c>
      <c r="C919" s="140">
        <v>399048</v>
      </c>
      <c r="D919" s="141">
        <v>31.06</v>
      </c>
      <c r="E919" s="141">
        <v>7.4</v>
      </c>
      <c r="F919" s="142">
        <v>-0.63</v>
      </c>
      <c r="G919" s="143">
        <v>1</v>
      </c>
      <c r="H919" s="143">
        <v>1</v>
      </c>
      <c r="I919" s="129">
        <f>IF(G919&lt;0,"-",G919)</f>
        <v>1</v>
      </c>
      <c r="J919" s="129">
        <f>IF(H919&lt;0,"-",H919)</f>
        <v>1</v>
      </c>
    </row>
    <row r="920" spans="1:10" x14ac:dyDescent="0.25">
      <c r="A920" s="138" t="s">
        <v>475</v>
      </c>
      <c r="B920" s="139" t="s">
        <v>1080</v>
      </c>
      <c r="C920" s="140">
        <v>2794916</v>
      </c>
      <c r="D920" s="141">
        <v>41.38</v>
      </c>
      <c r="E920" s="141">
        <v>7.38</v>
      </c>
      <c r="F920" s="142">
        <v>-5.91</v>
      </c>
      <c r="G920" s="143">
        <v>1</v>
      </c>
      <c r="H920" s="143">
        <v>1</v>
      </c>
      <c r="I920" s="129">
        <f>IF(G920&lt;0,"-",G920)</f>
        <v>1</v>
      </c>
      <c r="J920" s="129">
        <f>IF(H920&lt;0,"-",H920)</f>
        <v>1</v>
      </c>
    </row>
    <row r="921" spans="1:10" x14ac:dyDescent="0.25">
      <c r="A921" s="138" t="s">
        <v>617</v>
      </c>
      <c r="B921" s="139" t="s">
        <v>1390</v>
      </c>
      <c r="C921" s="140">
        <v>3178212</v>
      </c>
      <c r="D921" s="141">
        <v>6.67</v>
      </c>
      <c r="E921" s="141">
        <v>7.35</v>
      </c>
      <c r="F921" s="142">
        <v>7.14</v>
      </c>
      <c r="G921" s="143">
        <v>1</v>
      </c>
      <c r="H921" s="143">
        <v>1</v>
      </c>
      <c r="I921" s="129">
        <f>IF(G921&lt;0,"-",G921)</f>
        <v>1</v>
      </c>
      <c r="J921" s="129">
        <f>IF(H921&lt;0,"-",H921)</f>
        <v>1</v>
      </c>
    </row>
    <row r="922" spans="1:10" x14ac:dyDescent="0.25">
      <c r="A922" s="138" t="s">
        <v>3296</v>
      </c>
      <c r="B922" s="139" t="s">
        <v>3297</v>
      </c>
      <c r="C922" s="140">
        <v>268329</v>
      </c>
      <c r="D922" s="141">
        <v>30.54</v>
      </c>
      <c r="E922" s="141">
        <v>7.33</v>
      </c>
      <c r="F922" s="142">
        <v>0.92</v>
      </c>
      <c r="G922" s="143">
        <v>1</v>
      </c>
      <c r="H922" s="143">
        <v>2</v>
      </c>
      <c r="I922" s="129">
        <f>IF(G922&lt;0,"-",G922)</f>
        <v>1</v>
      </c>
      <c r="J922" s="129">
        <f>IF(H922&lt;0,"-",H922)</f>
        <v>2</v>
      </c>
    </row>
    <row r="923" spans="1:10" x14ac:dyDescent="0.25">
      <c r="A923" s="138" t="s">
        <v>3068</v>
      </c>
      <c r="B923" s="139" t="s">
        <v>3070</v>
      </c>
      <c r="C923" s="140">
        <v>108332</v>
      </c>
      <c r="D923" s="141">
        <v>268.85000000000002</v>
      </c>
      <c r="E923" s="141">
        <v>7.3</v>
      </c>
      <c r="F923" s="142">
        <v>-45.36</v>
      </c>
      <c r="G923" s="143">
        <v>1</v>
      </c>
      <c r="H923" s="143">
        <v>1</v>
      </c>
      <c r="I923" s="129">
        <f>IF(G923&lt;0,"-",G923)</f>
        <v>1</v>
      </c>
      <c r="J923" s="129">
        <f>IF(H923&lt;0,"-",H923)</f>
        <v>1</v>
      </c>
    </row>
    <row r="924" spans="1:10" x14ac:dyDescent="0.25">
      <c r="A924" s="138" t="s">
        <v>3408</v>
      </c>
      <c r="B924" s="139" t="s">
        <v>3414</v>
      </c>
      <c r="C924" s="140">
        <v>332818</v>
      </c>
      <c r="D924" s="141">
        <v>-14.77</v>
      </c>
      <c r="E924" s="141">
        <v>7.29</v>
      </c>
      <c r="F924" s="142">
        <v>9.4499999999999993</v>
      </c>
      <c r="G924" s="143">
        <v>-1</v>
      </c>
      <c r="H924" s="143">
        <v>2</v>
      </c>
      <c r="I924" s="129" t="str">
        <f>IF(G924&lt;0,"-",G924)</f>
        <v>-</v>
      </c>
      <c r="J924" s="129">
        <f>IF(H924&lt;0,"-",H924)</f>
        <v>2</v>
      </c>
    </row>
    <row r="925" spans="1:10" x14ac:dyDescent="0.25">
      <c r="A925" s="138" t="s">
        <v>297</v>
      </c>
      <c r="B925" s="139" t="s">
        <v>997</v>
      </c>
      <c r="C925" s="140">
        <v>4940712</v>
      </c>
      <c r="D925" s="141">
        <v>38.03</v>
      </c>
      <c r="E925" s="141">
        <v>7.29</v>
      </c>
      <c r="F925" s="142">
        <v>4.87</v>
      </c>
      <c r="G925" s="143">
        <v>1</v>
      </c>
      <c r="H925" s="143">
        <v>1</v>
      </c>
      <c r="I925" s="129">
        <f>IF(G925&lt;0,"-",G925)</f>
        <v>1</v>
      </c>
      <c r="J925" s="129">
        <f>IF(H925&lt;0,"-",H925)</f>
        <v>1</v>
      </c>
    </row>
    <row r="926" spans="1:10" x14ac:dyDescent="0.25">
      <c r="A926" s="138" t="s">
        <v>3289</v>
      </c>
      <c r="B926" s="139" t="s">
        <v>3295</v>
      </c>
      <c r="C926" s="140">
        <v>110145</v>
      </c>
      <c r="D926" s="141">
        <v>-2.6</v>
      </c>
      <c r="E926" s="141">
        <v>7.25</v>
      </c>
      <c r="F926" s="142">
        <v>0.32</v>
      </c>
      <c r="G926" s="143">
        <v>-1</v>
      </c>
      <c r="H926" s="143">
        <v>2</v>
      </c>
      <c r="I926" s="129" t="str">
        <f>IF(G926&lt;0,"-",G926)</f>
        <v>-</v>
      </c>
      <c r="J926" s="129">
        <f>IF(H926&lt;0,"-",H926)</f>
        <v>2</v>
      </c>
    </row>
    <row r="927" spans="1:10" x14ac:dyDescent="0.25">
      <c r="A927" s="138" t="s">
        <v>2125</v>
      </c>
      <c r="B927" s="139" t="s">
        <v>2126</v>
      </c>
      <c r="C927" s="140">
        <v>9270169</v>
      </c>
      <c r="D927" s="141">
        <v>52.25</v>
      </c>
      <c r="E927" s="141">
        <v>7.24</v>
      </c>
      <c r="F927" s="142">
        <v>1.19</v>
      </c>
      <c r="G927" s="143">
        <v>1</v>
      </c>
      <c r="H927" s="143">
        <v>1</v>
      </c>
      <c r="I927" s="129">
        <f>IF(G927&lt;0,"-",G927)</f>
        <v>1</v>
      </c>
      <c r="J927" s="129">
        <f>IF(H927&lt;0,"-",H927)</f>
        <v>1</v>
      </c>
    </row>
    <row r="928" spans="1:10" x14ac:dyDescent="0.25">
      <c r="A928" s="138" t="s">
        <v>3387</v>
      </c>
      <c r="B928" s="139" t="s">
        <v>3391</v>
      </c>
      <c r="C928" s="140">
        <v>187338</v>
      </c>
      <c r="D928" s="141">
        <v>9.56</v>
      </c>
      <c r="E928" s="141">
        <v>7.23</v>
      </c>
      <c r="F928" s="142">
        <v>3.43</v>
      </c>
      <c r="G928" s="143">
        <v>1</v>
      </c>
      <c r="H928" s="143">
        <v>1</v>
      </c>
      <c r="I928" s="129">
        <f>IF(G928&lt;0,"-",G928)</f>
        <v>1</v>
      </c>
      <c r="J928" s="129">
        <f>IF(H928&lt;0,"-",H928)</f>
        <v>1</v>
      </c>
    </row>
    <row r="929" spans="1:10" x14ac:dyDescent="0.25">
      <c r="A929" s="138" t="s">
        <v>3803</v>
      </c>
      <c r="B929" s="139" t="s">
        <v>3809</v>
      </c>
      <c r="C929" s="140">
        <v>951026</v>
      </c>
      <c r="D929" s="141">
        <v>7.25</v>
      </c>
      <c r="E929" s="141">
        <v>7.19</v>
      </c>
      <c r="F929" s="142">
        <v>9.3800000000000008</v>
      </c>
      <c r="G929" s="143">
        <v>1</v>
      </c>
      <c r="H929" s="143">
        <v>19</v>
      </c>
      <c r="I929" s="129">
        <f>IF(G929&lt;0,"-",G929)</f>
        <v>1</v>
      </c>
      <c r="J929" s="129">
        <f>IF(H929&lt;0,"-",H929)</f>
        <v>19</v>
      </c>
    </row>
    <row r="930" spans="1:10" x14ac:dyDescent="0.25">
      <c r="A930" s="138" t="s">
        <v>1166</v>
      </c>
      <c r="B930" s="139" t="s">
        <v>3009</v>
      </c>
      <c r="C930" s="140">
        <v>15443239</v>
      </c>
      <c r="D930" s="141">
        <v>31.76</v>
      </c>
      <c r="E930" s="141">
        <v>7.18</v>
      </c>
      <c r="F930" s="142">
        <v>1.61</v>
      </c>
      <c r="G930" s="143">
        <v>1</v>
      </c>
      <c r="H930" s="143">
        <v>1</v>
      </c>
      <c r="I930" s="129">
        <f>IF(G930&lt;0,"-",G930)</f>
        <v>1</v>
      </c>
      <c r="J930" s="129">
        <f>IF(H930&lt;0,"-",H930)</f>
        <v>1</v>
      </c>
    </row>
    <row r="931" spans="1:10" x14ac:dyDescent="0.25">
      <c r="A931" s="138" t="s">
        <v>3364</v>
      </c>
      <c r="B931" s="139" t="s">
        <v>3370</v>
      </c>
      <c r="C931" s="140">
        <v>170056</v>
      </c>
      <c r="D931" s="141">
        <v>30.87</v>
      </c>
      <c r="E931" s="141">
        <v>7.17</v>
      </c>
      <c r="F931" s="142">
        <v>39.51</v>
      </c>
      <c r="G931" s="143">
        <v>2</v>
      </c>
      <c r="H931" s="143">
        <v>4</v>
      </c>
      <c r="I931" s="129">
        <f>IF(G931&lt;0,"-",G931)</f>
        <v>2</v>
      </c>
      <c r="J931" s="129">
        <f>IF(H931&lt;0,"-",H931)</f>
        <v>4</v>
      </c>
    </row>
    <row r="932" spans="1:10" x14ac:dyDescent="0.25">
      <c r="A932" s="138" t="s">
        <v>593</v>
      </c>
      <c r="B932" s="139" t="s">
        <v>594</v>
      </c>
      <c r="C932" s="140">
        <v>472234</v>
      </c>
      <c r="D932" s="141">
        <v>38.82</v>
      </c>
      <c r="E932" s="141">
        <v>7.15</v>
      </c>
      <c r="F932" s="142">
        <v>5.34</v>
      </c>
      <c r="G932" s="143">
        <v>1</v>
      </c>
      <c r="H932" s="143">
        <v>1</v>
      </c>
      <c r="I932" s="129">
        <f>IF(G932&lt;0,"-",G932)</f>
        <v>1</v>
      </c>
      <c r="J932" s="129">
        <f>IF(H932&lt;0,"-",H932)</f>
        <v>1</v>
      </c>
    </row>
    <row r="933" spans="1:10" x14ac:dyDescent="0.25">
      <c r="A933" s="138" t="s">
        <v>44</v>
      </c>
      <c r="B933" s="139" t="s">
        <v>45</v>
      </c>
      <c r="C933" s="140">
        <v>468495</v>
      </c>
      <c r="D933" s="141">
        <v>4.8499999999999996</v>
      </c>
      <c r="E933" s="141">
        <v>7.11</v>
      </c>
      <c r="F933" s="142">
        <v>10.62</v>
      </c>
      <c r="G933" s="143">
        <v>1</v>
      </c>
      <c r="H933" s="143">
        <v>5</v>
      </c>
      <c r="I933" s="129">
        <f>IF(G933&lt;0,"-",G933)</f>
        <v>1</v>
      </c>
      <c r="J933" s="129">
        <f>IF(H933&lt;0,"-",H933)</f>
        <v>5</v>
      </c>
    </row>
    <row r="934" spans="1:10" x14ac:dyDescent="0.25">
      <c r="A934" s="138" t="s">
        <v>3699</v>
      </c>
      <c r="B934" s="139" t="s">
        <v>3706</v>
      </c>
      <c r="C934" s="140">
        <v>440724</v>
      </c>
      <c r="D934" s="141">
        <v>40.85</v>
      </c>
      <c r="E934" s="141">
        <v>7.1</v>
      </c>
      <c r="F934" s="142">
        <v>1.07</v>
      </c>
      <c r="G934" s="143">
        <v>1</v>
      </c>
      <c r="H934" s="143">
        <v>2</v>
      </c>
      <c r="I934" s="129">
        <f>IF(G934&lt;0,"-",G934)</f>
        <v>1</v>
      </c>
      <c r="J934" s="129">
        <f>IF(H934&lt;0,"-",H934)</f>
        <v>2</v>
      </c>
    </row>
    <row r="935" spans="1:10" x14ac:dyDescent="0.25">
      <c r="A935" s="138" t="s">
        <v>2845</v>
      </c>
      <c r="B935" s="139" t="s">
        <v>2853</v>
      </c>
      <c r="C935" s="140">
        <v>379247</v>
      </c>
      <c r="D935" s="141">
        <v>10.8</v>
      </c>
      <c r="E935" s="141">
        <v>7.09</v>
      </c>
      <c r="F935" s="142">
        <v>14.97</v>
      </c>
      <c r="G935" s="143">
        <v>1</v>
      </c>
      <c r="H935" s="143">
        <v>3</v>
      </c>
      <c r="I935" s="129">
        <f>IF(G935&lt;0,"-",G935)</f>
        <v>1</v>
      </c>
      <c r="J935" s="129">
        <f>IF(H935&lt;0,"-",H935)</f>
        <v>3</v>
      </c>
    </row>
    <row r="936" spans="1:10" x14ac:dyDescent="0.25">
      <c r="A936" s="138" t="s">
        <v>3538</v>
      </c>
      <c r="B936" s="139" t="s">
        <v>3541</v>
      </c>
      <c r="C936" s="140">
        <v>811703</v>
      </c>
      <c r="D936" s="141">
        <v>22.43</v>
      </c>
      <c r="E936" s="141">
        <v>7.06</v>
      </c>
      <c r="F936" s="142">
        <v>3.93</v>
      </c>
      <c r="G936" s="143">
        <v>1</v>
      </c>
      <c r="H936" s="143">
        <v>1</v>
      </c>
      <c r="I936" s="129">
        <f>IF(G936&lt;0,"-",G936)</f>
        <v>1</v>
      </c>
      <c r="J936" s="129">
        <f>IF(H936&lt;0,"-",H936)</f>
        <v>1</v>
      </c>
    </row>
    <row r="937" spans="1:10" x14ac:dyDescent="0.25">
      <c r="A937" s="138" t="s">
        <v>3469</v>
      </c>
      <c r="B937" s="139" t="s">
        <v>3503</v>
      </c>
      <c r="C937" s="140">
        <v>459314</v>
      </c>
      <c r="D937" s="141">
        <v>-14.56</v>
      </c>
      <c r="E937" s="141">
        <v>7.05</v>
      </c>
      <c r="F937" s="142">
        <v>11.11</v>
      </c>
      <c r="G937" s="143">
        <v>-1</v>
      </c>
      <c r="H937" s="143">
        <v>2</v>
      </c>
      <c r="I937" s="129" t="str">
        <f>IF(G937&lt;0,"-",G937)</f>
        <v>-</v>
      </c>
      <c r="J937" s="129">
        <f>IF(H937&lt;0,"-",H937)</f>
        <v>2</v>
      </c>
    </row>
    <row r="938" spans="1:10" x14ac:dyDescent="0.25">
      <c r="A938" s="138" t="s">
        <v>2816</v>
      </c>
      <c r="B938" s="139" t="s">
        <v>2992</v>
      </c>
      <c r="C938" s="140">
        <v>55688</v>
      </c>
      <c r="D938" s="141">
        <v>52.62</v>
      </c>
      <c r="E938" s="141">
        <v>7.04</v>
      </c>
      <c r="F938" s="142">
        <v>-8.5</v>
      </c>
      <c r="G938" s="143">
        <v>1</v>
      </c>
      <c r="H938" s="143">
        <v>1</v>
      </c>
      <c r="I938" s="129">
        <f>IF(G938&lt;0,"-",G938)</f>
        <v>1</v>
      </c>
      <c r="J938" s="129">
        <f>IF(H938&lt;0,"-",H938)</f>
        <v>1</v>
      </c>
    </row>
    <row r="939" spans="1:10" x14ac:dyDescent="0.25">
      <c r="A939" s="138" t="s">
        <v>2730</v>
      </c>
      <c r="B939" s="139" t="s">
        <v>1328</v>
      </c>
      <c r="C939" s="140">
        <v>45227</v>
      </c>
      <c r="D939" s="141">
        <v>-8.17</v>
      </c>
      <c r="E939" s="141">
        <v>6.98</v>
      </c>
      <c r="F939" s="142">
        <v>6.5</v>
      </c>
      <c r="G939" s="143">
        <v>-1</v>
      </c>
      <c r="H939" s="143">
        <v>2</v>
      </c>
      <c r="I939" s="129" t="str">
        <f>IF(G939&lt;0,"-",G939)</f>
        <v>-</v>
      </c>
      <c r="J939" s="129">
        <f>IF(H939&lt;0,"-",H939)</f>
        <v>2</v>
      </c>
    </row>
    <row r="940" spans="1:10" x14ac:dyDescent="0.25">
      <c r="A940" s="138" t="s">
        <v>2952</v>
      </c>
      <c r="B940" s="139" t="s">
        <v>2960</v>
      </c>
      <c r="C940" s="140">
        <v>1682826</v>
      </c>
      <c r="D940" s="141">
        <v>8.43</v>
      </c>
      <c r="E940" s="141">
        <v>6.98</v>
      </c>
      <c r="F940" s="142">
        <v>3.61</v>
      </c>
      <c r="G940" s="143">
        <v>1</v>
      </c>
      <c r="H940" s="143">
        <v>2</v>
      </c>
      <c r="I940" s="129">
        <f>IF(G940&lt;0,"-",G940)</f>
        <v>1</v>
      </c>
      <c r="J940" s="129">
        <f>IF(H940&lt;0,"-",H940)</f>
        <v>2</v>
      </c>
    </row>
    <row r="941" spans="1:10" x14ac:dyDescent="0.25">
      <c r="A941" s="138" t="s">
        <v>3311</v>
      </c>
      <c r="B941" s="139" t="s">
        <v>3318</v>
      </c>
      <c r="C941" s="140">
        <v>290594</v>
      </c>
      <c r="D941" s="141">
        <v>28.87</v>
      </c>
      <c r="E941" s="141">
        <v>6.96</v>
      </c>
      <c r="F941" s="142">
        <v>-0.21</v>
      </c>
      <c r="G941" s="143">
        <v>1</v>
      </c>
      <c r="H941" s="143">
        <v>1</v>
      </c>
      <c r="I941" s="129">
        <f>IF(G941&lt;0,"-",G941)</f>
        <v>1</v>
      </c>
      <c r="J941" s="129">
        <f>IF(H941&lt;0,"-",H941)</f>
        <v>1</v>
      </c>
    </row>
    <row r="942" spans="1:10" x14ac:dyDescent="0.25">
      <c r="A942" s="138" t="s">
        <v>170</v>
      </c>
      <c r="B942" s="139" t="s">
        <v>171</v>
      </c>
      <c r="C942" s="140">
        <v>207901</v>
      </c>
      <c r="D942" s="141">
        <v>10.41</v>
      </c>
      <c r="E942" s="141">
        <v>6.95</v>
      </c>
      <c r="F942" s="142">
        <v>4.84</v>
      </c>
      <c r="G942" s="143">
        <v>2</v>
      </c>
      <c r="H942" s="143">
        <v>2</v>
      </c>
      <c r="I942" s="129">
        <f>IF(G942&lt;0,"-",G942)</f>
        <v>2</v>
      </c>
      <c r="J942" s="129">
        <f>IF(H942&lt;0,"-",H942)</f>
        <v>2</v>
      </c>
    </row>
    <row r="943" spans="1:10" x14ac:dyDescent="0.25">
      <c r="A943" s="138" t="s">
        <v>152</v>
      </c>
      <c r="B943" s="139" t="s">
        <v>942</v>
      </c>
      <c r="C943" s="140">
        <v>1142156</v>
      </c>
      <c r="D943" s="141">
        <v>38.89</v>
      </c>
      <c r="E943" s="141">
        <v>6.94</v>
      </c>
      <c r="F943" s="142">
        <v>1.96</v>
      </c>
      <c r="G943" s="143">
        <v>1</v>
      </c>
      <c r="H943" s="143">
        <v>2</v>
      </c>
      <c r="I943" s="129">
        <f>IF(G943&lt;0,"-",G943)</f>
        <v>1</v>
      </c>
      <c r="J943" s="129">
        <f>IF(H943&lt;0,"-",H943)</f>
        <v>2</v>
      </c>
    </row>
    <row r="944" spans="1:10" x14ac:dyDescent="0.25">
      <c r="A944" s="138" t="s">
        <v>861</v>
      </c>
      <c r="B944" s="139" t="s">
        <v>920</v>
      </c>
      <c r="C944" s="140">
        <v>169153</v>
      </c>
      <c r="D944" s="141">
        <v>64.63</v>
      </c>
      <c r="E944" s="141">
        <v>6.8</v>
      </c>
      <c r="F944" s="142">
        <v>-8.69</v>
      </c>
      <c r="G944" s="143">
        <v>1</v>
      </c>
      <c r="H944" s="143">
        <v>1</v>
      </c>
      <c r="I944" s="129">
        <f>IF(G944&lt;0,"-",G944)</f>
        <v>1</v>
      </c>
      <c r="J944" s="129">
        <f>IF(H944&lt;0,"-",H944)</f>
        <v>1</v>
      </c>
    </row>
    <row r="945" spans="1:10" x14ac:dyDescent="0.25">
      <c r="A945" s="138" t="s">
        <v>2917</v>
      </c>
      <c r="B945" s="139" t="s">
        <v>2925</v>
      </c>
      <c r="C945" s="140">
        <v>180162</v>
      </c>
      <c r="D945" s="141">
        <v>71.739999999999995</v>
      </c>
      <c r="E945" s="141">
        <v>6.8</v>
      </c>
      <c r="F945" s="142">
        <v>-3.52</v>
      </c>
      <c r="G945" s="143">
        <v>1</v>
      </c>
      <c r="H945" s="143">
        <v>1</v>
      </c>
      <c r="I945" s="129">
        <f>IF(G945&lt;0,"-",G945)</f>
        <v>1</v>
      </c>
      <c r="J945" s="129">
        <f>IF(H945&lt;0,"-",H945)</f>
        <v>1</v>
      </c>
    </row>
    <row r="946" spans="1:10" x14ac:dyDescent="0.25">
      <c r="A946" s="138" t="s">
        <v>3173</v>
      </c>
      <c r="B946" s="139" t="s">
        <v>3179</v>
      </c>
      <c r="C946" s="140">
        <v>67580</v>
      </c>
      <c r="D946" s="141">
        <v>10.01</v>
      </c>
      <c r="E946" s="141">
        <v>6.8</v>
      </c>
      <c r="F946" s="142">
        <v>29.53</v>
      </c>
      <c r="G946" s="143">
        <v>1</v>
      </c>
      <c r="H946" s="143">
        <v>4</v>
      </c>
      <c r="I946" s="129">
        <f>IF(G946&lt;0,"-",G946)</f>
        <v>1</v>
      </c>
      <c r="J946" s="129">
        <f>IF(H946&lt;0,"-",H946)</f>
        <v>4</v>
      </c>
    </row>
    <row r="947" spans="1:10" x14ac:dyDescent="0.25">
      <c r="A947" s="138" t="s">
        <v>1648</v>
      </c>
      <c r="B947" s="139" t="s">
        <v>1660</v>
      </c>
      <c r="C947" s="140">
        <v>50384</v>
      </c>
      <c r="D947" s="141">
        <v>33.11</v>
      </c>
      <c r="E947" s="141">
        <v>6.72</v>
      </c>
      <c r="F947" s="142">
        <v>-0.14000000000000001</v>
      </c>
      <c r="G947" s="143">
        <v>1</v>
      </c>
      <c r="H947" s="143">
        <v>1</v>
      </c>
      <c r="I947" s="129">
        <f>IF(G947&lt;0,"-",G947)</f>
        <v>1</v>
      </c>
      <c r="J947" s="129">
        <f>IF(H947&lt;0,"-",H947)</f>
        <v>1</v>
      </c>
    </row>
    <row r="948" spans="1:10" x14ac:dyDescent="0.25">
      <c r="A948" s="138" t="s">
        <v>215</v>
      </c>
      <c r="B948" s="139" t="s">
        <v>3862</v>
      </c>
      <c r="C948" s="140">
        <v>230912</v>
      </c>
      <c r="D948" s="141">
        <v>1.35</v>
      </c>
      <c r="E948" s="141">
        <v>6.66</v>
      </c>
      <c r="F948" s="142">
        <v>3.12</v>
      </c>
      <c r="G948" s="143">
        <v>3</v>
      </c>
      <c r="H948" s="143">
        <v>2</v>
      </c>
      <c r="I948" s="129">
        <f>IF(G948&lt;0,"-",G948)</f>
        <v>3</v>
      </c>
      <c r="J948" s="129">
        <f>IF(H948&lt;0,"-",H948)</f>
        <v>2</v>
      </c>
    </row>
    <row r="949" spans="1:10" x14ac:dyDescent="0.25">
      <c r="A949" s="138" t="s">
        <v>470</v>
      </c>
      <c r="B949" s="139" t="s">
        <v>1374</v>
      </c>
      <c r="C949" s="140">
        <v>51165</v>
      </c>
      <c r="D949" s="141">
        <v>21.68</v>
      </c>
      <c r="E949" s="141">
        <v>6.55</v>
      </c>
      <c r="F949" s="142">
        <v>22.57</v>
      </c>
      <c r="G949" s="143">
        <v>1</v>
      </c>
      <c r="H949" s="143">
        <v>3</v>
      </c>
      <c r="I949" s="129">
        <f>IF(G949&lt;0,"-",G949)</f>
        <v>1</v>
      </c>
      <c r="J949" s="129">
        <f>IF(H949&lt;0,"-",H949)</f>
        <v>3</v>
      </c>
    </row>
    <row r="950" spans="1:10" x14ac:dyDescent="0.25">
      <c r="A950" s="138" t="s">
        <v>443</v>
      </c>
      <c r="B950" s="139" t="s">
        <v>1065</v>
      </c>
      <c r="C950" s="140">
        <v>64706</v>
      </c>
      <c r="D950" s="141">
        <v>63.43</v>
      </c>
      <c r="E950" s="141">
        <v>6.54</v>
      </c>
      <c r="F950" s="142">
        <v>5.16</v>
      </c>
      <c r="G950" s="143">
        <v>1</v>
      </c>
      <c r="H950" s="143">
        <v>1</v>
      </c>
      <c r="I950" s="129">
        <f>IF(G950&lt;0,"-",G950)</f>
        <v>1</v>
      </c>
      <c r="J950" s="129">
        <f>IF(H950&lt;0,"-",H950)</f>
        <v>1</v>
      </c>
    </row>
    <row r="951" spans="1:10" x14ac:dyDescent="0.25">
      <c r="A951" s="138" t="s">
        <v>269</v>
      </c>
      <c r="B951" s="139" t="s">
        <v>984</v>
      </c>
      <c r="C951" s="140">
        <v>213450</v>
      </c>
      <c r="D951" s="141">
        <v>68.95</v>
      </c>
      <c r="E951" s="141">
        <v>6.48</v>
      </c>
      <c r="F951" s="142">
        <v>-2.29</v>
      </c>
      <c r="G951" s="143">
        <v>1</v>
      </c>
      <c r="H951" s="143">
        <v>1</v>
      </c>
      <c r="I951" s="129">
        <f>IF(G951&lt;0,"-",G951)</f>
        <v>1</v>
      </c>
      <c r="J951" s="129">
        <f>IF(H951&lt;0,"-",H951)</f>
        <v>1</v>
      </c>
    </row>
    <row r="952" spans="1:10" x14ac:dyDescent="0.25">
      <c r="A952" s="138" t="s">
        <v>432</v>
      </c>
      <c r="B952" s="139" t="s">
        <v>433</v>
      </c>
      <c r="C952" s="140">
        <v>410097</v>
      </c>
      <c r="D952" s="141">
        <v>7.88</v>
      </c>
      <c r="E952" s="141">
        <v>6.47</v>
      </c>
      <c r="F952" s="142">
        <v>6.33</v>
      </c>
      <c r="G952" s="143">
        <v>1</v>
      </c>
      <c r="H952" s="143">
        <v>6</v>
      </c>
      <c r="I952" s="129">
        <f>IF(G952&lt;0,"-",G952)</f>
        <v>1</v>
      </c>
      <c r="J952" s="129">
        <f>IF(H952&lt;0,"-",H952)</f>
        <v>6</v>
      </c>
    </row>
    <row r="953" spans="1:10" x14ac:dyDescent="0.25">
      <c r="A953" s="138" t="s">
        <v>2171</v>
      </c>
      <c r="B953" s="139" t="s">
        <v>2172</v>
      </c>
      <c r="C953" s="140">
        <v>655415</v>
      </c>
      <c r="D953" s="141">
        <v>-0.9</v>
      </c>
      <c r="E953" s="141">
        <v>6.41</v>
      </c>
      <c r="F953" s="142">
        <v>15.65</v>
      </c>
      <c r="G953" s="143">
        <v>-2</v>
      </c>
      <c r="H953" s="143">
        <v>3</v>
      </c>
      <c r="I953" s="129" t="str">
        <f>IF(G953&lt;0,"-",G953)</f>
        <v>-</v>
      </c>
      <c r="J953" s="129">
        <f>IF(H953&lt;0,"-",H953)</f>
        <v>3</v>
      </c>
    </row>
    <row r="954" spans="1:10" x14ac:dyDescent="0.25">
      <c r="A954" s="138" t="s">
        <v>2464</v>
      </c>
      <c r="B954" s="139" t="s">
        <v>2465</v>
      </c>
      <c r="C954" s="140">
        <v>464771</v>
      </c>
      <c r="D954" s="141">
        <v>31.66</v>
      </c>
      <c r="E954" s="141">
        <v>6.39</v>
      </c>
      <c r="F954" s="142">
        <v>0.76</v>
      </c>
      <c r="G954" s="143">
        <v>1</v>
      </c>
      <c r="H954" s="143">
        <v>1</v>
      </c>
      <c r="I954" s="129">
        <f>IF(G954&lt;0,"-",G954)</f>
        <v>1</v>
      </c>
      <c r="J954" s="129">
        <f>IF(H954&lt;0,"-",H954)</f>
        <v>1</v>
      </c>
    </row>
    <row r="955" spans="1:10" x14ac:dyDescent="0.25">
      <c r="A955" s="138" t="s">
        <v>2546</v>
      </c>
      <c r="B955" s="139" t="s">
        <v>2547</v>
      </c>
      <c r="C955" s="140">
        <v>42555</v>
      </c>
      <c r="D955" s="141">
        <v>-11.16</v>
      </c>
      <c r="E955" s="141">
        <v>6.3</v>
      </c>
      <c r="F955" s="142">
        <v>6.04</v>
      </c>
      <c r="G955" s="143">
        <v>-1</v>
      </c>
      <c r="H955" s="143">
        <v>2</v>
      </c>
      <c r="I955" s="129" t="str">
        <f>IF(G955&lt;0,"-",G955)</f>
        <v>-</v>
      </c>
      <c r="J955" s="129">
        <f>IF(H955&lt;0,"-",H955)</f>
        <v>2</v>
      </c>
    </row>
    <row r="956" spans="1:10" x14ac:dyDescent="0.25">
      <c r="A956" s="138" t="s">
        <v>486</v>
      </c>
      <c r="B956" s="139" t="s">
        <v>487</v>
      </c>
      <c r="C956" s="140">
        <v>295119</v>
      </c>
      <c r="D956" s="141">
        <v>98.69</v>
      </c>
      <c r="E956" s="141">
        <v>6.29</v>
      </c>
      <c r="F956" s="142">
        <v>-12.82</v>
      </c>
      <c r="G956" s="143">
        <v>1</v>
      </c>
      <c r="H956" s="143">
        <v>1</v>
      </c>
      <c r="I956" s="129">
        <f>IF(G956&lt;0,"-",G956)</f>
        <v>1</v>
      </c>
      <c r="J956" s="129">
        <f>IF(H956&lt;0,"-",H956)</f>
        <v>1</v>
      </c>
    </row>
    <row r="957" spans="1:10" x14ac:dyDescent="0.25">
      <c r="A957" s="138" t="s">
        <v>3151</v>
      </c>
      <c r="B957" s="139" t="s">
        <v>3157</v>
      </c>
      <c r="C957" s="140">
        <v>1527969</v>
      </c>
      <c r="D957" s="141">
        <v>15.22</v>
      </c>
      <c r="E957" s="141">
        <v>6.28</v>
      </c>
      <c r="F957" s="142">
        <v>-16.77</v>
      </c>
      <c r="G957" s="143">
        <v>2</v>
      </c>
      <c r="H957" s="143">
        <v>1</v>
      </c>
      <c r="I957" s="129">
        <f>IF(G957&lt;0,"-",G957)</f>
        <v>2</v>
      </c>
      <c r="J957" s="129">
        <f>IF(H957&lt;0,"-",H957)</f>
        <v>1</v>
      </c>
    </row>
    <row r="958" spans="1:10" x14ac:dyDescent="0.25">
      <c r="A958" s="138" t="s">
        <v>3603</v>
      </c>
      <c r="B958" s="139" t="s">
        <v>3627</v>
      </c>
      <c r="C958" s="140">
        <v>822449</v>
      </c>
      <c r="D958" s="141">
        <v>9.18</v>
      </c>
      <c r="E958" s="141">
        <v>6.24</v>
      </c>
      <c r="F958" s="142">
        <v>7.99</v>
      </c>
      <c r="G958" s="143">
        <v>1</v>
      </c>
      <c r="H958" s="143">
        <v>3</v>
      </c>
      <c r="I958" s="129">
        <f>IF(G958&lt;0,"-",G958)</f>
        <v>1</v>
      </c>
      <c r="J958" s="129">
        <f>IF(H958&lt;0,"-",H958)</f>
        <v>3</v>
      </c>
    </row>
    <row r="959" spans="1:10" x14ac:dyDescent="0.25">
      <c r="A959" s="138" t="s">
        <v>889</v>
      </c>
      <c r="B959" s="139" t="s">
        <v>952</v>
      </c>
      <c r="C959" s="140">
        <v>126985</v>
      </c>
      <c r="D959" s="141">
        <v>31.5</v>
      </c>
      <c r="E959" s="141">
        <v>6.21</v>
      </c>
      <c r="F959" s="142">
        <v>-2.41</v>
      </c>
      <c r="G959" s="143">
        <v>1</v>
      </c>
      <c r="H959" s="143">
        <v>1</v>
      </c>
      <c r="I959" s="129">
        <f>IF(G959&lt;0,"-",G959)</f>
        <v>1</v>
      </c>
      <c r="J959" s="129">
        <f>IF(H959&lt;0,"-",H959)</f>
        <v>1</v>
      </c>
    </row>
    <row r="960" spans="1:10" x14ac:dyDescent="0.25">
      <c r="A960" s="138" t="s">
        <v>814</v>
      </c>
      <c r="B960" s="139" t="s">
        <v>1403</v>
      </c>
      <c r="C960" s="140">
        <v>1708798</v>
      </c>
      <c r="D960" s="141">
        <v>17.309999999999999</v>
      </c>
      <c r="E960" s="141">
        <v>6.2</v>
      </c>
      <c r="F960" s="142">
        <v>6.29</v>
      </c>
      <c r="G960" s="143">
        <v>1</v>
      </c>
      <c r="H960" s="143">
        <v>3</v>
      </c>
      <c r="I960" s="129">
        <f>IF(G960&lt;0,"-",G960)</f>
        <v>1</v>
      </c>
      <c r="J960" s="129">
        <f>IF(H960&lt;0,"-",H960)</f>
        <v>3</v>
      </c>
    </row>
    <row r="961" spans="1:10" x14ac:dyDescent="0.25">
      <c r="A961" s="138" t="s">
        <v>372</v>
      </c>
      <c r="B961" s="139" t="s">
        <v>3377</v>
      </c>
      <c r="C961" s="140">
        <v>270946</v>
      </c>
      <c r="D961" s="141">
        <v>14.73</v>
      </c>
      <c r="E961" s="141">
        <v>6.09</v>
      </c>
      <c r="F961" s="142">
        <v>-1.9</v>
      </c>
      <c r="G961" s="143">
        <v>1</v>
      </c>
      <c r="H961" s="143">
        <v>2</v>
      </c>
      <c r="I961" s="129">
        <f>IF(G961&lt;0,"-",G961)</f>
        <v>1</v>
      </c>
      <c r="J961" s="129">
        <f>IF(H961&lt;0,"-",H961)</f>
        <v>2</v>
      </c>
    </row>
    <row r="962" spans="1:10" x14ac:dyDescent="0.25">
      <c r="A962" s="138" t="s">
        <v>1409</v>
      </c>
      <c r="B962" s="139" t="s">
        <v>1419</v>
      </c>
      <c r="C962" s="140">
        <v>1053411</v>
      </c>
      <c r="D962" s="141">
        <v>0.38</v>
      </c>
      <c r="E962" s="141">
        <v>6.08</v>
      </c>
      <c r="F962" s="142">
        <v>10.9</v>
      </c>
      <c r="G962" s="143">
        <v>5</v>
      </c>
      <c r="H962" s="143">
        <v>5</v>
      </c>
      <c r="I962" s="129">
        <f>IF(G962&lt;0,"-",G962)</f>
        <v>5</v>
      </c>
      <c r="J962" s="129">
        <f>IF(H962&lt;0,"-",H962)</f>
        <v>5</v>
      </c>
    </row>
    <row r="963" spans="1:10" x14ac:dyDescent="0.25">
      <c r="A963" s="138" t="s">
        <v>3172</v>
      </c>
      <c r="B963" s="139" t="s">
        <v>3177</v>
      </c>
      <c r="C963" s="140">
        <v>72816</v>
      </c>
      <c r="D963" s="141">
        <v>120.37</v>
      </c>
      <c r="E963" s="141">
        <v>6.08</v>
      </c>
      <c r="F963" s="142">
        <v>-8.44</v>
      </c>
      <c r="G963" s="143">
        <v>1</v>
      </c>
      <c r="H963" s="143">
        <v>1</v>
      </c>
      <c r="I963" s="129">
        <f>IF(G963&lt;0,"-",G963)</f>
        <v>1</v>
      </c>
      <c r="J963" s="129">
        <f>IF(H963&lt;0,"-",H963)</f>
        <v>1</v>
      </c>
    </row>
    <row r="964" spans="1:10" x14ac:dyDescent="0.25">
      <c r="A964" s="138" t="s">
        <v>1962</v>
      </c>
      <c r="B964" s="139" t="s">
        <v>1963</v>
      </c>
      <c r="C964" s="140">
        <v>715343</v>
      </c>
      <c r="D964" s="141">
        <v>50.93</v>
      </c>
      <c r="E964" s="141">
        <v>6.06</v>
      </c>
      <c r="F964" s="142">
        <v>7.28</v>
      </c>
      <c r="G964" s="143">
        <v>1</v>
      </c>
      <c r="H964" s="143">
        <v>1</v>
      </c>
      <c r="I964" s="129">
        <f>IF(G964&lt;0,"-",G964)</f>
        <v>1</v>
      </c>
      <c r="J964" s="129">
        <f>IF(H964&lt;0,"-",H964)</f>
        <v>1</v>
      </c>
    </row>
    <row r="965" spans="1:10" x14ac:dyDescent="0.25">
      <c r="A965" s="138" t="s">
        <v>2036</v>
      </c>
      <c r="B965" s="139" t="s">
        <v>909</v>
      </c>
      <c r="C965" s="140">
        <v>391987</v>
      </c>
      <c r="D965" s="141">
        <v>17.97</v>
      </c>
      <c r="E965" s="141">
        <v>6.01</v>
      </c>
      <c r="F965" s="142">
        <v>9.01</v>
      </c>
      <c r="G965" s="143">
        <v>1</v>
      </c>
      <c r="H965" s="143">
        <v>10</v>
      </c>
      <c r="I965" s="129">
        <f>IF(G965&lt;0,"-",G965)</f>
        <v>1</v>
      </c>
      <c r="J965" s="129">
        <f>IF(H965&lt;0,"-",H965)</f>
        <v>10</v>
      </c>
    </row>
    <row r="966" spans="1:10" x14ac:dyDescent="0.25">
      <c r="A966" s="138" t="s">
        <v>1252</v>
      </c>
      <c r="B966" s="139" t="s">
        <v>1254</v>
      </c>
      <c r="C966" s="140">
        <v>154524</v>
      </c>
      <c r="D966" s="141">
        <v>1080.92</v>
      </c>
      <c r="E966" s="141">
        <v>6</v>
      </c>
      <c r="F966" s="142">
        <v>27.97</v>
      </c>
      <c r="G966" s="143">
        <v>1</v>
      </c>
      <c r="H966" s="143">
        <v>1</v>
      </c>
      <c r="I966" s="129">
        <f>IF(G966&lt;0,"-",G966)</f>
        <v>1</v>
      </c>
      <c r="J966" s="129">
        <f>IF(H966&lt;0,"-",H966)</f>
        <v>1</v>
      </c>
    </row>
    <row r="967" spans="1:10" x14ac:dyDescent="0.25">
      <c r="A967" s="138" t="s">
        <v>1933</v>
      </c>
      <c r="B967" s="139" t="s">
        <v>1934</v>
      </c>
      <c r="C967" s="140">
        <v>699348</v>
      </c>
      <c r="D967" s="141">
        <v>37.950000000000003</v>
      </c>
      <c r="E967" s="141">
        <v>5.98</v>
      </c>
      <c r="F967" s="142">
        <v>-5.78</v>
      </c>
      <c r="G967" s="143">
        <v>1</v>
      </c>
      <c r="H967" s="143">
        <v>1</v>
      </c>
      <c r="I967" s="129">
        <f>IF(G967&lt;0,"-",G967)</f>
        <v>1</v>
      </c>
      <c r="J967" s="129">
        <f>IF(H967&lt;0,"-",H967)</f>
        <v>1</v>
      </c>
    </row>
    <row r="968" spans="1:10" x14ac:dyDescent="0.25">
      <c r="A968" s="138" t="s">
        <v>259</v>
      </c>
      <c r="B968" s="139" t="s">
        <v>975</v>
      </c>
      <c r="C968" s="140">
        <v>90760</v>
      </c>
      <c r="D968" s="141">
        <v>16.98</v>
      </c>
      <c r="E968" s="141">
        <v>5.97</v>
      </c>
      <c r="F968" s="142">
        <v>25.04</v>
      </c>
      <c r="G968" s="143">
        <v>1</v>
      </c>
      <c r="H968" s="143">
        <v>3</v>
      </c>
      <c r="I968" s="129">
        <f>IF(G968&lt;0,"-",G968)</f>
        <v>1</v>
      </c>
      <c r="J968" s="129">
        <f>IF(H968&lt;0,"-",H968)</f>
        <v>3</v>
      </c>
    </row>
    <row r="969" spans="1:10" x14ac:dyDescent="0.25">
      <c r="A969" s="138" t="s">
        <v>2489</v>
      </c>
      <c r="B969" s="139" t="s">
        <v>2490</v>
      </c>
      <c r="C969" s="140">
        <v>604328</v>
      </c>
      <c r="D969" s="141">
        <v>-8.92</v>
      </c>
      <c r="E969" s="141">
        <v>5.88</v>
      </c>
      <c r="F969" s="142">
        <v>4.92</v>
      </c>
      <c r="G969" s="143">
        <v>-3</v>
      </c>
      <c r="H969" s="143">
        <v>2</v>
      </c>
      <c r="I969" s="129" t="str">
        <f>IF(G969&lt;0,"-",G969)</f>
        <v>-</v>
      </c>
      <c r="J969" s="129">
        <f>IF(H969&lt;0,"-",H969)</f>
        <v>2</v>
      </c>
    </row>
    <row r="970" spans="1:10" x14ac:dyDescent="0.25">
      <c r="A970" s="138" t="s">
        <v>2695</v>
      </c>
      <c r="B970" s="139" t="s">
        <v>3838</v>
      </c>
      <c r="C970" s="140">
        <v>17967</v>
      </c>
      <c r="D970" s="141">
        <v>186.19</v>
      </c>
      <c r="E970" s="141">
        <v>5.78</v>
      </c>
      <c r="F970" s="142">
        <v>1.75</v>
      </c>
      <c r="G970" s="143">
        <v>1</v>
      </c>
      <c r="H970" s="143">
        <v>1</v>
      </c>
      <c r="I970" s="129">
        <f>IF(G970&lt;0,"-",G970)</f>
        <v>1</v>
      </c>
      <c r="J970" s="129">
        <f>IF(H970&lt;0,"-",H970)</f>
        <v>1</v>
      </c>
    </row>
    <row r="971" spans="1:10" x14ac:dyDescent="0.25">
      <c r="A971" s="138" t="s">
        <v>169</v>
      </c>
      <c r="B971" s="139" t="s">
        <v>951</v>
      </c>
      <c r="C971" s="140">
        <v>599723</v>
      </c>
      <c r="D971" s="141">
        <v>66.760000000000005</v>
      </c>
      <c r="E971" s="141">
        <v>5.77</v>
      </c>
      <c r="F971" s="142">
        <v>4.22</v>
      </c>
      <c r="G971" s="143">
        <v>1</v>
      </c>
      <c r="H971" s="143">
        <v>1</v>
      </c>
      <c r="I971" s="129">
        <f>IF(G971&lt;0,"-",G971)</f>
        <v>1</v>
      </c>
      <c r="J971" s="129">
        <f>IF(H971&lt;0,"-",H971)</f>
        <v>1</v>
      </c>
    </row>
    <row r="972" spans="1:10" x14ac:dyDescent="0.25">
      <c r="A972" s="138" t="s">
        <v>2627</v>
      </c>
      <c r="B972" s="139" t="s">
        <v>2628</v>
      </c>
      <c r="C972" s="140">
        <v>17109290</v>
      </c>
      <c r="D972" s="141">
        <v>10.220000000000001</v>
      </c>
      <c r="E972" s="141">
        <v>5.76</v>
      </c>
      <c r="F972" s="142">
        <v>3.34</v>
      </c>
      <c r="G972" s="143">
        <v>1</v>
      </c>
      <c r="H972" s="143">
        <v>1</v>
      </c>
      <c r="I972" s="129">
        <f>IF(G972&lt;0,"-",G972)</f>
        <v>1</v>
      </c>
      <c r="J972" s="129">
        <f>IF(H972&lt;0,"-",H972)</f>
        <v>1</v>
      </c>
    </row>
    <row r="973" spans="1:10" x14ac:dyDescent="0.25">
      <c r="A973" s="138" t="s">
        <v>2209</v>
      </c>
      <c r="B973" s="139" t="s">
        <v>2210</v>
      </c>
      <c r="C973" s="140">
        <v>1409604</v>
      </c>
      <c r="D973" s="141">
        <v>16.57</v>
      </c>
      <c r="E973" s="141">
        <v>5.7</v>
      </c>
      <c r="F973" s="142">
        <v>5.0199999999999996</v>
      </c>
      <c r="G973" s="143">
        <v>1</v>
      </c>
      <c r="H973" s="143">
        <v>1</v>
      </c>
      <c r="I973" s="129">
        <f>IF(G973&lt;0,"-",G973)</f>
        <v>1</v>
      </c>
      <c r="J973" s="129">
        <f>IF(H973&lt;0,"-",H973)</f>
        <v>1</v>
      </c>
    </row>
    <row r="974" spans="1:10" x14ac:dyDescent="0.25">
      <c r="A974" s="138" t="s">
        <v>3765</v>
      </c>
      <c r="B974" s="139" t="s">
        <v>3772</v>
      </c>
      <c r="C974" s="140">
        <v>1814958</v>
      </c>
      <c r="D974" s="141">
        <v>0.62</v>
      </c>
      <c r="E974" s="141">
        <v>5.7</v>
      </c>
      <c r="F974" s="142">
        <v>4.46</v>
      </c>
      <c r="G974" s="143">
        <v>1</v>
      </c>
      <c r="H974" s="143">
        <v>3</v>
      </c>
      <c r="I974" s="129">
        <f>IF(G974&lt;0,"-",G974)</f>
        <v>1</v>
      </c>
      <c r="J974" s="129">
        <f>IF(H974&lt;0,"-",H974)</f>
        <v>3</v>
      </c>
    </row>
    <row r="975" spans="1:10" x14ac:dyDescent="0.25">
      <c r="A975" s="138" t="s">
        <v>1734</v>
      </c>
      <c r="B975" s="139" t="s">
        <v>1735</v>
      </c>
      <c r="C975" s="140">
        <v>872329</v>
      </c>
      <c r="D975" s="141">
        <v>4.21</v>
      </c>
      <c r="E975" s="141">
        <v>5.67</v>
      </c>
      <c r="F975" s="142">
        <v>6.15</v>
      </c>
      <c r="G975" s="143">
        <v>1</v>
      </c>
      <c r="H975" s="143">
        <v>4</v>
      </c>
      <c r="I975" s="129">
        <f>IF(G975&lt;0,"-",G975)</f>
        <v>1</v>
      </c>
      <c r="J975" s="129">
        <f>IF(H975&lt;0,"-",H975)</f>
        <v>4</v>
      </c>
    </row>
    <row r="976" spans="1:10" x14ac:dyDescent="0.25">
      <c r="A976" s="138" t="s">
        <v>1277</v>
      </c>
      <c r="B976" s="139" t="s">
        <v>1395</v>
      </c>
      <c r="C976" s="140">
        <v>177623</v>
      </c>
      <c r="D976" s="141">
        <v>75.5</v>
      </c>
      <c r="E976" s="141">
        <v>5.61</v>
      </c>
      <c r="F976" s="142">
        <v>4.57</v>
      </c>
      <c r="G976" s="143">
        <v>1</v>
      </c>
      <c r="H976" s="143">
        <v>1</v>
      </c>
      <c r="I976" s="129">
        <f>IF(G976&lt;0,"-",G976)</f>
        <v>1</v>
      </c>
      <c r="J976" s="129">
        <f>IF(H976&lt;0,"-",H976)</f>
        <v>1</v>
      </c>
    </row>
    <row r="977" spans="1:10" x14ac:dyDescent="0.25">
      <c r="A977" s="138" t="s">
        <v>1875</v>
      </c>
      <c r="B977" s="139" t="s">
        <v>1876</v>
      </c>
      <c r="C977" s="140">
        <v>3599533</v>
      </c>
      <c r="D977" s="141">
        <v>47.53</v>
      </c>
      <c r="E977" s="141">
        <v>5.54</v>
      </c>
      <c r="F977" s="142">
        <v>2.63</v>
      </c>
      <c r="G977" s="143">
        <v>1</v>
      </c>
      <c r="H977" s="143">
        <v>1</v>
      </c>
      <c r="I977" s="129">
        <f>IF(G977&lt;0,"-",G977)</f>
        <v>1</v>
      </c>
      <c r="J977" s="129">
        <f>IF(H977&lt;0,"-",H977)</f>
        <v>1</v>
      </c>
    </row>
    <row r="978" spans="1:10" x14ac:dyDescent="0.25">
      <c r="A978" s="138" t="s">
        <v>1177</v>
      </c>
      <c r="B978" s="139" t="s">
        <v>3018</v>
      </c>
      <c r="C978" s="140">
        <v>423556</v>
      </c>
      <c r="D978" s="141">
        <v>15.73</v>
      </c>
      <c r="E978" s="141">
        <v>5.52</v>
      </c>
      <c r="F978" s="142">
        <v>8.61</v>
      </c>
      <c r="G978" s="143">
        <v>1</v>
      </c>
      <c r="H978" s="143">
        <v>17</v>
      </c>
      <c r="I978" s="129">
        <f>IF(G978&lt;0,"-",G978)</f>
        <v>1</v>
      </c>
      <c r="J978" s="129">
        <f>IF(H978&lt;0,"-",H978)</f>
        <v>17</v>
      </c>
    </row>
    <row r="979" spans="1:10" x14ac:dyDescent="0.25">
      <c r="A979" s="138" t="s">
        <v>2918</v>
      </c>
      <c r="B979" s="139" t="s">
        <v>2926</v>
      </c>
      <c r="C979" s="140">
        <v>448916</v>
      </c>
      <c r="D979" s="141">
        <v>17.55</v>
      </c>
      <c r="E979" s="141">
        <v>5.47</v>
      </c>
      <c r="F979" s="142">
        <v>7.87</v>
      </c>
      <c r="G979" s="143">
        <v>1</v>
      </c>
      <c r="H979" s="143">
        <v>1</v>
      </c>
      <c r="I979" s="129">
        <f>IF(G979&lt;0,"-",G979)</f>
        <v>1</v>
      </c>
      <c r="J979" s="129">
        <f>IF(H979&lt;0,"-",H979)</f>
        <v>1</v>
      </c>
    </row>
    <row r="980" spans="1:10" x14ac:dyDescent="0.25">
      <c r="A980" s="138" t="s">
        <v>1991</v>
      </c>
      <c r="B980" s="139" t="s">
        <v>1992</v>
      </c>
      <c r="C980" s="140">
        <v>3917069</v>
      </c>
      <c r="D980" s="141">
        <v>60.77</v>
      </c>
      <c r="E980" s="141">
        <v>5.38</v>
      </c>
      <c r="F980" s="142">
        <v>1.81</v>
      </c>
      <c r="G980" s="143">
        <v>1</v>
      </c>
      <c r="H980" s="143">
        <v>1</v>
      </c>
      <c r="I980" s="129">
        <f>IF(G980&lt;0,"-",G980)</f>
        <v>1</v>
      </c>
      <c r="J980" s="129">
        <f>IF(H980&lt;0,"-",H980)</f>
        <v>1</v>
      </c>
    </row>
    <row r="981" spans="1:10" x14ac:dyDescent="0.25">
      <c r="A981" s="138" t="s">
        <v>1977</v>
      </c>
      <c r="B981" s="139" t="s">
        <v>1978</v>
      </c>
      <c r="C981" s="140">
        <v>567965</v>
      </c>
      <c r="D981" s="141">
        <v>31.14</v>
      </c>
      <c r="E981" s="141">
        <v>5.36</v>
      </c>
      <c r="F981" s="142">
        <v>2.31</v>
      </c>
      <c r="G981" s="143">
        <v>1</v>
      </c>
      <c r="H981" s="143">
        <v>1</v>
      </c>
      <c r="I981" s="129">
        <f>IF(G981&lt;0,"-",G981)</f>
        <v>1</v>
      </c>
      <c r="J981" s="129">
        <f>IF(H981&lt;0,"-",H981)</f>
        <v>1</v>
      </c>
    </row>
    <row r="982" spans="1:10" x14ac:dyDescent="0.25">
      <c r="A982" s="138" t="s">
        <v>732</v>
      </c>
      <c r="B982" s="139" t="s">
        <v>3373</v>
      </c>
      <c r="C982" s="140">
        <v>15971</v>
      </c>
      <c r="D982" s="141">
        <v>-1.61</v>
      </c>
      <c r="E982" s="141">
        <v>5.32</v>
      </c>
      <c r="F982" s="142">
        <v>17.989999999999998</v>
      </c>
      <c r="G982" s="143">
        <v>-2</v>
      </c>
      <c r="H982" s="143">
        <v>3</v>
      </c>
      <c r="I982" s="129" t="str">
        <f>IF(G982&lt;0,"-",G982)</f>
        <v>-</v>
      </c>
      <c r="J982" s="129">
        <f>IF(H982&lt;0,"-",H982)</f>
        <v>3</v>
      </c>
    </row>
    <row r="983" spans="1:10" x14ac:dyDescent="0.25">
      <c r="A983" s="138" t="s">
        <v>2954</v>
      </c>
      <c r="B983" s="139" t="s">
        <v>2962</v>
      </c>
      <c r="C983" s="140">
        <v>17758</v>
      </c>
      <c r="D983" s="141">
        <v>107.43</v>
      </c>
      <c r="E983" s="141">
        <v>5.31</v>
      </c>
      <c r="F983" s="142">
        <v>-27.16</v>
      </c>
      <c r="G983" s="143">
        <v>2</v>
      </c>
      <c r="H983" s="143">
        <v>1</v>
      </c>
      <c r="I983" s="129">
        <f>IF(G983&lt;0,"-",G983)</f>
        <v>2</v>
      </c>
      <c r="J983" s="129">
        <f>IF(H983&lt;0,"-",H983)</f>
        <v>1</v>
      </c>
    </row>
    <row r="984" spans="1:10" x14ac:dyDescent="0.25">
      <c r="A984" s="138" t="s">
        <v>607</v>
      </c>
      <c r="B984" s="139" t="s">
        <v>1388</v>
      </c>
      <c r="C984" s="140">
        <v>120498</v>
      </c>
      <c r="D984" s="141">
        <v>24.86</v>
      </c>
      <c r="E984" s="141">
        <v>5.28</v>
      </c>
      <c r="F984" s="142">
        <v>11.92</v>
      </c>
      <c r="G984" s="143">
        <v>1</v>
      </c>
      <c r="H984" s="143">
        <v>1</v>
      </c>
      <c r="I984" s="129">
        <f>IF(G984&lt;0,"-",G984)</f>
        <v>1</v>
      </c>
      <c r="J984" s="129">
        <f>IF(H984&lt;0,"-",H984)</f>
        <v>1</v>
      </c>
    </row>
    <row r="985" spans="1:10" x14ac:dyDescent="0.25">
      <c r="A985" s="138" t="s">
        <v>1645</v>
      </c>
      <c r="B985" s="139" t="s">
        <v>1656</v>
      </c>
      <c r="C985" s="140">
        <v>354918</v>
      </c>
      <c r="D985" s="141">
        <v>80.430000000000007</v>
      </c>
      <c r="E985" s="141">
        <v>5.2</v>
      </c>
      <c r="F985" s="142">
        <v>-8.33</v>
      </c>
      <c r="G985" s="143">
        <v>1</v>
      </c>
      <c r="H985" s="143">
        <v>1</v>
      </c>
      <c r="I985" s="129">
        <f>IF(G985&lt;0,"-",G985)</f>
        <v>1</v>
      </c>
      <c r="J985" s="129">
        <f>IF(H985&lt;0,"-",H985)</f>
        <v>1</v>
      </c>
    </row>
    <row r="986" spans="1:10" x14ac:dyDescent="0.25">
      <c r="A986" s="138" t="s">
        <v>2063</v>
      </c>
      <c r="B986" s="139" t="s">
        <v>2064</v>
      </c>
      <c r="C986" s="140">
        <v>7031644</v>
      </c>
      <c r="D986" s="141">
        <v>59</v>
      </c>
      <c r="E986" s="141">
        <v>5.17</v>
      </c>
      <c r="F986" s="142">
        <v>-0.57999999999999996</v>
      </c>
      <c r="G986" s="143">
        <v>1</v>
      </c>
      <c r="H986" s="143">
        <v>1</v>
      </c>
      <c r="I986" s="129">
        <f>IF(G986&lt;0,"-",G986)</f>
        <v>1</v>
      </c>
      <c r="J986" s="129">
        <f>IF(H986&lt;0,"-",H986)</f>
        <v>1</v>
      </c>
    </row>
    <row r="987" spans="1:10" x14ac:dyDescent="0.25">
      <c r="A987" s="138" t="s">
        <v>2184</v>
      </c>
      <c r="B987" s="139" t="s">
        <v>2185</v>
      </c>
      <c r="C987" s="140">
        <v>1214713</v>
      </c>
      <c r="D987" s="141">
        <v>9.1999999999999993</v>
      </c>
      <c r="E987" s="141">
        <v>5.17</v>
      </c>
      <c r="F987" s="142">
        <v>3.13</v>
      </c>
      <c r="G987" s="143">
        <v>1</v>
      </c>
      <c r="H987" s="143">
        <v>1</v>
      </c>
      <c r="I987" s="129">
        <f>IF(G987&lt;0,"-",G987)</f>
        <v>1</v>
      </c>
      <c r="J987" s="129">
        <f>IF(H987&lt;0,"-",H987)</f>
        <v>1</v>
      </c>
    </row>
    <row r="988" spans="1:10" x14ac:dyDescent="0.25">
      <c r="A988" s="138" t="s">
        <v>537</v>
      </c>
      <c r="B988" s="139" t="s">
        <v>538</v>
      </c>
      <c r="C988" s="140">
        <v>281061</v>
      </c>
      <c r="D988" s="141">
        <v>22.84</v>
      </c>
      <c r="E988" s="141">
        <v>5.09</v>
      </c>
      <c r="F988" s="142">
        <v>-4.0199999999999996</v>
      </c>
      <c r="G988" s="143">
        <v>1</v>
      </c>
      <c r="H988" s="143">
        <v>1</v>
      </c>
      <c r="I988" s="129">
        <f>IF(G988&lt;0,"-",G988)</f>
        <v>1</v>
      </c>
      <c r="J988" s="129">
        <f>IF(H988&lt;0,"-",H988)</f>
        <v>1</v>
      </c>
    </row>
    <row r="989" spans="1:10" x14ac:dyDescent="0.25">
      <c r="A989" s="138" t="s">
        <v>739</v>
      </c>
      <c r="B989" s="139" t="s">
        <v>1105</v>
      </c>
      <c r="C989" s="140">
        <v>51903</v>
      </c>
      <c r="D989" s="141">
        <v>27.75</v>
      </c>
      <c r="E989" s="141">
        <v>5.09</v>
      </c>
      <c r="F989" s="142">
        <v>-1.01</v>
      </c>
      <c r="G989" s="143">
        <v>1</v>
      </c>
      <c r="H989" s="143">
        <v>1</v>
      </c>
      <c r="I989" s="129">
        <f>IF(G989&lt;0,"-",G989)</f>
        <v>1</v>
      </c>
      <c r="J989" s="129">
        <f>IF(H989&lt;0,"-",H989)</f>
        <v>1</v>
      </c>
    </row>
    <row r="990" spans="1:10" x14ac:dyDescent="0.25">
      <c r="A990" s="138" t="s">
        <v>2016</v>
      </c>
      <c r="B990" s="139" t="s">
        <v>2017</v>
      </c>
      <c r="C990" s="140">
        <v>317169</v>
      </c>
      <c r="D990" s="141">
        <v>61.56</v>
      </c>
      <c r="E990" s="141">
        <v>5.08</v>
      </c>
      <c r="F990" s="142">
        <v>2.5499999999999998</v>
      </c>
      <c r="G990" s="143">
        <v>1</v>
      </c>
      <c r="H990" s="143">
        <v>1</v>
      </c>
      <c r="I990" s="129">
        <f>IF(G990&lt;0,"-",G990)</f>
        <v>1</v>
      </c>
      <c r="J990" s="129">
        <f>IF(H990&lt;0,"-",H990)</f>
        <v>1</v>
      </c>
    </row>
    <row r="991" spans="1:10" x14ac:dyDescent="0.25">
      <c r="A991" s="138" t="s">
        <v>176</v>
      </c>
      <c r="B991" s="139" t="s">
        <v>177</v>
      </c>
      <c r="C991" s="140">
        <v>118444</v>
      </c>
      <c r="D991" s="141">
        <v>12.76</v>
      </c>
      <c r="E991" s="141">
        <v>5.08</v>
      </c>
      <c r="F991" s="142">
        <v>11.62</v>
      </c>
      <c r="G991" s="143">
        <v>1</v>
      </c>
      <c r="H991" s="143">
        <v>3</v>
      </c>
      <c r="I991" s="129">
        <f>IF(G991&lt;0,"-",G991)</f>
        <v>1</v>
      </c>
      <c r="J991" s="129">
        <f>IF(H991&lt;0,"-",H991)</f>
        <v>3</v>
      </c>
    </row>
    <row r="992" spans="1:10" x14ac:dyDescent="0.25">
      <c r="A992" s="138" t="s">
        <v>2151</v>
      </c>
      <c r="B992" s="139" t="s">
        <v>2152</v>
      </c>
      <c r="C992" s="140">
        <v>72005</v>
      </c>
      <c r="D992" s="141">
        <v>1.83</v>
      </c>
      <c r="E992" s="141">
        <v>5.05</v>
      </c>
      <c r="F992" s="142">
        <v>11.79</v>
      </c>
      <c r="G992" s="143">
        <v>1</v>
      </c>
      <c r="H992" s="143">
        <v>2</v>
      </c>
      <c r="I992" s="129">
        <f>IF(G992&lt;0,"-",G992)</f>
        <v>1</v>
      </c>
      <c r="J992" s="129">
        <f>IF(H992&lt;0,"-",H992)</f>
        <v>2</v>
      </c>
    </row>
    <row r="993" spans="1:10" x14ac:dyDescent="0.25">
      <c r="A993" s="138" t="s">
        <v>3096</v>
      </c>
      <c r="B993" s="139" t="s">
        <v>3102</v>
      </c>
      <c r="C993" s="140">
        <v>960944</v>
      </c>
      <c r="D993" s="141">
        <v>24.42</v>
      </c>
      <c r="E993" s="141">
        <v>5.0199999999999996</v>
      </c>
      <c r="F993" s="142">
        <v>0.56999999999999995</v>
      </c>
      <c r="G993" s="143">
        <v>1</v>
      </c>
      <c r="H993" s="143">
        <v>1</v>
      </c>
      <c r="I993" s="129">
        <f>IF(G993&lt;0,"-",G993)</f>
        <v>1</v>
      </c>
      <c r="J993" s="129">
        <f>IF(H993&lt;0,"-",H993)</f>
        <v>1</v>
      </c>
    </row>
    <row r="994" spans="1:10" x14ac:dyDescent="0.25">
      <c r="A994" s="138" t="s">
        <v>1725</v>
      </c>
      <c r="B994" s="139" t="s">
        <v>1285</v>
      </c>
      <c r="C994" s="140">
        <v>9209941</v>
      </c>
      <c r="D994" s="141">
        <v>20.74</v>
      </c>
      <c r="E994" s="141">
        <v>5.01</v>
      </c>
      <c r="F994" s="142">
        <v>4</v>
      </c>
      <c r="G994" s="143">
        <v>1</v>
      </c>
      <c r="H994" s="143">
        <v>1</v>
      </c>
      <c r="I994" s="129">
        <f>IF(G994&lt;0,"-",G994)</f>
        <v>1</v>
      </c>
      <c r="J994" s="129">
        <f>IF(H994&lt;0,"-",H994)</f>
        <v>1</v>
      </c>
    </row>
    <row r="995" spans="1:10" x14ac:dyDescent="0.25">
      <c r="A995" s="138" t="s">
        <v>3600</v>
      </c>
      <c r="B995" s="139" t="s">
        <v>3625</v>
      </c>
      <c r="C995" s="140">
        <v>306305</v>
      </c>
      <c r="D995" s="141">
        <v>-2.2000000000000002</v>
      </c>
      <c r="E995" s="141">
        <v>5.01</v>
      </c>
      <c r="F995" s="142">
        <v>6.36</v>
      </c>
      <c r="G995" s="143">
        <v>-1</v>
      </c>
      <c r="H995" s="143">
        <v>84</v>
      </c>
      <c r="I995" s="129" t="str">
        <f>IF(G995&lt;0,"-",G995)</f>
        <v>-</v>
      </c>
      <c r="J995" s="129">
        <f>IF(H995&lt;0,"-",H995)</f>
        <v>84</v>
      </c>
    </row>
    <row r="996" spans="1:10" x14ac:dyDescent="0.25">
      <c r="A996" s="138" t="s">
        <v>2617</v>
      </c>
      <c r="B996" s="139" t="s">
        <v>2618</v>
      </c>
      <c r="C996" s="140">
        <v>12329</v>
      </c>
      <c r="D996" s="141">
        <v>-0.71</v>
      </c>
      <c r="E996" s="141">
        <v>4.99</v>
      </c>
      <c r="F996" s="142">
        <v>9.23</v>
      </c>
      <c r="G996" s="143">
        <v>-1</v>
      </c>
      <c r="H996" s="143">
        <v>3</v>
      </c>
      <c r="I996" s="129" t="str">
        <f>IF(G996&lt;0,"-",G996)</f>
        <v>-</v>
      </c>
      <c r="J996" s="129">
        <f>IF(H996&lt;0,"-",H996)</f>
        <v>3</v>
      </c>
    </row>
    <row r="997" spans="1:10" x14ac:dyDescent="0.25">
      <c r="A997" s="138" t="s">
        <v>2341</v>
      </c>
      <c r="B997" s="139" t="s">
        <v>2342</v>
      </c>
      <c r="C997" s="140">
        <v>434364</v>
      </c>
      <c r="D997" s="141">
        <v>33.31</v>
      </c>
      <c r="E997" s="141">
        <v>4.96</v>
      </c>
      <c r="F997" s="142">
        <v>6.37</v>
      </c>
      <c r="G997" s="143">
        <v>1</v>
      </c>
      <c r="H997" s="143">
        <v>1</v>
      </c>
      <c r="I997" s="129">
        <f>IF(G997&lt;0,"-",G997)</f>
        <v>1</v>
      </c>
      <c r="J997" s="129">
        <f>IF(H997&lt;0,"-",H997)</f>
        <v>1</v>
      </c>
    </row>
    <row r="998" spans="1:10" x14ac:dyDescent="0.25">
      <c r="A998" s="138" t="s">
        <v>2550</v>
      </c>
      <c r="B998" s="139" t="s">
        <v>2551</v>
      </c>
      <c r="C998" s="140">
        <v>29760759</v>
      </c>
      <c r="D998" s="141">
        <v>6.14</v>
      </c>
      <c r="E998" s="141">
        <v>4.93</v>
      </c>
      <c r="F998" s="142">
        <v>4.59</v>
      </c>
      <c r="G998" s="143">
        <v>1</v>
      </c>
      <c r="H998" s="143">
        <v>13</v>
      </c>
      <c r="I998" s="129">
        <f>IF(G998&lt;0,"-",G998)</f>
        <v>1</v>
      </c>
      <c r="J998" s="129">
        <f>IF(H998&lt;0,"-",H998)</f>
        <v>13</v>
      </c>
    </row>
    <row r="999" spans="1:10" x14ac:dyDescent="0.25">
      <c r="A999" s="138" t="s">
        <v>2706</v>
      </c>
      <c r="B999" s="139" t="s">
        <v>2707</v>
      </c>
      <c r="C999" s="140">
        <v>353819</v>
      </c>
      <c r="D999" s="141">
        <v>34.54</v>
      </c>
      <c r="E999" s="141">
        <v>4.91</v>
      </c>
      <c r="F999" s="142">
        <v>2.64</v>
      </c>
      <c r="G999" s="143">
        <v>1</v>
      </c>
      <c r="H999" s="143">
        <v>1</v>
      </c>
      <c r="I999" s="129">
        <f>IF(G999&lt;0,"-",G999)</f>
        <v>1</v>
      </c>
      <c r="J999" s="129">
        <f>IF(H999&lt;0,"-",H999)</f>
        <v>1</v>
      </c>
    </row>
    <row r="1000" spans="1:10" x14ac:dyDescent="0.25">
      <c r="A1000" s="138" t="s">
        <v>281</v>
      </c>
      <c r="B1000" s="139" t="s">
        <v>1600</v>
      </c>
      <c r="C1000" s="140">
        <v>21656</v>
      </c>
      <c r="D1000" s="141">
        <v>25.24</v>
      </c>
      <c r="E1000" s="141">
        <v>4.9000000000000004</v>
      </c>
      <c r="F1000" s="142">
        <v>10.1</v>
      </c>
      <c r="G1000" s="143">
        <v>1</v>
      </c>
      <c r="H1000" s="143">
        <v>3</v>
      </c>
      <c r="I1000" s="129">
        <f>IF(G1000&lt;0,"-",G1000)</f>
        <v>1</v>
      </c>
      <c r="J1000" s="129">
        <f>IF(H1000&lt;0,"-",H1000)</f>
        <v>3</v>
      </c>
    </row>
    <row r="1001" spans="1:10" x14ac:dyDescent="0.25">
      <c r="A1001" s="138" t="s">
        <v>2153</v>
      </c>
      <c r="B1001" s="139" t="s">
        <v>2154</v>
      </c>
      <c r="C1001" s="140">
        <v>20830626</v>
      </c>
      <c r="D1001" s="141">
        <v>7.68</v>
      </c>
      <c r="E1001" s="141">
        <v>4.8899999999999997</v>
      </c>
      <c r="F1001" s="142">
        <v>5.49</v>
      </c>
      <c r="G1001" s="143">
        <v>1</v>
      </c>
      <c r="H1001" s="143">
        <v>5</v>
      </c>
      <c r="I1001" s="129">
        <f>IF(G1001&lt;0,"-",G1001)</f>
        <v>1</v>
      </c>
      <c r="J1001" s="129">
        <f>IF(H1001&lt;0,"-",H1001)</f>
        <v>5</v>
      </c>
    </row>
    <row r="1002" spans="1:10" x14ac:dyDescent="0.25">
      <c r="A1002" s="138" t="s">
        <v>1794</v>
      </c>
      <c r="B1002" s="139" t="s">
        <v>1795</v>
      </c>
      <c r="C1002" s="140">
        <v>3945363</v>
      </c>
      <c r="D1002" s="141">
        <v>42.52</v>
      </c>
      <c r="E1002" s="141">
        <v>4.84</v>
      </c>
      <c r="F1002" s="142">
        <v>-4.6900000000000004</v>
      </c>
      <c r="G1002" s="143">
        <v>1</v>
      </c>
      <c r="H1002" s="143">
        <v>1</v>
      </c>
      <c r="I1002" s="129">
        <f>IF(G1002&lt;0,"-",G1002)</f>
        <v>1</v>
      </c>
      <c r="J1002" s="129">
        <f>IF(H1002&lt;0,"-",H1002)</f>
        <v>1</v>
      </c>
    </row>
    <row r="1003" spans="1:10" x14ac:dyDescent="0.25">
      <c r="A1003" s="138" t="s">
        <v>1887</v>
      </c>
      <c r="B1003" s="139" t="s">
        <v>1888</v>
      </c>
      <c r="C1003" s="140">
        <v>2477893</v>
      </c>
      <c r="D1003" s="141">
        <v>31.87</v>
      </c>
      <c r="E1003" s="141">
        <v>4.84</v>
      </c>
      <c r="F1003" s="142">
        <v>0.67</v>
      </c>
      <c r="G1003" s="143">
        <v>1</v>
      </c>
      <c r="H1003" s="143">
        <v>1</v>
      </c>
      <c r="I1003" s="129">
        <f>IF(G1003&lt;0,"-",G1003)</f>
        <v>1</v>
      </c>
      <c r="J1003" s="129">
        <f>IF(H1003&lt;0,"-",H1003)</f>
        <v>1</v>
      </c>
    </row>
    <row r="1004" spans="1:10" x14ac:dyDescent="0.25">
      <c r="A1004" s="138" t="s">
        <v>2710</v>
      </c>
      <c r="B1004" s="139" t="s">
        <v>3507</v>
      </c>
      <c r="C1004" s="140">
        <v>141409</v>
      </c>
      <c r="D1004" s="141">
        <v>10.06</v>
      </c>
      <c r="E1004" s="141">
        <v>4.84</v>
      </c>
      <c r="F1004" s="142">
        <v>53.31</v>
      </c>
      <c r="G1004" s="143">
        <v>1</v>
      </c>
      <c r="H1004" s="143">
        <v>15</v>
      </c>
      <c r="I1004" s="129">
        <f>IF(G1004&lt;0,"-",G1004)</f>
        <v>1</v>
      </c>
      <c r="J1004" s="129">
        <f>IF(H1004&lt;0,"-",H1004)</f>
        <v>15</v>
      </c>
    </row>
    <row r="1005" spans="1:10" x14ac:dyDescent="0.25">
      <c r="A1005" s="138" t="s">
        <v>2499</v>
      </c>
      <c r="B1005" s="139" t="s">
        <v>919</v>
      </c>
      <c r="C1005" s="140">
        <v>3059514</v>
      </c>
      <c r="D1005" s="141">
        <v>22.61</v>
      </c>
      <c r="E1005" s="141">
        <v>4.82</v>
      </c>
      <c r="F1005" s="142">
        <v>2.88</v>
      </c>
      <c r="G1005" s="143">
        <v>1</v>
      </c>
      <c r="H1005" s="143">
        <v>1</v>
      </c>
      <c r="I1005" s="129">
        <f>IF(G1005&lt;0,"-",G1005)</f>
        <v>1</v>
      </c>
      <c r="J1005" s="129">
        <f>IF(H1005&lt;0,"-",H1005)</f>
        <v>1</v>
      </c>
    </row>
    <row r="1006" spans="1:10" x14ac:dyDescent="0.25">
      <c r="A1006" s="138" t="s">
        <v>1115</v>
      </c>
      <c r="B1006" s="139" t="s">
        <v>1194</v>
      </c>
      <c r="C1006" s="140">
        <v>517804</v>
      </c>
      <c r="D1006" s="141">
        <v>4.87</v>
      </c>
      <c r="E1006" s="141">
        <v>4.8099999999999996</v>
      </c>
      <c r="F1006" s="142">
        <v>3.59</v>
      </c>
      <c r="G1006" s="143">
        <v>1</v>
      </c>
      <c r="H1006" s="143">
        <v>2</v>
      </c>
      <c r="I1006" s="129">
        <f>IF(G1006&lt;0,"-",G1006)</f>
        <v>1</v>
      </c>
      <c r="J1006" s="129">
        <f>IF(H1006&lt;0,"-",H1006)</f>
        <v>2</v>
      </c>
    </row>
    <row r="1007" spans="1:10" x14ac:dyDescent="0.25">
      <c r="A1007" s="138" t="s">
        <v>454</v>
      </c>
      <c r="B1007" s="139" t="s">
        <v>455</v>
      </c>
      <c r="C1007" s="140">
        <v>282387</v>
      </c>
      <c r="D1007" s="141">
        <v>7.67</v>
      </c>
      <c r="E1007" s="141">
        <v>4.8099999999999996</v>
      </c>
      <c r="F1007" s="142">
        <v>0.66</v>
      </c>
      <c r="G1007" s="143">
        <v>1</v>
      </c>
      <c r="H1007" s="143">
        <v>2</v>
      </c>
      <c r="I1007" s="129">
        <f>IF(G1007&lt;0,"-",G1007)</f>
        <v>1</v>
      </c>
      <c r="J1007" s="129">
        <f>IF(H1007&lt;0,"-",H1007)</f>
        <v>2</v>
      </c>
    </row>
    <row r="1008" spans="1:10" x14ac:dyDescent="0.25">
      <c r="A1008" s="138" t="s">
        <v>676</v>
      </c>
      <c r="B1008" s="139" t="s">
        <v>677</v>
      </c>
      <c r="C1008" s="140">
        <v>735453</v>
      </c>
      <c r="D1008" s="141">
        <v>19.239999999999998</v>
      </c>
      <c r="E1008" s="141">
        <v>4.7699999999999996</v>
      </c>
      <c r="F1008" s="142">
        <v>3.9</v>
      </c>
      <c r="G1008" s="143">
        <v>1</v>
      </c>
      <c r="H1008" s="143">
        <v>1</v>
      </c>
      <c r="I1008" s="129">
        <f>IF(G1008&lt;0,"-",G1008)</f>
        <v>1</v>
      </c>
      <c r="J1008" s="129">
        <f>IF(H1008&lt;0,"-",H1008)</f>
        <v>1</v>
      </c>
    </row>
    <row r="1009" spans="1:10" x14ac:dyDescent="0.25">
      <c r="A1009" s="138" t="s">
        <v>872</v>
      </c>
      <c r="B1009" s="139" t="s">
        <v>936</v>
      </c>
      <c r="C1009" s="140">
        <v>24205</v>
      </c>
      <c r="D1009" s="141">
        <v>40.64</v>
      </c>
      <c r="E1009" s="141">
        <v>4.7699999999999996</v>
      </c>
      <c r="F1009" s="142">
        <v>-6.92</v>
      </c>
      <c r="G1009" s="143">
        <v>1</v>
      </c>
      <c r="H1009" s="143">
        <v>1</v>
      </c>
      <c r="I1009" s="129">
        <f>IF(G1009&lt;0,"-",G1009)</f>
        <v>1</v>
      </c>
      <c r="J1009" s="129">
        <f>IF(H1009&lt;0,"-",H1009)</f>
        <v>1</v>
      </c>
    </row>
    <row r="1010" spans="1:10" x14ac:dyDescent="0.25">
      <c r="A1010" s="138" t="s">
        <v>1742</v>
      </c>
      <c r="B1010" s="139" t="s">
        <v>1743</v>
      </c>
      <c r="C1010" s="140">
        <v>2101944</v>
      </c>
      <c r="D1010" s="141">
        <v>12.27</v>
      </c>
      <c r="E1010" s="141">
        <v>4.75</v>
      </c>
      <c r="F1010" s="142">
        <v>12.94</v>
      </c>
      <c r="G1010" s="143">
        <v>1</v>
      </c>
      <c r="H1010" s="143">
        <v>3</v>
      </c>
      <c r="I1010" s="129">
        <f>IF(G1010&lt;0,"-",G1010)</f>
        <v>1</v>
      </c>
      <c r="J1010" s="129">
        <f>IF(H1010&lt;0,"-",H1010)</f>
        <v>3</v>
      </c>
    </row>
    <row r="1011" spans="1:10" x14ac:dyDescent="0.25">
      <c r="A1011" s="138" t="s">
        <v>891</v>
      </c>
      <c r="B1011" s="139" t="s">
        <v>970</v>
      </c>
      <c r="C1011" s="140">
        <v>167488</v>
      </c>
      <c r="D1011" s="141">
        <v>51.5</v>
      </c>
      <c r="E1011" s="141">
        <v>4.74</v>
      </c>
      <c r="F1011" s="142">
        <v>-15.82</v>
      </c>
      <c r="G1011" s="143">
        <v>1</v>
      </c>
      <c r="H1011" s="143">
        <v>1</v>
      </c>
      <c r="I1011" s="129">
        <f>IF(G1011&lt;0,"-",G1011)</f>
        <v>1</v>
      </c>
      <c r="J1011" s="129">
        <f>IF(H1011&lt;0,"-",H1011)</f>
        <v>1</v>
      </c>
    </row>
    <row r="1012" spans="1:10" x14ac:dyDescent="0.25">
      <c r="A1012" s="138" t="s">
        <v>2466</v>
      </c>
      <c r="B1012" s="139" t="s">
        <v>2467</v>
      </c>
      <c r="C1012" s="140">
        <v>286119</v>
      </c>
      <c r="D1012" s="141">
        <v>21.71</v>
      </c>
      <c r="E1012" s="141">
        <v>4.72</v>
      </c>
      <c r="F1012" s="142">
        <v>7.39</v>
      </c>
      <c r="G1012" s="143">
        <v>1</v>
      </c>
      <c r="H1012" s="143">
        <v>4</v>
      </c>
      <c r="I1012" s="129">
        <f>IF(G1012&lt;0,"-",G1012)</f>
        <v>1</v>
      </c>
      <c r="J1012" s="129">
        <f>IF(H1012&lt;0,"-",H1012)</f>
        <v>4</v>
      </c>
    </row>
    <row r="1013" spans="1:10" x14ac:dyDescent="0.25">
      <c r="A1013" s="138" t="s">
        <v>1280</v>
      </c>
      <c r="B1013" s="139" t="s">
        <v>3037</v>
      </c>
      <c r="C1013" s="140">
        <v>10764</v>
      </c>
      <c r="D1013" s="141">
        <v>234.29</v>
      </c>
      <c r="E1013" s="141">
        <v>4.72</v>
      </c>
      <c r="F1013" s="142">
        <v>-25.93</v>
      </c>
      <c r="G1013" s="143">
        <v>1</v>
      </c>
      <c r="H1013" s="143">
        <v>1</v>
      </c>
      <c r="I1013" s="129">
        <f>IF(G1013&lt;0,"-",G1013)</f>
        <v>1</v>
      </c>
      <c r="J1013" s="129">
        <f>IF(H1013&lt;0,"-",H1013)</f>
        <v>1</v>
      </c>
    </row>
    <row r="1014" spans="1:10" x14ac:dyDescent="0.25">
      <c r="A1014" s="138" t="s">
        <v>3545</v>
      </c>
      <c r="B1014" s="139" t="s">
        <v>3548</v>
      </c>
      <c r="C1014" s="140">
        <v>196573</v>
      </c>
      <c r="D1014" s="141">
        <v>10.89</v>
      </c>
      <c r="E1014" s="141">
        <v>4.66</v>
      </c>
      <c r="F1014" s="142">
        <v>6.11</v>
      </c>
      <c r="G1014" s="143">
        <v>1</v>
      </c>
      <c r="H1014" s="143">
        <v>38</v>
      </c>
      <c r="I1014" s="129">
        <f>IF(G1014&lt;0,"-",G1014)</f>
        <v>1</v>
      </c>
      <c r="J1014" s="129">
        <f>IF(H1014&lt;0,"-",H1014)</f>
        <v>38</v>
      </c>
    </row>
    <row r="1015" spans="1:10" x14ac:dyDescent="0.25">
      <c r="A1015" s="138" t="s">
        <v>1281</v>
      </c>
      <c r="B1015" s="139" t="s">
        <v>1398</v>
      </c>
      <c r="C1015" s="140">
        <v>248936</v>
      </c>
      <c r="D1015" s="141">
        <v>2.34</v>
      </c>
      <c r="E1015" s="141">
        <v>4.63</v>
      </c>
      <c r="F1015" s="142">
        <v>8.27</v>
      </c>
      <c r="G1015" s="143">
        <v>1</v>
      </c>
      <c r="H1015" s="143">
        <v>4</v>
      </c>
      <c r="I1015" s="129">
        <f>IF(G1015&lt;0,"-",G1015)</f>
        <v>1</v>
      </c>
      <c r="J1015" s="129">
        <f>IF(H1015&lt;0,"-",H1015)</f>
        <v>4</v>
      </c>
    </row>
    <row r="1016" spans="1:10" x14ac:dyDescent="0.25">
      <c r="A1016" s="138" t="s">
        <v>410</v>
      </c>
      <c r="B1016" s="139" t="s">
        <v>1045</v>
      </c>
      <c r="C1016" s="140">
        <v>6866112</v>
      </c>
      <c r="D1016" s="141">
        <v>21.27</v>
      </c>
      <c r="E1016" s="141">
        <v>4.62</v>
      </c>
      <c r="F1016" s="142">
        <v>0.5</v>
      </c>
      <c r="G1016" s="143">
        <v>1</v>
      </c>
      <c r="H1016" s="143">
        <v>1</v>
      </c>
      <c r="I1016" s="129">
        <f>IF(G1016&lt;0,"-",G1016)</f>
        <v>1</v>
      </c>
      <c r="J1016" s="129">
        <f>IF(H1016&lt;0,"-",H1016)</f>
        <v>1</v>
      </c>
    </row>
    <row r="1017" spans="1:10" x14ac:dyDescent="0.25">
      <c r="A1017" s="138" t="s">
        <v>2457</v>
      </c>
      <c r="B1017" s="139" t="s">
        <v>3291</v>
      </c>
      <c r="C1017" s="140">
        <v>1097724</v>
      </c>
      <c r="D1017" s="141">
        <v>32.020000000000003</v>
      </c>
      <c r="E1017" s="141">
        <v>4.6100000000000003</v>
      </c>
      <c r="F1017" s="142">
        <v>1.71</v>
      </c>
      <c r="G1017" s="143">
        <v>1</v>
      </c>
      <c r="H1017" s="143">
        <v>1</v>
      </c>
      <c r="I1017" s="129">
        <f>IF(G1017&lt;0,"-",G1017)</f>
        <v>1</v>
      </c>
      <c r="J1017" s="129">
        <f>IF(H1017&lt;0,"-",H1017)</f>
        <v>1</v>
      </c>
    </row>
    <row r="1018" spans="1:10" x14ac:dyDescent="0.25">
      <c r="A1018" s="138" t="s">
        <v>2969</v>
      </c>
      <c r="B1018" s="139" t="s">
        <v>2971</v>
      </c>
      <c r="C1018" s="140">
        <v>464224</v>
      </c>
      <c r="D1018" s="141">
        <v>2.6</v>
      </c>
      <c r="E1018" s="141">
        <v>4.5999999999999996</v>
      </c>
      <c r="F1018" s="142">
        <v>1.7</v>
      </c>
      <c r="G1018" s="143">
        <v>1</v>
      </c>
      <c r="H1018" s="143">
        <v>2</v>
      </c>
      <c r="I1018" s="129">
        <f>IF(G1018&lt;0,"-",G1018)</f>
        <v>1</v>
      </c>
      <c r="J1018" s="129">
        <f>IF(H1018&lt;0,"-",H1018)</f>
        <v>2</v>
      </c>
    </row>
    <row r="1019" spans="1:10" x14ac:dyDescent="0.25">
      <c r="A1019" s="138" t="s">
        <v>197</v>
      </c>
      <c r="B1019" s="139" t="s">
        <v>1610</v>
      </c>
      <c r="C1019" s="140">
        <v>168752</v>
      </c>
      <c r="D1019" s="141">
        <v>12.23</v>
      </c>
      <c r="E1019" s="141">
        <v>4.5999999999999996</v>
      </c>
      <c r="F1019" s="142">
        <v>1.84</v>
      </c>
      <c r="G1019" s="143">
        <v>1</v>
      </c>
      <c r="H1019" s="143">
        <v>2</v>
      </c>
      <c r="I1019" s="129">
        <f>IF(G1019&lt;0,"-",G1019)</f>
        <v>1</v>
      </c>
      <c r="J1019" s="129">
        <f>IF(H1019&lt;0,"-",H1019)</f>
        <v>2</v>
      </c>
    </row>
    <row r="1020" spans="1:10" x14ac:dyDescent="0.25">
      <c r="A1020" s="138" t="s">
        <v>788</v>
      </c>
      <c r="B1020" s="139" t="s">
        <v>789</v>
      </c>
      <c r="C1020" s="140">
        <v>36392</v>
      </c>
      <c r="D1020" s="141">
        <v>1.1000000000000001</v>
      </c>
      <c r="E1020" s="141">
        <v>4.59</v>
      </c>
      <c r="F1020" s="142">
        <v>-2.5099999999999998</v>
      </c>
      <c r="G1020" s="143">
        <v>1</v>
      </c>
      <c r="H1020" s="143">
        <v>1</v>
      </c>
      <c r="I1020" s="129">
        <f>IF(G1020&lt;0,"-",G1020)</f>
        <v>1</v>
      </c>
      <c r="J1020" s="129">
        <f>IF(H1020&lt;0,"-",H1020)</f>
        <v>1</v>
      </c>
    </row>
    <row r="1021" spans="1:10" x14ac:dyDescent="0.25">
      <c r="A1021" s="138" t="s">
        <v>404</v>
      </c>
      <c r="B1021" s="139" t="s">
        <v>1042</v>
      </c>
      <c r="C1021" s="140">
        <v>722210</v>
      </c>
      <c r="D1021" s="141">
        <v>77.45</v>
      </c>
      <c r="E1021" s="141">
        <v>4.55</v>
      </c>
      <c r="F1021" s="142">
        <v>4.8499999999999996</v>
      </c>
      <c r="G1021" s="143">
        <v>1</v>
      </c>
      <c r="H1021" s="143">
        <v>1</v>
      </c>
      <c r="I1021" s="129">
        <f>IF(G1021&lt;0,"-",G1021)</f>
        <v>1</v>
      </c>
      <c r="J1021" s="129">
        <f>IF(H1021&lt;0,"-",H1021)</f>
        <v>1</v>
      </c>
    </row>
    <row r="1022" spans="1:10" x14ac:dyDescent="0.25">
      <c r="A1022" s="138" t="s">
        <v>300</v>
      </c>
      <c r="B1022" s="139" t="s">
        <v>3206</v>
      </c>
      <c r="C1022" s="140">
        <v>167961</v>
      </c>
      <c r="D1022" s="141">
        <v>34.479999999999997</v>
      </c>
      <c r="E1022" s="141">
        <v>4.54</v>
      </c>
      <c r="F1022" s="142">
        <v>-4.46</v>
      </c>
      <c r="G1022" s="143">
        <v>1</v>
      </c>
      <c r="H1022" s="143">
        <v>1</v>
      </c>
      <c r="I1022" s="129">
        <f>IF(G1022&lt;0,"-",G1022)</f>
        <v>1</v>
      </c>
      <c r="J1022" s="129">
        <f>IF(H1022&lt;0,"-",H1022)</f>
        <v>1</v>
      </c>
    </row>
    <row r="1023" spans="1:10" x14ac:dyDescent="0.25">
      <c r="A1023" s="138" t="s">
        <v>3212</v>
      </c>
      <c r="B1023" s="139" t="s">
        <v>3215</v>
      </c>
      <c r="C1023" s="140">
        <v>136202</v>
      </c>
      <c r="D1023" s="141">
        <v>40.450000000000003</v>
      </c>
      <c r="E1023" s="141">
        <v>4.53</v>
      </c>
      <c r="F1023" s="142">
        <v>1.42</v>
      </c>
      <c r="G1023" s="143">
        <v>1</v>
      </c>
      <c r="H1023" s="143">
        <v>1</v>
      </c>
      <c r="I1023" s="129">
        <f>IF(G1023&lt;0,"-",G1023)</f>
        <v>1</v>
      </c>
      <c r="J1023" s="129">
        <f>IF(H1023&lt;0,"-",H1023)</f>
        <v>1</v>
      </c>
    </row>
    <row r="1024" spans="1:10" x14ac:dyDescent="0.25">
      <c r="A1024" s="138" t="s">
        <v>2242</v>
      </c>
      <c r="B1024" s="139" t="s">
        <v>2243</v>
      </c>
      <c r="C1024" s="140">
        <v>12362793</v>
      </c>
      <c r="D1024" s="141">
        <v>17.940000000000001</v>
      </c>
      <c r="E1024" s="141">
        <v>4.4800000000000004</v>
      </c>
      <c r="F1024" s="142">
        <v>4</v>
      </c>
      <c r="G1024" s="143">
        <v>1</v>
      </c>
      <c r="H1024" s="143">
        <v>1</v>
      </c>
      <c r="I1024" s="129">
        <f>IF(G1024&lt;0,"-",G1024)</f>
        <v>1</v>
      </c>
      <c r="J1024" s="129">
        <f>IF(H1024&lt;0,"-",H1024)</f>
        <v>1</v>
      </c>
    </row>
    <row r="1025" spans="1:10" x14ac:dyDescent="0.25">
      <c r="A1025" s="138" t="s">
        <v>3095</v>
      </c>
      <c r="B1025" s="139" t="s">
        <v>3100</v>
      </c>
      <c r="C1025" s="140">
        <v>4795095</v>
      </c>
      <c r="D1025" s="141">
        <v>2.62</v>
      </c>
      <c r="E1025" s="141">
        <v>4.45</v>
      </c>
      <c r="F1025" s="142">
        <v>3.87</v>
      </c>
      <c r="G1025" s="143">
        <v>2</v>
      </c>
      <c r="H1025" s="143">
        <v>2</v>
      </c>
      <c r="I1025" s="129">
        <f>IF(G1025&lt;0,"-",G1025)</f>
        <v>2</v>
      </c>
      <c r="J1025" s="129">
        <f>IF(H1025&lt;0,"-",H1025)</f>
        <v>2</v>
      </c>
    </row>
    <row r="1026" spans="1:10" x14ac:dyDescent="0.25">
      <c r="A1026" s="138" t="s">
        <v>720</v>
      </c>
      <c r="B1026" s="139" t="s">
        <v>2773</v>
      </c>
      <c r="C1026" s="140">
        <v>1054487</v>
      </c>
      <c r="D1026" s="141">
        <v>39.71</v>
      </c>
      <c r="E1026" s="141">
        <v>4.42</v>
      </c>
      <c r="F1026" s="142">
        <v>1.6</v>
      </c>
      <c r="G1026" s="143">
        <v>1</v>
      </c>
      <c r="H1026" s="143">
        <v>1</v>
      </c>
      <c r="I1026" s="129">
        <f>IF(G1026&lt;0,"-",G1026)</f>
        <v>1</v>
      </c>
      <c r="J1026" s="129">
        <f>IF(H1026&lt;0,"-",H1026)</f>
        <v>1</v>
      </c>
    </row>
    <row r="1027" spans="1:10" x14ac:dyDescent="0.25">
      <c r="A1027" s="138" t="s">
        <v>4047</v>
      </c>
      <c r="B1027" s="139" t="s">
        <v>4051</v>
      </c>
      <c r="C1027" s="140">
        <v>156669</v>
      </c>
      <c r="D1027" s="141">
        <v>11.29</v>
      </c>
      <c r="E1027" s="141">
        <v>4.3899999999999997</v>
      </c>
      <c r="F1027" s="142">
        <v>1.47</v>
      </c>
      <c r="G1027" s="143">
        <v>1</v>
      </c>
      <c r="H1027" s="143">
        <v>2</v>
      </c>
      <c r="I1027" s="129">
        <f>IF(G1027&lt;0,"-",G1027)</f>
        <v>1</v>
      </c>
      <c r="J1027" s="129">
        <f>IF(H1027&lt;0,"-",H1027)</f>
        <v>2</v>
      </c>
    </row>
    <row r="1028" spans="1:10" x14ac:dyDescent="0.25">
      <c r="A1028" s="138" t="s">
        <v>843</v>
      </c>
      <c r="B1028" s="139" t="s">
        <v>844</v>
      </c>
      <c r="C1028" s="140">
        <v>71086</v>
      </c>
      <c r="D1028" s="141">
        <v>32.46</v>
      </c>
      <c r="E1028" s="141">
        <v>4.3899999999999997</v>
      </c>
      <c r="F1028" s="142">
        <v>2.82</v>
      </c>
      <c r="G1028" s="143">
        <v>1</v>
      </c>
      <c r="H1028" s="143">
        <v>1</v>
      </c>
      <c r="I1028" s="129">
        <f>IF(G1028&lt;0,"-",G1028)</f>
        <v>1</v>
      </c>
      <c r="J1028" s="129">
        <f>IF(H1028&lt;0,"-",H1028)</f>
        <v>1</v>
      </c>
    </row>
    <row r="1029" spans="1:10" x14ac:dyDescent="0.25">
      <c r="A1029" s="138" t="s">
        <v>1748</v>
      </c>
      <c r="B1029" s="139" t="s">
        <v>1749</v>
      </c>
      <c r="C1029" s="140">
        <v>2019725</v>
      </c>
      <c r="D1029" s="141">
        <v>21.59</v>
      </c>
      <c r="E1029" s="141">
        <v>4.3600000000000003</v>
      </c>
      <c r="F1029" s="142">
        <v>9.2100000000000009</v>
      </c>
      <c r="G1029" s="143">
        <v>1</v>
      </c>
      <c r="H1029" s="143">
        <v>4</v>
      </c>
      <c r="I1029" s="129">
        <f>IF(G1029&lt;0,"-",G1029)</f>
        <v>1</v>
      </c>
      <c r="J1029" s="129">
        <f>IF(H1029&lt;0,"-",H1029)</f>
        <v>4</v>
      </c>
    </row>
    <row r="1030" spans="1:10" x14ac:dyDescent="0.25">
      <c r="A1030" s="138" t="s">
        <v>3592</v>
      </c>
      <c r="B1030" s="139" t="s">
        <v>3616</v>
      </c>
      <c r="C1030" s="140">
        <v>312129</v>
      </c>
      <c r="D1030" s="141">
        <v>25.19</v>
      </c>
      <c r="E1030" s="141">
        <v>4.3600000000000003</v>
      </c>
      <c r="F1030" s="142">
        <v>5.72</v>
      </c>
      <c r="G1030" s="143">
        <v>1</v>
      </c>
      <c r="H1030" s="143">
        <v>1</v>
      </c>
      <c r="I1030" s="129">
        <f>IF(G1030&lt;0,"-",G1030)</f>
        <v>1</v>
      </c>
      <c r="J1030" s="129">
        <f>IF(H1030&lt;0,"-",H1030)</f>
        <v>1</v>
      </c>
    </row>
    <row r="1031" spans="1:10" x14ac:dyDescent="0.25">
      <c r="A1031" s="138" t="s">
        <v>1261</v>
      </c>
      <c r="B1031" s="139" t="s">
        <v>3059</v>
      </c>
      <c r="C1031" s="140">
        <v>573683</v>
      </c>
      <c r="D1031" s="141">
        <v>2.77</v>
      </c>
      <c r="E1031" s="141">
        <v>4.3</v>
      </c>
      <c r="F1031" s="142">
        <v>4.5199999999999996</v>
      </c>
      <c r="G1031" s="143">
        <v>1</v>
      </c>
      <c r="H1031" s="143">
        <v>4</v>
      </c>
      <c r="I1031" s="129">
        <f>IF(G1031&lt;0,"-",G1031)</f>
        <v>1</v>
      </c>
      <c r="J1031" s="129">
        <f>IF(H1031&lt;0,"-",H1031)</f>
        <v>4</v>
      </c>
    </row>
    <row r="1032" spans="1:10" x14ac:dyDescent="0.25">
      <c r="A1032" s="138" t="s">
        <v>2059</v>
      </c>
      <c r="B1032" s="139" t="s">
        <v>2060</v>
      </c>
      <c r="C1032" s="140">
        <v>1837262</v>
      </c>
      <c r="D1032" s="141">
        <v>81.8</v>
      </c>
      <c r="E1032" s="141">
        <v>4.28</v>
      </c>
      <c r="F1032" s="142">
        <v>-9.02</v>
      </c>
      <c r="G1032" s="143">
        <v>1</v>
      </c>
      <c r="H1032" s="143">
        <v>1</v>
      </c>
      <c r="I1032" s="129">
        <f>IF(G1032&lt;0,"-",G1032)</f>
        <v>1</v>
      </c>
      <c r="J1032" s="129">
        <f>IF(H1032&lt;0,"-",H1032)</f>
        <v>1</v>
      </c>
    </row>
    <row r="1033" spans="1:10" x14ac:dyDescent="0.25">
      <c r="A1033" s="138" t="s">
        <v>3895</v>
      </c>
      <c r="B1033" s="139" t="s">
        <v>3908</v>
      </c>
      <c r="C1033" s="140">
        <v>102568</v>
      </c>
      <c r="D1033" s="141">
        <v>13.73</v>
      </c>
      <c r="E1033" s="141">
        <v>4.2699999999999996</v>
      </c>
      <c r="F1033" s="142">
        <v>4.21</v>
      </c>
      <c r="G1033" s="143">
        <v>1</v>
      </c>
      <c r="H1033" s="143">
        <v>1</v>
      </c>
      <c r="I1033" s="129">
        <f>IF(G1033&lt;0,"-",G1033)</f>
        <v>1</v>
      </c>
      <c r="J1033" s="129">
        <f>IF(H1033&lt;0,"-",H1033)</f>
        <v>1</v>
      </c>
    </row>
    <row r="1034" spans="1:10" x14ac:dyDescent="0.25">
      <c r="A1034" s="138" t="s">
        <v>565</v>
      </c>
      <c r="B1034" s="139" t="s">
        <v>566</v>
      </c>
      <c r="C1034" s="140">
        <v>403011</v>
      </c>
      <c r="D1034" s="141">
        <v>38.31</v>
      </c>
      <c r="E1034" s="141">
        <v>4.17</v>
      </c>
      <c r="F1034" s="142">
        <v>14.45</v>
      </c>
      <c r="G1034" s="143">
        <v>1</v>
      </c>
      <c r="H1034" s="143">
        <v>7</v>
      </c>
      <c r="I1034" s="129">
        <f>IF(G1034&lt;0,"-",G1034)</f>
        <v>1</v>
      </c>
      <c r="J1034" s="129">
        <f>IF(H1034&lt;0,"-",H1034)</f>
        <v>7</v>
      </c>
    </row>
    <row r="1035" spans="1:10" x14ac:dyDescent="0.25">
      <c r="A1035" s="138" t="s">
        <v>1784</v>
      </c>
      <c r="B1035" s="139" t="s">
        <v>1785</v>
      </c>
      <c r="C1035" s="140">
        <v>203039</v>
      </c>
      <c r="D1035" s="141">
        <v>35.99</v>
      </c>
      <c r="E1035" s="141">
        <v>4.16</v>
      </c>
      <c r="F1035" s="142">
        <v>0.86</v>
      </c>
      <c r="G1035" s="143">
        <v>1</v>
      </c>
      <c r="H1035" s="143">
        <v>2</v>
      </c>
      <c r="I1035" s="129">
        <f>IF(G1035&lt;0,"-",G1035)</f>
        <v>1</v>
      </c>
      <c r="J1035" s="129">
        <f>IF(H1035&lt;0,"-",H1035)</f>
        <v>2</v>
      </c>
    </row>
    <row r="1036" spans="1:10" x14ac:dyDescent="0.25">
      <c r="A1036" s="138" t="s">
        <v>2122</v>
      </c>
      <c r="B1036" s="139" t="s">
        <v>2123</v>
      </c>
      <c r="C1036" s="140">
        <v>3832448</v>
      </c>
      <c r="D1036" s="141">
        <v>36.93</v>
      </c>
      <c r="E1036" s="141">
        <v>4.1500000000000004</v>
      </c>
      <c r="F1036" s="142">
        <v>-0.44</v>
      </c>
      <c r="G1036" s="143">
        <v>1</v>
      </c>
      <c r="H1036" s="143">
        <v>1</v>
      </c>
      <c r="I1036" s="129">
        <f>IF(G1036&lt;0,"-",G1036)</f>
        <v>1</v>
      </c>
      <c r="J1036" s="129">
        <f>IF(H1036&lt;0,"-",H1036)</f>
        <v>1</v>
      </c>
    </row>
    <row r="1037" spans="1:10" x14ac:dyDescent="0.25">
      <c r="A1037" s="138" t="s">
        <v>2138</v>
      </c>
      <c r="B1037" s="139" t="s">
        <v>2139</v>
      </c>
      <c r="C1037" s="140">
        <v>3183264</v>
      </c>
      <c r="D1037" s="141">
        <v>37.11</v>
      </c>
      <c r="E1037" s="141">
        <v>4.1399999999999997</v>
      </c>
      <c r="F1037" s="142">
        <v>18.440000000000001</v>
      </c>
      <c r="G1037" s="143">
        <v>1</v>
      </c>
      <c r="H1037" s="143">
        <v>6</v>
      </c>
      <c r="I1037" s="129">
        <f>IF(G1037&lt;0,"-",G1037)</f>
        <v>1</v>
      </c>
      <c r="J1037" s="129">
        <f>IF(H1037&lt;0,"-",H1037)</f>
        <v>6</v>
      </c>
    </row>
    <row r="1038" spans="1:10" x14ac:dyDescent="0.25">
      <c r="A1038" s="138" t="s">
        <v>2105</v>
      </c>
      <c r="B1038" s="139" t="s">
        <v>2106</v>
      </c>
      <c r="C1038" s="140">
        <v>305186</v>
      </c>
      <c r="D1038" s="141">
        <v>59.12</v>
      </c>
      <c r="E1038" s="141">
        <v>4.13</v>
      </c>
      <c r="F1038" s="142">
        <v>2.0299999999999998</v>
      </c>
      <c r="G1038" s="143">
        <v>1</v>
      </c>
      <c r="H1038" s="143">
        <v>1</v>
      </c>
      <c r="I1038" s="129">
        <f>IF(G1038&lt;0,"-",G1038)</f>
        <v>1</v>
      </c>
      <c r="J1038" s="129">
        <f>IF(H1038&lt;0,"-",H1038)</f>
        <v>1</v>
      </c>
    </row>
    <row r="1039" spans="1:10" x14ac:dyDescent="0.25">
      <c r="A1039" s="138" t="s">
        <v>399</v>
      </c>
      <c r="B1039" s="139" t="s">
        <v>1040</v>
      </c>
      <c r="C1039" s="140">
        <v>70195</v>
      </c>
      <c r="D1039" s="141">
        <v>39.71</v>
      </c>
      <c r="E1039" s="141">
        <v>4.12</v>
      </c>
      <c r="F1039" s="142">
        <v>30.17</v>
      </c>
      <c r="G1039" s="143">
        <v>1</v>
      </c>
      <c r="H1039" s="143">
        <v>8</v>
      </c>
      <c r="I1039" s="129">
        <f>IF(G1039&lt;0,"-",G1039)</f>
        <v>1</v>
      </c>
      <c r="J1039" s="129">
        <f>IF(H1039&lt;0,"-",H1039)</f>
        <v>8</v>
      </c>
    </row>
    <row r="1040" spans="1:10" x14ac:dyDescent="0.25">
      <c r="A1040" s="138" t="s">
        <v>877</v>
      </c>
      <c r="B1040" s="139" t="s">
        <v>1331</v>
      </c>
      <c r="C1040" s="140">
        <v>285478</v>
      </c>
      <c r="D1040" s="141">
        <v>23.41</v>
      </c>
      <c r="E1040" s="141">
        <v>4.05</v>
      </c>
      <c r="F1040" s="142">
        <v>15.19</v>
      </c>
      <c r="G1040" s="143">
        <v>1</v>
      </c>
      <c r="H1040" s="143">
        <v>3</v>
      </c>
      <c r="I1040" s="129">
        <f>IF(G1040&lt;0,"-",G1040)</f>
        <v>1</v>
      </c>
      <c r="J1040" s="129">
        <f>IF(H1040&lt;0,"-",H1040)</f>
        <v>3</v>
      </c>
    </row>
    <row r="1041" spans="1:10" x14ac:dyDescent="0.25">
      <c r="A1041" s="138" t="s">
        <v>3444</v>
      </c>
      <c r="B1041" s="139" t="s">
        <v>3448</v>
      </c>
      <c r="C1041" s="140">
        <v>100426</v>
      </c>
      <c r="D1041" s="141">
        <v>18.260000000000002</v>
      </c>
      <c r="E1041" s="141">
        <v>4.04</v>
      </c>
      <c r="F1041" s="142">
        <v>-1.33</v>
      </c>
      <c r="G1041" s="143">
        <v>1</v>
      </c>
      <c r="H1041" s="143">
        <v>2</v>
      </c>
      <c r="I1041" s="129">
        <f>IF(G1041&lt;0,"-",G1041)</f>
        <v>1</v>
      </c>
      <c r="J1041" s="129">
        <f>IF(H1041&lt;0,"-",H1041)</f>
        <v>2</v>
      </c>
    </row>
    <row r="1042" spans="1:10" x14ac:dyDescent="0.25">
      <c r="A1042" s="138" t="s">
        <v>1981</v>
      </c>
      <c r="B1042" s="139" t="s">
        <v>1982</v>
      </c>
      <c r="C1042" s="140">
        <v>2229814</v>
      </c>
      <c r="D1042" s="141">
        <v>68.94</v>
      </c>
      <c r="E1042" s="141">
        <v>3.98</v>
      </c>
      <c r="F1042" s="142">
        <v>-12.84</v>
      </c>
      <c r="G1042" s="143">
        <v>1</v>
      </c>
      <c r="H1042" s="143">
        <v>1</v>
      </c>
      <c r="I1042" s="129">
        <f>IF(G1042&lt;0,"-",G1042)</f>
        <v>1</v>
      </c>
      <c r="J1042" s="129">
        <f>IF(H1042&lt;0,"-",H1042)</f>
        <v>1</v>
      </c>
    </row>
    <row r="1043" spans="1:10" x14ac:dyDescent="0.25">
      <c r="A1043" s="138" t="s">
        <v>2829</v>
      </c>
      <c r="B1043" s="139" t="s">
        <v>2834</v>
      </c>
      <c r="C1043" s="140">
        <v>32016</v>
      </c>
      <c r="D1043" s="141">
        <v>62.28</v>
      </c>
      <c r="E1043" s="141">
        <v>3.95</v>
      </c>
      <c r="F1043" s="142">
        <v>-5.38</v>
      </c>
      <c r="G1043" s="143">
        <v>1</v>
      </c>
      <c r="H1043" s="143">
        <v>1</v>
      </c>
      <c r="I1043" s="129">
        <f>IF(G1043&lt;0,"-",G1043)</f>
        <v>1</v>
      </c>
      <c r="J1043" s="129">
        <f>IF(H1043&lt;0,"-",H1043)</f>
        <v>1</v>
      </c>
    </row>
    <row r="1044" spans="1:10" x14ac:dyDescent="0.25">
      <c r="A1044" s="138" t="s">
        <v>2250</v>
      </c>
      <c r="B1044" s="139" t="s">
        <v>2251</v>
      </c>
      <c r="C1044" s="140">
        <v>8802853</v>
      </c>
      <c r="D1044" s="141">
        <v>38.119999999999997</v>
      </c>
      <c r="E1044" s="141">
        <v>3.89</v>
      </c>
      <c r="F1044" s="142">
        <v>-1.76</v>
      </c>
      <c r="G1044" s="143">
        <v>1</v>
      </c>
      <c r="H1044" s="143">
        <v>1</v>
      </c>
      <c r="I1044" s="129">
        <f>IF(G1044&lt;0,"-",G1044)</f>
        <v>1</v>
      </c>
      <c r="J1044" s="129">
        <f>IF(H1044&lt;0,"-",H1044)</f>
        <v>1</v>
      </c>
    </row>
    <row r="1045" spans="1:10" x14ac:dyDescent="0.25">
      <c r="A1045" s="138" t="s">
        <v>2029</v>
      </c>
      <c r="B1045" s="139" t="s">
        <v>2030</v>
      </c>
      <c r="C1045" s="140">
        <v>87311</v>
      </c>
      <c r="D1045" s="141">
        <v>-14.03</v>
      </c>
      <c r="E1045" s="141">
        <v>3.89</v>
      </c>
      <c r="F1045" s="142">
        <v>-12.72</v>
      </c>
      <c r="G1045" s="143">
        <v>-1</v>
      </c>
      <c r="H1045" s="143">
        <v>1</v>
      </c>
      <c r="I1045" s="129" t="str">
        <f>IF(G1045&lt;0,"-",G1045)</f>
        <v>-</v>
      </c>
      <c r="J1045" s="129">
        <f>IF(H1045&lt;0,"-",H1045)</f>
        <v>1</v>
      </c>
    </row>
    <row r="1046" spans="1:10" x14ac:dyDescent="0.25">
      <c r="A1046" s="138" t="s">
        <v>1157</v>
      </c>
      <c r="B1046" s="139" t="s">
        <v>1226</v>
      </c>
      <c r="C1046" s="140">
        <v>293057</v>
      </c>
      <c r="D1046" s="141">
        <v>70.680000000000007</v>
      </c>
      <c r="E1046" s="141">
        <v>3.89</v>
      </c>
      <c r="F1046" s="142">
        <v>-1.31</v>
      </c>
      <c r="G1046" s="143">
        <v>1</v>
      </c>
      <c r="H1046" s="143">
        <v>1</v>
      </c>
      <c r="I1046" s="129">
        <f>IF(G1046&lt;0,"-",G1046)</f>
        <v>1</v>
      </c>
      <c r="J1046" s="129">
        <f>IF(H1046&lt;0,"-",H1046)</f>
        <v>1</v>
      </c>
    </row>
    <row r="1047" spans="1:10" x14ac:dyDescent="0.25">
      <c r="A1047" s="138" t="s">
        <v>2129</v>
      </c>
      <c r="B1047" s="139" t="s">
        <v>2130</v>
      </c>
      <c r="C1047" s="140">
        <v>127933</v>
      </c>
      <c r="D1047" s="141">
        <v>30.38</v>
      </c>
      <c r="E1047" s="141">
        <v>3.88</v>
      </c>
      <c r="F1047" s="142">
        <v>-16.579999999999998</v>
      </c>
      <c r="G1047" s="143">
        <v>1</v>
      </c>
      <c r="H1047" s="143">
        <v>1</v>
      </c>
      <c r="I1047" s="129">
        <f>IF(G1047&lt;0,"-",G1047)</f>
        <v>1</v>
      </c>
      <c r="J1047" s="129">
        <f>IF(H1047&lt;0,"-",H1047)</f>
        <v>1</v>
      </c>
    </row>
    <row r="1048" spans="1:10" x14ac:dyDescent="0.25">
      <c r="A1048" s="138" t="s">
        <v>2219</v>
      </c>
      <c r="B1048" s="139" t="s">
        <v>2220</v>
      </c>
      <c r="C1048" s="140">
        <v>1666011</v>
      </c>
      <c r="D1048" s="141">
        <v>17.32</v>
      </c>
      <c r="E1048" s="141">
        <v>3.87</v>
      </c>
      <c r="F1048" s="142">
        <v>19.239999999999998</v>
      </c>
      <c r="G1048" s="143">
        <v>1</v>
      </c>
      <c r="H1048" s="143">
        <v>3</v>
      </c>
      <c r="I1048" s="129">
        <f>IF(G1048&lt;0,"-",G1048)</f>
        <v>1</v>
      </c>
      <c r="J1048" s="129">
        <f>IF(H1048&lt;0,"-",H1048)</f>
        <v>3</v>
      </c>
    </row>
    <row r="1049" spans="1:10" x14ac:dyDescent="0.25">
      <c r="A1049" s="138" t="s">
        <v>1750</v>
      </c>
      <c r="B1049" s="139" t="s">
        <v>1751</v>
      </c>
      <c r="C1049" s="140">
        <v>175658</v>
      </c>
      <c r="D1049" s="141">
        <v>-12.19</v>
      </c>
      <c r="E1049" s="141">
        <v>3.86</v>
      </c>
      <c r="F1049" s="142">
        <v>4.1100000000000003</v>
      </c>
      <c r="G1049" s="143">
        <v>-1</v>
      </c>
      <c r="H1049" s="143">
        <v>2</v>
      </c>
      <c r="I1049" s="129" t="str">
        <f>IF(G1049&lt;0,"-",G1049)</f>
        <v>-</v>
      </c>
      <c r="J1049" s="129">
        <f>IF(H1049&lt;0,"-",H1049)</f>
        <v>2</v>
      </c>
    </row>
    <row r="1050" spans="1:10" x14ac:dyDescent="0.25">
      <c r="A1050" s="138" t="s">
        <v>2580</v>
      </c>
      <c r="B1050" s="139" t="s">
        <v>3702</v>
      </c>
      <c r="C1050" s="140">
        <v>42749</v>
      </c>
      <c r="D1050" s="141">
        <v>56.99</v>
      </c>
      <c r="E1050" s="141">
        <v>3.86</v>
      </c>
      <c r="F1050" s="142">
        <v>-58.66</v>
      </c>
      <c r="G1050" s="143">
        <v>2</v>
      </c>
      <c r="H1050" s="143">
        <v>1</v>
      </c>
      <c r="I1050" s="129">
        <f>IF(G1050&lt;0,"-",G1050)</f>
        <v>2</v>
      </c>
      <c r="J1050" s="129">
        <f>IF(H1050&lt;0,"-",H1050)</f>
        <v>1</v>
      </c>
    </row>
    <row r="1051" spans="1:10" x14ac:dyDescent="0.25">
      <c r="A1051" s="138" t="s">
        <v>1270</v>
      </c>
      <c r="B1051" s="139" t="s">
        <v>1357</v>
      </c>
      <c r="C1051" s="140">
        <v>5617706</v>
      </c>
      <c r="D1051" s="141">
        <v>32.450000000000003</v>
      </c>
      <c r="E1051" s="141">
        <v>3.83</v>
      </c>
      <c r="F1051" s="142">
        <v>7.79</v>
      </c>
      <c r="G1051" s="143">
        <v>1</v>
      </c>
      <c r="H1051" s="143">
        <v>1</v>
      </c>
      <c r="I1051" s="129">
        <f>IF(G1051&lt;0,"-",G1051)</f>
        <v>1</v>
      </c>
      <c r="J1051" s="129">
        <f>IF(H1051&lt;0,"-",H1051)</f>
        <v>1</v>
      </c>
    </row>
    <row r="1052" spans="1:10" x14ac:dyDescent="0.25">
      <c r="A1052" s="138" t="s">
        <v>801</v>
      </c>
      <c r="B1052" s="139" t="s">
        <v>802</v>
      </c>
      <c r="C1052" s="140">
        <v>238965</v>
      </c>
      <c r="D1052" s="141">
        <v>16.809999999999999</v>
      </c>
      <c r="E1052" s="141">
        <v>3.82</v>
      </c>
      <c r="F1052" s="142">
        <v>-1.03</v>
      </c>
      <c r="G1052" s="143">
        <v>1</v>
      </c>
      <c r="H1052" s="143">
        <v>1</v>
      </c>
      <c r="I1052" s="129">
        <f>IF(G1052&lt;0,"-",G1052)</f>
        <v>1</v>
      </c>
      <c r="J1052" s="129">
        <f>IF(H1052&lt;0,"-",H1052)</f>
        <v>1</v>
      </c>
    </row>
    <row r="1053" spans="1:10" x14ac:dyDescent="0.25">
      <c r="A1053" s="138" t="s">
        <v>581</v>
      </c>
      <c r="B1053" s="139" t="s">
        <v>1383</v>
      </c>
      <c r="C1053" s="140">
        <v>10846849</v>
      </c>
      <c r="D1053" s="141">
        <v>32.71</v>
      </c>
      <c r="E1053" s="141">
        <v>3.8</v>
      </c>
      <c r="F1053" s="142">
        <v>2.78</v>
      </c>
      <c r="G1053" s="143">
        <v>1</v>
      </c>
      <c r="H1053" s="143">
        <v>1</v>
      </c>
      <c r="I1053" s="129">
        <f>IF(G1053&lt;0,"-",G1053)</f>
        <v>1</v>
      </c>
      <c r="J1053" s="129">
        <f>IF(H1053&lt;0,"-",H1053)</f>
        <v>1</v>
      </c>
    </row>
    <row r="1054" spans="1:10" x14ac:dyDescent="0.25">
      <c r="A1054" s="138" t="s">
        <v>2746</v>
      </c>
      <c r="B1054" s="139" t="s">
        <v>1209</v>
      </c>
      <c r="C1054" s="140">
        <v>71688</v>
      </c>
      <c r="D1054" s="141">
        <v>55.31</v>
      </c>
      <c r="E1054" s="141">
        <v>3.68</v>
      </c>
      <c r="F1054" s="142">
        <v>11.44</v>
      </c>
      <c r="G1054" s="143">
        <v>1</v>
      </c>
      <c r="H1054" s="143">
        <v>1</v>
      </c>
      <c r="I1054" s="129">
        <f>IF(G1054&lt;0,"-",G1054)</f>
        <v>1</v>
      </c>
      <c r="J1054" s="129">
        <f>IF(H1054&lt;0,"-",H1054)</f>
        <v>1</v>
      </c>
    </row>
    <row r="1055" spans="1:10" x14ac:dyDescent="0.25">
      <c r="A1055" s="138" t="s">
        <v>1670</v>
      </c>
      <c r="B1055" s="139" t="s">
        <v>2999</v>
      </c>
      <c r="C1055" s="140">
        <v>343518</v>
      </c>
      <c r="D1055" s="141">
        <v>75.33</v>
      </c>
      <c r="E1055" s="141">
        <v>3.66</v>
      </c>
      <c r="F1055" s="142">
        <v>15.07</v>
      </c>
      <c r="G1055" s="143">
        <v>1</v>
      </c>
      <c r="H1055" s="143">
        <v>1</v>
      </c>
      <c r="I1055" s="129">
        <f>IF(G1055&lt;0,"-",G1055)</f>
        <v>1</v>
      </c>
      <c r="J1055" s="129">
        <f>IF(H1055&lt;0,"-",H1055)</f>
        <v>1</v>
      </c>
    </row>
    <row r="1056" spans="1:10" x14ac:dyDescent="0.25">
      <c r="A1056" s="138" t="s">
        <v>254</v>
      </c>
      <c r="B1056" s="139" t="s">
        <v>973</v>
      </c>
      <c r="C1056" s="140">
        <v>9136324</v>
      </c>
      <c r="D1056" s="141">
        <v>1.46</v>
      </c>
      <c r="E1056" s="141">
        <v>3.65</v>
      </c>
      <c r="F1056" s="142">
        <v>6.77</v>
      </c>
      <c r="G1056" s="143">
        <v>1</v>
      </c>
      <c r="H1056" s="143">
        <v>9</v>
      </c>
      <c r="I1056" s="129">
        <f>IF(G1056&lt;0,"-",G1056)</f>
        <v>1</v>
      </c>
      <c r="J1056" s="129">
        <f>IF(H1056&lt;0,"-",H1056)</f>
        <v>9</v>
      </c>
    </row>
    <row r="1057" spans="1:10" x14ac:dyDescent="0.25">
      <c r="A1057" s="138" t="s">
        <v>291</v>
      </c>
      <c r="B1057" s="139" t="s">
        <v>993</v>
      </c>
      <c r="C1057" s="140">
        <v>65735</v>
      </c>
      <c r="D1057" s="141">
        <v>24.04</v>
      </c>
      <c r="E1057" s="141">
        <v>3.65</v>
      </c>
      <c r="F1057" s="142">
        <v>-25.92</v>
      </c>
      <c r="G1057" s="143">
        <v>1</v>
      </c>
      <c r="H1057" s="143">
        <v>1</v>
      </c>
      <c r="I1057" s="129">
        <f>IF(G1057&lt;0,"-",G1057)</f>
        <v>1</v>
      </c>
      <c r="J1057" s="129">
        <f>IF(H1057&lt;0,"-",H1057)</f>
        <v>1</v>
      </c>
    </row>
    <row r="1058" spans="1:10" x14ac:dyDescent="0.25">
      <c r="A1058" s="138" t="s">
        <v>3489</v>
      </c>
      <c r="B1058" s="139" t="s">
        <v>3531</v>
      </c>
      <c r="C1058" s="140">
        <v>31603</v>
      </c>
      <c r="D1058" s="141">
        <v>57.79</v>
      </c>
      <c r="E1058" s="141">
        <v>3.62</v>
      </c>
      <c r="F1058" s="142">
        <v>0.81</v>
      </c>
      <c r="G1058" s="143">
        <v>1</v>
      </c>
      <c r="H1058" s="143">
        <v>1</v>
      </c>
      <c r="I1058" s="129">
        <f>IF(G1058&lt;0,"-",G1058)</f>
        <v>1</v>
      </c>
      <c r="J1058" s="129">
        <f>IF(H1058&lt;0,"-",H1058)</f>
        <v>1</v>
      </c>
    </row>
    <row r="1059" spans="1:10" x14ac:dyDescent="0.25">
      <c r="A1059" s="138" t="s">
        <v>3466</v>
      </c>
      <c r="B1059" s="139" t="s">
        <v>3500</v>
      </c>
      <c r="C1059" s="140">
        <v>69468</v>
      </c>
      <c r="D1059" s="141">
        <v>-10.37</v>
      </c>
      <c r="E1059" s="141">
        <v>3.53</v>
      </c>
      <c r="F1059" s="142">
        <v>23.69</v>
      </c>
      <c r="G1059" s="143">
        <v>-1</v>
      </c>
      <c r="H1059" s="143">
        <v>7</v>
      </c>
      <c r="I1059" s="129" t="str">
        <f>IF(G1059&lt;0,"-",G1059)</f>
        <v>-</v>
      </c>
      <c r="J1059" s="129">
        <f>IF(H1059&lt;0,"-",H1059)</f>
        <v>7</v>
      </c>
    </row>
    <row r="1060" spans="1:10" x14ac:dyDescent="0.25">
      <c r="A1060" s="138" t="s">
        <v>321</v>
      </c>
      <c r="B1060" s="139" t="s">
        <v>3512</v>
      </c>
      <c r="C1060" s="140">
        <v>236895</v>
      </c>
      <c r="D1060" s="141">
        <v>65.11</v>
      </c>
      <c r="E1060" s="141">
        <v>3.53</v>
      </c>
      <c r="F1060" s="142">
        <v>0.18</v>
      </c>
      <c r="G1060" s="143">
        <v>1</v>
      </c>
      <c r="H1060" s="143">
        <v>1</v>
      </c>
      <c r="I1060" s="129">
        <f>IF(G1060&lt;0,"-",G1060)</f>
        <v>1</v>
      </c>
      <c r="J1060" s="129">
        <f>IF(H1060&lt;0,"-",H1060)</f>
        <v>1</v>
      </c>
    </row>
    <row r="1061" spans="1:10" x14ac:dyDescent="0.25">
      <c r="A1061" s="138" t="s">
        <v>4144</v>
      </c>
      <c r="B1061" s="139" t="s">
        <v>4156</v>
      </c>
      <c r="C1061" s="140">
        <v>445549</v>
      </c>
      <c r="D1061" s="141">
        <v>17.399999999999999</v>
      </c>
      <c r="E1061" s="141">
        <v>3.52</v>
      </c>
      <c r="F1061" s="142">
        <v>-4.6100000000000003</v>
      </c>
      <c r="G1061" s="143">
        <v>1</v>
      </c>
      <c r="H1061" s="143">
        <v>1</v>
      </c>
      <c r="I1061" s="129">
        <f>IF(G1061&lt;0,"-",G1061)</f>
        <v>1</v>
      </c>
      <c r="J1061" s="129">
        <f>IF(H1061&lt;0,"-",H1061)</f>
        <v>1</v>
      </c>
    </row>
    <row r="1062" spans="1:10" x14ac:dyDescent="0.25">
      <c r="A1062" s="138" t="s">
        <v>3943</v>
      </c>
      <c r="B1062" s="139" t="s">
        <v>3950</v>
      </c>
      <c r="C1062" s="140">
        <v>115019</v>
      </c>
      <c r="D1062" s="141">
        <v>12.83</v>
      </c>
      <c r="E1062" s="141">
        <v>3.52</v>
      </c>
      <c r="F1062" s="142">
        <v>4.54</v>
      </c>
      <c r="G1062" s="143">
        <v>1</v>
      </c>
      <c r="H1062" s="143">
        <v>1</v>
      </c>
      <c r="I1062" s="129">
        <f>IF(G1062&lt;0,"-",G1062)</f>
        <v>1</v>
      </c>
      <c r="J1062" s="129">
        <f>IF(H1062&lt;0,"-",H1062)</f>
        <v>1</v>
      </c>
    </row>
    <row r="1063" spans="1:10" x14ac:dyDescent="0.25">
      <c r="A1063" s="138" t="s">
        <v>642</v>
      </c>
      <c r="B1063" s="139" t="s">
        <v>3196</v>
      </c>
      <c r="C1063" s="140">
        <v>182245</v>
      </c>
      <c r="D1063" s="141">
        <v>23.85</v>
      </c>
      <c r="E1063" s="141">
        <v>3.51</v>
      </c>
      <c r="F1063" s="142">
        <v>7.04</v>
      </c>
      <c r="G1063" s="143">
        <v>1</v>
      </c>
      <c r="H1063" s="143">
        <v>1</v>
      </c>
      <c r="I1063" s="129">
        <f>IF(G1063&lt;0,"-",G1063)</f>
        <v>1</v>
      </c>
      <c r="J1063" s="129">
        <f>IF(H1063&lt;0,"-",H1063)</f>
        <v>1</v>
      </c>
    </row>
    <row r="1064" spans="1:10" x14ac:dyDescent="0.25">
      <c r="A1064" s="138" t="s">
        <v>2074</v>
      </c>
      <c r="B1064" s="139" t="s">
        <v>1298</v>
      </c>
      <c r="C1064" s="140">
        <v>271253</v>
      </c>
      <c r="D1064" s="141">
        <v>1.55</v>
      </c>
      <c r="E1064" s="141">
        <v>3.49</v>
      </c>
      <c r="F1064" s="142">
        <v>29.58</v>
      </c>
      <c r="G1064" s="143">
        <v>4</v>
      </c>
      <c r="H1064" s="143">
        <v>4</v>
      </c>
      <c r="I1064" s="129">
        <f>IF(G1064&lt;0,"-",G1064)</f>
        <v>4</v>
      </c>
      <c r="J1064" s="129">
        <f>IF(H1064&lt;0,"-",H1064)</f>
        <v>4</v>
      </c>
    </row>
    <row r="1065" spans="1:10" x14ac:dyDescent="0.25">
      <c r="A1065" s="138" t="s">
        <v>2357</v>
      </c>
      <c r="B1065" s="139" t="s">
        <v>2358</v>
      </c>
      <c r="C1065" s="140">
        <v>76528</v>
      </c>
      <c r="D1065" s="141">
        <v>-9.3000000000000007</v>
      </c>
      <c r="E1065" s="141">
        <v>3.48</v>
      </c>
      <c r="F1065" s="142">
        <v>14.13</v>
      </c>
      <c r="G1065" s="143">
        <v>-1</v>
      </c>
      <c r="H1065" s="143">
        <v>23</v>
      </c>
      <c r="I1065" s="129" t="str">
        <f>IF(G1065&lt;0,"-",G1065)</f>
        <v>-</v>
      </c>
      <c r="J1065" s="129">
        <f>IF(H1065&lt;0,"-",H1065)</f>
        <v>23</v>
      </c>
    </row>
    <row r="1066" spans="1:10" x14ac:dyDescent="0.25">
      <c r="A1066" s="138" t="s">
        <v>787</v>
      </c>
      <c r="B1066" s="139" t="s">
        <v>3109</v>
      </c>
      <c r="C1066" s="140">
        <v>950106</v>
      </c>
      <c r="D1066" s="141">
        <v>10.14</v>
      </c>
      <c r="E1066" s="141">
        <v>3.43</v>
      </c>
      <c r="F1066" s="142">
        <v>5.46</v>
      </c>
      <c r="G1066" s="143">
        <v>1</v>
      </c>
      <c r="H1066" s="143">
        <v>5</v>
      </c>
      <c r="I1066" s="129">
        <f>IF(G1066&lt;0,"-",G1066)</f>
        <v>1</v>
      </c>
      <c r="J1066" s="129">
        <f>IF(H1066&lt;0,"-",H1066)</f>
        <v>5</v>
      </c>
    </row>
    <row r="1067" spans="1:10" x14ac:dyDescent="0.25">
      <c r="A1067" s="138" t="s">
        <v>1889</v>
      </c>
      <c r="B1067" s="139" t="s">
        <v>1890</v>
      </c>
      <c r="C1067" s="140">
        <v>795495</v>
      </c>
      <c r="D1067" s="141">
        <v>2.2000000000000002</v>
      </c>
      <c r="E1067" s="141">
        <v>3.4</v>
      </c>
      <c r="F1067" s="142">
        <v>25.67</v>
      </c>
      <c r="G1067" s="143">
        <v>1</v>
      </c>
      <c r="H1067" s="143">
        <v>9</v>
      </c>
      <c r="I1067" s="129">
        <f>IF(G1067&lt;0,"-",G1067)</f>
        <v>1</v>
      </c>
      <c r="J1067" s="129">
        <f>IF(H1067&lt;0,"-",H1067)</f>
        <v>9</v>
      </c>
    </row>
    <row r="1068" spans="1:10" x14ac:dyDescent="0.25">
      <c r="A1068" s="138" t="s">
        <v>1123</v>
      </c>
      <c r="B1068" s="139" t="s">
        <v>1199</v>
      </c>
      <c r="C1068" s="140">
        <v>325247</v>
      </c>
      <c r="D1068" s="141">
        <v>56.78</v>
      </c>
      <c r="E1068" s="141">
        <v>3.39</v>
      </c>
      <c r="F1068" s="142">
        <v>-3.88</v>
      </c>
      <c r="G1068" s="143">
        <v>2</v>
      </c>
      <c r="H1068" s="143">
        <v>2</v>
      </c>
      <c r="I1068" s="129">
        <f>IF(G1068&lt;0,"-",G1068)</f>
        <v>2</v>
      </c>
      <c r="J1068" s="129">
        <f>IF(H1068&lt;0,"-",H1068)</f>
        <v>2</v>
      </c>
    </row>
    <row r="1069" spans="1:10" x14ac:dyDescent="0.25">
      <c r="A1069" s="138" t="s">
        <v>1897</v>
      </c>
      <c r="B1069" s="139" t="s">
        <v>1898</v>
      </c>
      <c r="C1069" s="140">
        <v>2036539</v>
      </c>
      <c r="D1069" s="141">
        <v>49.39</v>
      </c>
      <c r="E1069" s="141">
        <v>3.38</v>
      </c>
      <c r="F1069" s="142">
        <v>7.58</v>
      </c>
      <c r="G1069" s="143">
        <v>2</v>
      </c>
      <c r="H1069" s="143">
        <v>16</v>
      </c>
      <c r="I1069" s="129">
        <f>IF(G1069&lt;0,"-",G1069)</f>
        <v>2</v>
      </c>
      <c r="J1069" s="129">
        <f>IF(H1069&lt;0,"-",H1069)</f>
        <v>16</v>
      </c>
    </row>
    <row r="1070" spans="1:10" x14ac:dyDescent="0.25">
      <c r="A1070" s="138" t="s">
        <v>1266</v>
      </c>
      <c r="B1070" s="139" t="s">
        <v>1340</v>
      </c>
      <c r="C1070" s="140">
        <v>577067</v>
      </c>
      <c r="D1070" s="141">
        <v>114.77</v>
      </c>
      <c r="E1070" s="141">
        <v>3.36</v>
      </c>
      <c r="F1070" s="142">
        <v>15.49</v>
      </c>
      <c r="G1070" s="143">
        <v>1</v>
      </c>
      <c r="H1070" s="143">
        <v>3</v>
      </c>
      <c r="I1070" s="129">
        <f>IF(G1070&lt;0,"-",G1070)</f>
        <v>1</v>
      </c>
      <c r="J1070" s="129">
        <f>IF(H1070&lt;0,"-",H1070)</f>
        <v>3</v>
      </c>
    </row>
    <row r="1071" spans="1:10" x14ac:dyDescent="0.25">
      <c r="A1071" s="138" t="s">
        <v>1168</v>
      </c>
      <c r="B1071" s="139" t="s">
        <v>3010</v>
      </c>
      <c r="C1071" s="140">
        <v>1477104</v>
      </c>
      <c r="D1071" s="141">
        <v>21.4</v>
      </c>
      <c r="E1071" s="141">
        <v>3.36</v>
      </c>
      <c r="F1071" s="142">
        <v>-3.88</v>
      </c>
      <c r="G1071" s="143">
        <v>1</v>
      </c>
      <c r="H1071" s="143">
        <v>1</v>
      </c>
      <c r="I1071" s="129">
        <f>IF(G1071&lt;0,"-",G1071)</f>
        <v>1</v>
      </c>
      <c r="J1071" s="129">
        <f>IF(H1071&lt;0,"-",H1071)</f>
        <v>1</v>
      </c>
    </row>
    <row r="1072" spans="1:10" x14ac:dyDescent="0.25">
      <c r="A1072" s="138" t="s">
        <v>373</v>
      </c>
      <c r="B1072" s="139" t="s">
        <v>374</v>
      </c>
      <c r="C1072" s="140">
        <v>2641274</v>
      </c>
      <c r="D1072" s="141">
        <v>28.39</v>
      </c>
      <c r="E1072" s="141">
        <v>3.36</v>
      </c>
      <c r="F1072" s="142">
        <v>0.85</v>
      </c>
      <c r="G1072" s="143">
        <v>1</v>
      </c>
      <c r="H1072" s="143">
        <v>1</v>
      </c>
      <c r="I1072" s="129">
        <f>IF(G1072&lt;0,"-",G1072)</f>
        <v>1</v>
      </c>
      <c r="J1072" s="129">
        <f>IF(H1072&lt;0,"-",H1072)</f>
        <v>1</v>
      </c>
    </row>
    <row r="1073" spans="1:10" x14ac:dyDescent="0.25">
      <c r="A1073" s="138" t="s">
        <v>2408</v>
      </c>
      <c r="B1073" s="139" t="s">
        <v>1309</v>
      </c>
      <c r="C1073" s="140">
        <v>1753017</v>
      </c>
      <c r="D1073" s="141">
        <v>-4.8099999999999996</v>
      </c>
      <c r="E1073" s="141">
        <v>3.35</v>
      </c>
      <c r="F1073" s="142">
        <v>15.24</v>
      </c>
      <c r="G1073" s="143">
        <v>-3</v>
      </c>
      <c r="H1073" s="143">
        <v>4</v>
      </c>
      <c r="I1073" s="129" t="str">
        <f>IF(G1073&lt;0,"-",G1073)</f>
        <v>-</v>
      </c>
      <c r="J1073" s="129">
        <f>IF(H1073&lt;0,"-",H1073)</f>
        <v>4</v>
      </c>
    </row>
    <row r="1074" spans="1:10" x14ac:dyDescent="0.25">
      <c r="A1074" s="138" t="s">
        <v>141</v>
      </c>
      <c r="B1074" s="139" t="s">
        <v>142</v>
      </c>
      <c r="C1074" s="140">
        <v>981796</v>
      </c>
      <c r="D1074" s="141">
        <v>25.65</v>
      </c>
      <c r="E1074" s="141">
        <v>3.35</v>
      </c>
      <c r="F1074" s="142">
        <v>9.48</v>
      </c>
      <c r="G1074" s="143">
        <v>1</v>
      </c>
      <c r="H1074" s="143">
        <v>4</v>
      </c>
      <c r="I1074" s="129">
        <f>IF(G1074&lt;0,"-",G1074)</f>
        <v>1</v>
      </c>
      <c r="J1074" s="129">
        <f>IF(H1074&lt;0,"-",H1074)</f>
        <v>4</v>
      </c>
    </row>
    <row r="1075" spans="1:10" x14ac:dyDescent="0.25">
      <c r="A1075" s="138" t="s">
        <v>2908</v>
      </c>
      <c r="B1075" s="139" t="s">
        <v>2913</v>
      </c>
      <c r="C1075" s="140">
        <v>330017</v>
      </c>
      <c r="D1075" s="141">
        <v>22.17</v>
      </c>
      <c r="E1075" s="141">
        <v>3.33</v>
      </c>
      <c r="F1075" s="142">
        <v>9.51</v>
      </c>
      <c r="G1075" s="143">
        <v>1</v>
      </c>
      <c r="H1075" s="143">
        <v>1</v>
      </c>
      <c r="I1075" s="129">
        <f>IF(G1075&lt;0,"-",G1075)</f>
        <v>1</v>
      </c>
      <c r="J1075" s="129">
        <f>IF(H1075&lt;0,"-",H1075)</f>
        <v>1</v>
      </c>
    </row>
    <row r="1076" spans="1:10" x14ac:dyDescent="0.25">
      <c r="A1076" s="138" t="s">
        <v>2919</v>
      </c>
      <c r="B1076" s="139" t="s">
        <v>2927</v>
      </c>
      <c r="C1076" s="140">
        <v>57893</v>
      </c>
      <c r="D1076" s="141">
        <v>16</v>
      </c>
      <c r="E1076" s="141">
        <v>3.32</v>
      </c>
      <c r="F1076" s="142">
        <v>18.82</v>
      </c>
      <c r="G1076" s="143">
        <v>1</v>
      </c>
      <c r="H1076" s="143">
        <v>6</v>
      </c>
      <c r="I1076" s="129">
        <f>IF(G1076&lt;0,"-",G1076)</f>
        <v>1</v>
      </c>
      <c r="J1076" s="129">
        <f>IF(H1076&lt;0,"-",H1076)</f>
        <v>6</v>
      </c>
    </row>
    <row r="1077" spans="1:10" x14ac:dyDescent="0.25">
      <c r="A1077" s="138" t="s">
        <v>1881</v>
      </c>
      <c r="B1077" s="139" t="s">
        <v>1882</v>
      </c>
      <c r="C1077" s="140">
        <v>5126597</v>
      </c>
      <c r="D1077" s="141">
        <v>15.77</v>
      </c>
      <c r="E1077" s="141">
        <v>3.31</v>
      </c>
      <c r="F1077" s="142">
        <v>3.63</v>
      </c>
      <c r="G1077" s="143">
        <v>1</v>
      </c>
      <c r="H1077" s="143">
        <v>1</v>
      </c>
      <c r="I1077" s="129">
        <f>IF(G1077&lt;0,"-",G1077)</f>
        <v>1</v>
      </c>
      <c r="J1077" s="129">
        <f>IF(H1077&lt;0,"-",H1077)</f>
        <v>1</v>
      </c>
    </row>
    <row r="1078" spans="1:10" x14ac:dyDescent="0.25">
      <c r="A1078" s="138" t="s">
        <v>3891</v>
      </c>
      <c r="B1078" s="139" t="s">
        <v>3897</v>
      </c>
      <c r="C1078" s="140">
        <v>76113</v>
      </c>
      <c r="D1078" s="141">
        <v>23.74</v>
      </c>
      <c r="E1078" s="141">
        <v>3.29</v>
      </c>
      <c r="F1078" s="142">
        <v>30.56</v>
      </c>
      <c r="G1078" s="143">
        <v>1</v>
      </c>
      <c r="H1078" s="143">
        <v>7</v>
      </c>
      <c r="I1078" s="129">
        <f>IF(G1078&lt;0,"-",G1078)</f>
        <v>1</v>
      </c>
      <c r="J1078" s="129">
        <f>IF(H1078&lt;0,"-",H1078)</f>
        <v>7</v>
      </c>
    </row>
    <row r="1079" spans="1:10" x14ac:dyDescent="0.25">
      <c r="A1079" s="138" t="s">
        <v>11</v>
      </c>
      <c r="B1079" s="139" t="s">
        <v>3259</v>
      </c>
      <c r="C1079" s="140">
        <v>2201956</v>
      </c>
      <c r="D1079" s="141">
        <v>52.52</v>
      </c>
      <c r="E1079" s="141">
        <v>3.26</v>
      </c>
      <c r="F1079" s="142">
        <v>-0.81</v>
      </c>
      <c r="G1079" s="143">
        <v>1</v>
      </c>
      <c r="H1079" s="143">
        <v>1</v>
      </c>
      <c r="I1079" s="129">
        <f>IF(G1079&lt;0,"-",G1079)</f>
        <v>1</v>
      </c>
      <c r="J1079" s="129">
        <f>IF(H1079&lt;0,"-",H1079)</f>
        <v>1</v>
      </c>
    </row>
    <row r="1080" spans="1:10" x14ac:dyDescent="0.25">
      <c r="A1080" s="138" t="s">
        <v>2292</v>
      </c>
      <c r="B1080" s="139" t="s">
        <v>2293</v>
      </c>
      <c r="C1080" s="140">
        <v>203209</v>
      </c>
      <c r="D1080" s="141">
        <v>32.07</v>
      </c>
      <c r="E1080" s="141">
        <v>3.16</v>
      </c>
      <c r="F1080" s="142">
        <v>0.69</v>
      </c>
      <c r="G1080" s="143">
        <v>1</v>
      </c>
      <c r="H1080" s="143">
        <v>1</v>
      </c>
      <c r="I1080" s="129">
        <f>IF(G1080&lt;0,"-",G1080)</f>
        <v>1</v>
      </c>
      <c r="J1080" s="129">
        <f>IF(H1080&lt;0,"-",H1080)</f>
        <v>1</v>
      </c>
    </row>
    <row r="1081" spans="1:10" x14ac:dyDescent="0.25">
      <c r="A1081" s="138" t="s">
        <v>3162</v>
      </c>
      <c r="B1081" s="139" t="s">
        <v>3164</v>
      </c>
      <c r="C1081" s="140">
        <v>361212</v>
      </c>
      <c r="D1081" s="141">
        <v>-7.9</v>
      </c>
      <c r="E1081" s="141">
        <v>3.15</v>
      </c>
      <c r="F1081" s="142">
        <v>4.76</v>
      </c>
      <c r="G1081" s="143">
        <v>-3</v>
      </c>
      <c r="H1081" s="143">
        <v>2</v>
      </c>
      <c r="I1081" s="129" t="str">
        <f>IF(G1081&lt;0,"-",G1081)</f>
        <v>-</v>
      </c>
      <c r="J1081" s="129">
        <f>IF(H1081&lt;0,"-",H1081)</f>
        <v>2</v>
      </c>
    </row>
    <row r="1082" spans="1:10" x14ac:dyDescent="0.25">
      <c r="A1082" s="138" t="s">
        <v>3362</v>
      </c>
      <c r="B1082" s="139" t="s">
        <v>3368</v>
      </c>
      <c r="C1082" s="140">
        <v>30569</v>
      </c>
      <c r="D1082" s="141">
        <v>23.67</v>
      </c>
      <c r="E1082" s="141">
        <v>3.11</v>
      </c>
      <c r="F1082" s="142">
        <v>27.97</v>
      </c>
      <c r="G1082" s="143">
        <v>1</v>
      </c>
      <c r="H1082" s="143">
        <v>1</v>
      </c>
      <c r="I1082" s="129">
        <f>IF(G1082&lt;0,"-",G1082)</f>
        <v>1</v>
      </c>
      <c r="J1082" s="129">
        <f>IF(H1082&lt;0,"-",H1082)</f>
        <v>1</v>
      </c>
    </row>
    <row r="1083" spans="1:10" x14ac:dyDescent="0.25">
      <c r="A1083" s="138" t="s">
        <v>427</v>
      </c>
      <c r="B1083" s="139" t="s">
        <v>1057</v>
      </c>
      <c r="C1083" s="140">
        <v>165035</v>
      </c>
      <c r="D1083" s="141">
        <v>153.08000000000001</v>
      </c>
      <c r="E1083" s="141">
        <v>3.1</v>
      </c>
      <c r="F1083" s="142">
        <v>-26.19</v>
      </c>
      <c r="G1083" s="143">
        <v>1</v>
      </c>
      <c r="H1083" s="143">
        <v>1</v>
      </c>
      <c r="I1083" s="129">
        <f>IF(G1083&lt;0,"-",G1083)</f>
        <v>1</v>
      </c>
      <c r="J1083" s="129">
        <f>IF(H1083&lt;0,"-",H1083)</f>
        <v>1</v>
      </c>
    </row>
    <row r="1084" spans="1:10" x14ac:dyDescent="0.25">
      <c r="A1084" s="138" t="s">
        <v>442</v>
      </c>
      <c r="B1084" s="139" t="s">
        <v>1064</v>
      </c>
      <c r="C1084" s="140">
        <v>348032</v>
      </c>
      <c r="D1084" s="141">
        <v>0.19</v>
      </c>
      <c r="E1084" s="141">
        <v>3.05</v>
      </c>
      <c r="F1084" s="142">
        <v>5.69</v>
      </c>
      <c r="G1084" s="143">
        <v>1</v>
      </c>
      <c r="H1084" s="143">
        <v>6</v>
      </c>
      <c r="I1084" s="129">
        <f>IF(G1084&lt;0,"-",G1084)</f>
        <v>1</v>
      </c>
      <c r="J1084" s="129">
        <f>IF(H1084&lt;0,"-",H1084)</f>
        <v>6</v>
      </c>
    </row>
    <row r="1085" spans="1:10" x14ac:dyDescent="0.25">
      <c r="A1085" s="138" t="s">
        <v>2881</v>
      </c>
      <c r="B1085" s="139" t="s">
        <v>3514</v>
      </c>
      <c r="C1085" s="140">
        <v>262422</v>
      </c>
      <c r="D1085" s="141">
        <v>-1.29</v>
      </c>
      <c r="E1085" s="141">
        <v>2.95</v>
      </c>
      <c r="F1085" s="142">
        <v>6.57</v>
      </c>
      <c r="G1085" s="143">
        <v>-2</v>
      </c>
      <c r="H1085" s="143">
        <v>17</v>
      </c>
      <c r="I1085" s="129" t="str">
        <f>IF(G1085&lt;0,"-",G1085)</f>
        <v>-</v>
      </c>
      <c r="J1085" s="129">
        <f>IF(H1085&lt;0,"-",H1085)</f>
        <v>17</v>
      </c>
    </row>
    <row r="1086" spans="1:10" x14ac:dyDescent="0.25">
      <c r="A1086" s="138" t="s">
        <v>1124</v>
      </c>
      <c r="B1086" s="139" t="s">
        <v>1201</v>
      </c>
      <c r="C1086" s="140">
        <v>302918</v>
      </c>
      <c r="D1086" s="141">
        <v>27.19</v>
      </c>
      <c r="E1086" s="141">
        <v>2.9</v>
      </c>
      <c r="F1086" s="142">
        <v>-7.46</v>
      </c>
      <c r="G1086" s="143">
        <v>1</v>
      </c>
      <c r="H1086" s="143">
        <v>1</v>
      </c>
      <c r="I1086" s="129">
        <f>IF(G1086&lt;0,"-",G1086)</f>
        <v>1</v>
      </c>
      <c r="J1086" s="129">
        <f>IF(H1086&lt;0,"-",H1086)</f>
        <v>1</v>
      </c>
    </row>
    <row r="1087" spans="1:10" x14ac:dyDescent="0.25">
      <c r="A1087" s="138" t="s">
        <v>3237</v>
      </c>
      <c r="B1087" s="139" t="s">
        <v>3244</v>
      </c>
      <c r="C1087" s="140">
        <v>142389</v>
      </c>
      <c r="D1087" s="141">
        <v>25.06</v>
      </c>
      <c r="E1087" s="141">
        <v>2.89</v>
      </c>
      <c r="F1087" s="142">
        <v>-4.83</v>
      </c>
      <c r="G1087" s="143">
        <v>1</v>
      </c>
      <c r="H1087" s="143">
        <v>1</v>
      </c>
      <c r="I1087" s="129">
        <f>IF(G1087&lt;0,"-",G1087)</f>
        <v>1</v>
      </c>
      <c r="J1087" s="129">
        <f>IF(H1087&lt;0,"-",H1087)</f>
        <v>1</v>
      </c>
    </row>
    <row r="1088" spans="1:10" x14ac:dyDescent="0.25">
      <c r="A1088" s="138" t="s">
        <v>271</v>
      </c>
      <c r="B1088" s="139" t="s">
        <v>986</v>
      </c>
      <c r="C1088" s="140">
        <v>10043</v>
      </c>
      <c r="D1088" s="141">
        <v>24.98</v>
      </c>
      <c r="E1088" s="141">
        <v>2.86</v>
      </c>
      <c r="F1088" s="142">
        <v>-4.17</v>
      </c>
      <c r="G1088" s="143">
        <v>1</v>
      </c>
      <c r="H1088" s="143">
        <v>1</v>
      </c>
      <c r="I1088" s="129">
        <f>IF(G1088&lt;0,"-",G1088)</f>
        <v>1</v>
      </c>
      <c r="J1088" s="129">
        <f>IF(H1088&lt;0,"-",H1088)</f>
        <v>1</v>
      </c>
    </row>
    <row r="1089" spans="1:10" x14ac:dyDescent="0.25">
      <c r="A1089" s="138" t="s">
        <v>2761</v>
      </c>
      <c r="B1089" s="139" t="s">
        <v>2762</v>
      </c>
      <c r="C1089" s="140">
        <v>268866</v>
      </c>
      <c r="D1089" s="141">
        <v>24.31</v>
      </c>
      <c r="E1089" s="141">
        <v>2.85</v>
      </c>
      <c r="F1089" s="142">
        <v>3.91</v>
      </c>
      <c r="G1089" s="143">
        <v>1</v>
      </c>
      <c r="H1089" s="143">
        <v>1</v>
      </c>
      <c r="I1089" s="129">
        <f>IF(G1089&lt;0,"-",G1089)</f>
        <v>1</v>
      </c>
      <c r="J1089" s="129">
        <f>IF(H1089&lt;0,"-",H1089)</f>
        <v>1</v>
      </c>
    </row>
    <row r="1090" spans="1:10" x14ac:dyDescent="0.25">
      <c r="A1090" s="138" t="s">
        <v>1995</v>
      </c>
      <c r="B1090" s="139" t="s">
        <v>1996</v>
      </c>
      <c r="C1090" s="140">
        <v>570224</v>
      </c>
      <c r="D1090" s="141">
        <v>22.34</v>
      </c>
      <c r="E1090" s="141">
        <v>2.8</v>
      </c>
      <c r="F1090" s="142">
        <v>0.69</v>
      </c>
      <c r="G1090" s="143">
        <v>1</v>
      </c>
      <c r="H1090" s="143">
        <v>1</v>
      </c>
      <c r="I1090" s="129">
        <f>IF(G1090&lt;0,"-",G1090)</f>
        <v>1</v>
      </c>
      <c r="J1090" s="129">
        <f>IF(H1090&lt;0,"-",H1090)</f>
        <v>1</v>
      </c>
    </row>
    <row r="1091" spans="1:10" x14ac:dyDescent="0.25">
      <c r="A1091" s="138" t="s">
        <v>698</v>
      </c>
      <c r="B1091" s="139" t="s">
        <v>699</v>
      </c>
      <c r="C1091" s="140">
        <v>44072</v>
      </c>
      <c r="D1091" s="141">
        <v>106.87</v>
      </c>
      <c r="E1091" s="141">
        <v>2.8</v>
      </c>
      <c r="F1091" s="142">
        <v>5.55</v>
      </c>
      <c r="G1091" s="143">
        <v>1</v>
      </c>
      <c r="H1091" s="143">
        <v>1</v>
      </c>
      <c r="I1091" s="129">
        <f>IF(G1091&lt;0,"-",G1091)</f>
        <v>1</v>
      </c>
      <c r="J1091" s="129">
        <f>IF(H1091&lt;0,"-",H1091)</f>
        <v>1</v>
      </c>
    </row>
    <row r="1092" spans="1:10" x14ac:dyDescent="0.25">
      <c r="A1092" s="138" t="s">
        <v>898</v>
      </c>
      <c r="B1092" s="139" t="s">
        <v>1386</v>
      </c>
      <c r="C1092" s="140">
        <v>784537</v>
      </c>
      <c r="D1092" s="141">
        <v>10.62</v>
      </c>
      <c r="E1092" s="141">
        <v>2.77</v>
      </c>
      <c r="F1092" s="142">
        <v>3.27</v>
      </c>
      <c r="G1092" s="143">
        <v>1</v>
      </c>
      <c r="H1092" s="143">
        <v>1</v>
      </c>
      <c r="I1092" s="129">
        <f>IF(G1092&lt;0,"-",G1092)</f>
        <v>1</v>
      </c>
      <c r="J1092" s="129">
        <f>IF(H1092&lt;0,"-",H1092)</f>
        <v>1</v>
      </c>
    </row>
    <row r="1093" spans="1:10" x14ac:dyDescent="0.25">
      <c r="A1093" s="138" t="s">
        <v>369</v>
      </c>
      <c r="B1093" s="139" t="s">
        <v>3580</v>
      </c>
      <c r="C1093" s="140">
        <v>13539</v>
      </c>
      <c r="D1093" s="141">
        <v>-1.25</v>
      </c>
      <c r="E1093" s="141">
        <v>2.76</v>
      </c>
      <c r="F1093" s="142">
        <v>3.82</v>
      </c>
      <c r="G1093" s="143">
        <v>-1</v>
      </c>
      <c r="H1093" s="143">
        <v>12</v>
      </c>
      <c r="I1093" s="129" t="str">
        <f>IF(G1093&lt;0,"-",G1093)</f>
        <v>-</v>
      </c>
      <c r="J1093" s="129">
        <f>IF(H1093&lt;0,"-",H1093)</f>
        <v>12</v>
      </c>
    </row>
    <row r="1094" spans="1:10" x14ac:dyDescent="0.25">
      <c r="A1094" s="138" t="s">
        <v>3240</v>
      </c>
      <c r="B1094" s="139" t="s">
        <v>3247</v>
      </c>
      <c r="C1094" s="140">
        <v>34368</v>
      </c>
      <c r="D1094" s="141">
        <v>30.03</v>
      </c>
      <c r="E1094" s="141">
        <v>2.76</v>
      </c>
      <c r="F1094" s="142">
        <v>-2.13</v>
      </c>
      <c r="G1094" s="143">
        <v>1</v>
      </c>
      <c r="H1094" s="143">
        <v>1</v>
      </c>
      <c r="I1094" s="129">
        <f>IF(G1094&lt;0,"-",G1094)</f>
        <v>1</v>
      </c>
      <c r="J1094" s="129">
        <f>IF(H1094&lt;0,"-",H1094)</f>
        <v>1</v>
      </c>
    </row>
    <row r="1095" spans="1:10" x14ac:dyDescent="0.25">
      <c r="A1095" s="138" t="s">
        <v>429</v>
      </c>
      <c r="B1095" s="139" t="s">
        <v>1059</v>
      </c>
      <c r="C1095" s="140">
        <v>147636</v>
      </c>
      <c r="D1095" s="141">
        <v>10.1</v>
      </c>
      <c r="E1095" s="141">
        <v>2.75</v>
      </c>
      <c r="F1095" s="142">
        <v>2.86</v>
      </c>
      <c r="G1095" s="143">
        <v>1</v>
      </c>
      <c r="H1095" s="143">
        <v>4</v>
      </c>
      <c r="I1095" s="129">
        <f>IF(G1095&lt;0,"-",G1095)</f>
        <v>1</v>
      </c>
      <c r="J1095" s="129">
        <f>IF(H1095&lt;0,"-",H1095)</f>
        <v>4</v>
      </c>
    </row>
    <row r="1096" spans="1:10" x14ac:dyDescent="0.25">
      <c r="A1096" s="138" t="s">
        <v>2237</v>
      </c>
      <c r="B1096" s="139" t="s">
        <v>3426</v>
      </c>
      <c r="C1096" s="140">
        <v>494364</v>
      </c>
      <c r="D1096" s="141">
        <v>21.53</v>
      </c>
      <c r="E1096" s="141">
        <v>2.74</v>
      </c>
      <c r="F1096" s="142">
        <v>11.28</v>
      </c>
      <c r="G1096" s="143">
        <v>1</v>
      </c>
      <c r="H1096" s="143">
        <v>5</v>
      </c>
      <c r="I1096" s="129">
        <f>IF(G1096&lt;0,"-",G1096)</f>
        <v>1</v>
      </c>
      <c r="J1096" s="129">
        <f>IF(H1096&lt;0,"-",H1096)</f>
        <v>5</v>
      </c>
    </row>
    <row r="1097" spans="1:10" x14ac:dyDescent="0.25">
      <c r="A1097" s="138" t="s">
        <v>2871</v>
      </c>
      <c r="B1097" s="139" t="s">
        <v>2872</v>
      </c>
      <c r="C1097" s="140">
        <v>595408</v>
      </c>
      <c r="D1097" s="141">
        <v>26.08</v>
      </c>
      <c r="E1097" s="141">
        <v>2.71</v>
      </c>
      <c r="F1097" s="142">
        <v>0.47</v>
      </c>
      <c r="G1097" s="143">
        <v>1</v>
      </c>
      <c r="H1097" s="143">
        <v>1</v>
      </c>
      <c r="I1097" s="129">
        <f>IF(G1097&lt;0,"-",G1097)</f>
        <v>1</v>
      </c>
      <c r="J1097" s="129">
        <f>IF(H1097&lt;0,"-",H1097)</f>
        <v>1</v>
      </c>
    </row>
    <row r="1098" spans="1:10" x14ac:dyDescent="0.25">
      <c r="A1098" s="138" t="s">
        <v>260</v>
      </c>
      <c r="B1098" s="139" t="s">
        <v>261</v>
      </c>
      <c r="C1098" s="140">
        <v>20997</v>
      </c>
      <c r="D1098" s="141">
        <v>87.71</v>
      </c>
      <c r="E1098" s="141">
        <v>2.7</v>
      </c>
      <c r="F1098" s="142">
        <v>-56.45</v>
      </c>
      <c r="G1098" s="143">
        <v>1</v>
      </c>
      <c r="H1098" s="143">
        <v>1</v>
      </c>
      <c r="I1098" s="129">
        <f>IF(G1098&lt;0,"-",G1098)</f>
        <v>1</v>
      </c>
      <c r="J1098" s="129">
        <f>IF(H1098&lt;0,"-",H1098)</f>
        <v>1</v>
      </c>
    </row>
    <row r="1099" spans="1:10" x14ac:dyDescent="0.25">
      <c r="A1099" s="138" t="s">
        <v>2621</v>
      </c>
      <c r="B1099" s="139" t="s">
        <v>2622</v>
      </c>
      <c r="C1099" s="140">
        <v>1108321</v>
      </c>
      <c r="D1099" s="141">
        <v>9.2799999999999994</v>
      </c>
      <c r="E1099" s="141">
        <v>2.66</v>
      </c>
      <c r="F1099" s="142">
        <v>5.46</v>
      </c>
      <c r="G1099" s="143">
        <v>1</v>
      </c>
      <c r="H1099" s="143">
        <v>3</v>
      </c>
      <c r="I1099" s="129">
        <f>IF(G1099&lt;0,"-",G1099)</f>
        <v>1</v>
      </c>
      <c r="J1099" s="129">
        <f>IF(H1099&lt;0,"-",H1099)</f>
        <v>3</v>
      </c>
    </row>
    <row r="1100" spans="1:10" x14ac:dyDescent="0.25">
      <c r="A1100" s="138" t="s">
        <v>1730</v>
      </c>
      <c r="B1100" s="139" t="s">
        <v>1731</v>
      </c>
      <c r="C1100" s="140">
        <v>57379159</v>
      </c>
      <c r="D1100" s="141">
        <v>11.34</v>
      </c>
      <c r="E1100" s="141">
        <v>2.58</v>
      </c>
      <c r="F1100" s="142">
        <v>3.4</v>
      </c>
      <c r="G1100" s="143">
        <v>1</v>
      </c>
      <c r="H1100" s="143">
        <v>4</v>
      </c>
      <c r="I1100" s="129">
        <f>IF(G1100&lt;0,"-",G1100)</f>
        <v>1</v>
      </c>
      <c r="J1100" s="129">
        <f>IF(H1100&lt;0,"-",H1100)</f>
        <v>4</v>
      </c>
    </row>
    <row r="1101" spans="1:10" x14ac:dyDescent="0.25">
      <c r="A1101" s="138" t="s">
        <v>3221</v>
      </c>
      <c r="B1101" s="139" t="s">
        <v>3226</v>
      </c>
      <c r="C1101" s="140">
        <v>616407</v>
      </c>
      <c r="D1101" s="141">
        <v>21.46</v>
      </c>
      <c r="E1101" s="141">
        <v>2.58</v>
      </c>
      <c r="F1101" s="142">
        <v>4.1500000000000004</v>
      </c>
      <c r="G1101" s="143">
        <v>1</v>
      </c>
      <c r="H1101" s="143">
        <v>1</v>
      </c>
      <c r="I1101" s="129">
        <f>IF(G1101&lt;0,"-",G1101)</f>
        <v>1</v>
      </c>
      <c r="J1101" s="129">
        <f>IF(H1101&lt;0,"-",H1101)</f>
        <v>1</v>
      </c>
    </row>
    <row r="1102" spans="1:10" x14ac:dyDescent="0.25">
      <c r="A1102" s="138" t="s">
        <v>3273</v>
      </c>
      <c r="B1102" s="139" t="s">
        <v>3275</v>
      </c>
      <c r="C1102" s="140">
        <v>347580</v>
      </c>
      <c r="D1102" s="141">
        <v>9.0399999999999991</v>
      </c>
      <c r="E1102" s="141">
        <v>2.57</v>
      </c>
      <c r="F1102" s="142">
        <v>3.06</v>
      </c>
      <c r="G1102" s="143">
        <v>5</v>
      </c>
      <c r="H1102" s="143">
        <v>2</v>
      </c>
      <c r="I1102" s="129">
        <f>IF(G1102&lt;0,"-",G1102)</f>
        <v>5</v>
      </c>
      <c r="J1102" s="129">
        <f>IF(H1102&lt;0,"-",H1102)</f>
        <v>2</v>
      </c>
    </row>
    <row r="1103" spans="1:10" x14ac:dyDescent="0.25">
      <c r="A1103" s="138" t="s">
        <v>417</v>
      </c>
      <c r="B1103" s="139" t="s">
        <v>418</v>
      </c>
      <c r="C1103" s="140">
        <v>485997</v>
      </c>
      <c r="D1103" s="141">
        <v>15.23</v>
      </c>
      <c r="E1103" s="141">
        <v>2.5499999999999998</v>
      </c>
      <c r="F1103" s="142">
        <v>-1.05</v>
      </c>
      <c r="G1103" s="143">
        <v>1</v>
      </c>
      <c r="H1103" s="143">
        <v>1</v>
      </c>
      <c r="I1103" s="129">
        <f>IF(G1103&lt;0,"-",G1103)</f>
        <v>1</v>
      </c>
      <c r="J1103" s="129">
        <f>IF(H1103&lt;0,"-",H1103)</f>
        <v>1</v>
      </c>
    </row>
    <row r="1104" spans="1:10" x14ac:dyDescent="0.25">
      <c r="A1104" s="138" t="s">
        <v>4147</v>
      </c>
      <c r="B1104" s="139" t="s">
        <v>4159</v>
      </c>
      <c r="C1104" s="140">
        <v>396867</v>
      </c>
      <c r="D1104" s="141">
        <v>-14.77</v>
      </c>
      <c r="E1104" s="141">
        <v>2.5499999999999998</v>
      </c>
      <c r="F1104" s="142">
        <v>0.27</v>
      </c>
      <c r="G1104" s="143">
        <v>-1</v>
      </c>
      <c r="H1104" s="143">
        <v>2</v>
      </c>
      <c r="I1104" s="129" t="str">
        <f>IF(G1104&lt;0,"-",G1104)</f>
        <v>-</v>
      </c>
      <c r="J1104" s="129">
        <f>IF(H1104&lt;0,"-",H1104)</f>
        <v>2</v>
      </c>
    </row>
    <row r="1105" spans="1:10" x14ac:dyDescent="0.25">
      <c r="A1105" s="138" t="s">
        <v>3826</v>
      </c>
      <c r="B1105" s="139" t="s">
        <v>3834</v>
      </c>
      <c r="C1105" s="140">
        <v>272005</v>
      </c>
      <c r="D1105" s="141">
        <v>4.5999999999999996</v>
      </c>
      <c r="E1105" s="141">
        <v>2.54</v>
      </c>
      <c r="F1105" s="142">
        <v>-0.12</v>
      </c>
      <c r="G1105" s="143">
        <v>1</v>
      </c>
      <c r="H1105" s="143">
        <v>2</v>
      </c>
      <c r="I1105" s="129">
        <f>IF(G1105&lt;0,"-",G1105)</f>
        <v>1</v>
      </c>
      <c r="J1105" s="129">
        <f>IF(H1105&lt;0,"-",H1105)</f>
        <v>2</v>
      </c>
    </row>
    <row r="1106" spans="1:10" x14ac:dyDescent="0.25">
      <c r="A1106" s="138" t="s">
        <v>1954</v>
      </c>
      <c r="B1106" s="139" t="s">
        <v>1955</v>
      </c>
      <c r="C1106" s="140">
        <v>15722642</v>
      </c>
      <c r="D1106" s="141">
        <v>32.49</v>
      </c>
      <c r="E1106" s="141">
        <v>2.5099999999999998</v>
      </c>
      <c r="F1106" s="142">
        <v>-8.51</v>
      </c>
      <c r="G1106" s="143">
        <v>1</v>
      </c>
      <c r="H1106" s="143">
        <v>1</v>
      </c>
      <c r="I1106" s="129">
        <f>IF(G1106&lt;0,"-",G1106)</f>
        <v>1</v>
      </c>
      <c r="J1106" s="129">
        <f>IF(H1106&lt;0,"-",H1106)</f>
        <v>1</v>
      </c>
    </row>
    <row r="1107" spans="1:10" x14ac:dyDescent="0.25">
      <c r="A1107" s="138" t="s">
        <v>548</v>
      </c>
      <c r="B1107" s="139" t="s">
        <v>549</v>
      </c>
      <c r="C1107" s="140">
        <v>384962</v>
      </c>
      <c r="D1107" s="141">
        <v>34.950000000000003</v>
      </c>
      <c r="E1107" s="141">
        <v>2.4900000000000002</v>
      </c>
      <c r="F1107" s="142">
        <v>6.95</v>
      </c>
      <c r="G1107" s="143">
        <v>1</v>
      </c>
      <c r="H1107" s="143">
        <v>1</v>
      </c>
      <c r="I1107" s="129">
        <f>IF(G1107&lt;0,"-",G1107)</f>
        <v>1</v>
      </c>
      <c r="J1107" s="129">
        <f>IF(H1107&lt;0,"-",H1107)</f>
        <v>1</v>
      </c>
    </row>
    <row r="1108" spans="1:10" x14ac:dyDescent="0.25">
      <c r="A1108" s="138" t="s">
        <v>1652</v>
      </c>
      <c r="B1108" s="139" t="s">
        <v>1662</v>
      </c>
      <c r="C1108" s="140">
        <v>74267</v>
      </c>
      <c r="D1108" s="141">
        <v>18.850000000000001</v>
      </c>
      <c r="E1108" s="141">
        <v>2.4900000000000002</v>
      </c>
      <c r="F1108" s="142">
        <v>-3.89</v>
      </c>
      <c r="G1108" s="143">
        <v>1</v>
      </c>
      <c r="H1108" s="143">
        <v>1</v>
      </c>
      <c r="I1108" s="129">
        <f>IF(G1108&lt;0,"-",G1108)</f>
        <v>1</v>
      </c>
      <c r="J1108" s="129">
        <f>IF(H1108&lt;0,"-",H1108)</f>
        <v>1</v>
      </c>
    </row>
    <row r="1109" spans="1:10" x14ac:dyDescent="0.25">
      <c r="A1109" s="138" t="s">
        <v>2092</v>
      </c>
      <c r="B1109" s="139" t="s">
        <v>2093</v>
      </c>
      <c r="C1109" s="140">
        <v>96273</v>
      </c>
      <c r="D1109" s="141">
        <v>85.56</v>
      </c>
      <c r="E1109" s="141">
        <v>2.37</v>
      </c>
      <c r="F1109" s="142">
        <v>-8</v>
      </c>
      <c r="G1109" s="143">
        <v>1</v>
      </c>
      <c r="H1109" s="143">
        <v>1</v>
      </c>
      <c r="I1109" s="129">
        <f>IF(G1109&lt;0,"-",G1109)</f>
        <v>1</v>
      </c>
      <c r="J1109" s="129">
        <f>IF(H1109&lt;0,"-",H1109)</f>
        <v>1</v>
      </c>
    </row>
    <row r="1110" spans="1:10" x14ac:dyDescent="0.25">
      <c r="A1110" s="138" t="s">
        <v>218</v>
      </c>
      <c r="B1110" s="139" t="s">
        <v>219</v>
      </c>
      <c r="C1110" s="140">
        <v>85224</v>
      </c>
      <c r="D1110" s="141">
        <v>61.72</v>
      </c>
      <c r="E1110" s="141">
        <v>2.37</v>
      </c>
      <c r="F1110" s="142">
        <v>-6.03</v>
      </c>
      <c r="G1110" s="143">
        <v>1</v>
      </c>
      <c r="H1110" s="143">
        <v>1</v>
      </c>
      <c r="I1110" s="129">
        <f>IF(G1110&lt;0,"-",G1110)</f>
        <v>1</v>
      </c>
      <c r="J1110" s="129">
        <f>IF(H1110&lt;0,"-",H1110)</f>
        <v>1</v>
      </c>
    </row>
    <row r="1111" spans="1:10" x14ac:dyDescent="0.25">
      <c r="A1111" s="138" t="s">
        <v>2286</v>
      </c>
      <c r="B1111" s="139" t="s">
        <v>2287</v>
      </c>
      <c r="C1111" s="140">
        <v>205208</v>
      </c>
      <c r="D1111" s="141">
        <v>11.09</v>
      </c>
      <c r="E1111" s="141">
        <v>2.35</v>
      </c>
      <c r="F1111" s="142">
        <v>14.53</v>
      </c>
      <c r="G1111" s="143">
        <v>1</v>
      </c>
      <c r="H1111" s="143">
        <v>8</v>
      </c>
      <c r="I1111" s="129">
        <f>IF(G1111&lt;0,"-",G1111)</f>
        <v>1</v>
      </c>
      <c r="J1111" s="129">
        <f>IF(H1111&lt;0,"-",H1111)</f>
        <v>8</v>
      </c>
    </row>
    <row r="1112" spans="1:10" x14ac:dyDescent="0.25">
      <c r="A1112" s="138" t="s">
        <v>1601</v>
      </c>
      <c r="B1112" s="139" t="s">
        <v>1605</v>
      </c>
      <c r="C1112" s="140">
        <v>254162</v>
      </c>
      <c r="D1112" s="141">
        <v>6.86</v>
      </c>
      <c r="E1112" s="141">
        <v>2.34</v>
      </c>
      <c r="F1112" s="142">
        <v>3.26</v>
      </c>
      <c r="G1112" s="143">
        <v>1</v>
      </c>
      <c r="H1112" s="143">
        <v>3</v>
      </c>
      <c r="I1112" s="129">
        <f>IF(G1112&lt;0,"-",G1112)</f>
        <v>1</v>
      </c>
      <c r="J1112" s="129">
        <f>IF(H1112&lt;0,"-",H1112)</f>
        <v>3</v>
      </c>
    </row>
    <row r="1113" spans="1:10" x14ac:dyDescent="0.25">
      <c r="A1113" s="138" t="s">
        <v>3160</v>
      </c>
      <c r="B1113" s="139" t="s">
        <v>3161</v>
      </c>
      <c r="C1113" s="140">
        <v>178821</v>
      </c>
      <c r="D1113" s="141">
        <v>39.799999999999997</v>
      </c>
      <c r="E1113" s="141">
        <v>2.31</v>
      </c>
      <c r="F1113" s="142">
        <v>3</v>
      </c>
      <c r="G1113" s="143">
        <v>1</v>
      </c>
      <c r="H1113" s="143">
        <v>1</v>
      </c>
      <c r="I1113" s="129">
        <f>IF(G1113&lt;0,"-",G1113)</f>
        <v>1</v>
      </c>
      <c r="J1113" s="129">
        <f>IF(H1113&lt;0,"-",H1113)</f>
        <v>1</v>
      </c>
    </row>
    <row r="1114" spans="1:10" x14ac:dyDescent="0.25">
      <c r="A1114" s="138" t="s">
        <v>3546</v>
      </c>
      <c r="B1114" s="139" t="s">
        <v>3553</v>
      </c>
      <c r="C1114" s="140">
        <v>206937</v>
      </c>
      <c r="D1114" s="141">
        <v>-9.9600000000000009</v>
      </c>
      <c r="E1114" s="141">
        <v>2.29</v>
      </c>
      <c r="F1114" s="142">
        <v>14.26</v>
      </c>
      <c r="G1114" s="143">
        <v>-1</v>
      </c>
      <c r="H1114" s="143">
        <v>6</v>
      </c>
      <c r="I1114" s="129" t="str">
        <f>IF(G1114&lt;0,"-",G1114)</f>
        <v>-</v>
      </c>
      <c r="J1114" s="129">
        <f>IF(H1114&lt;0,"-",H1114)</f>
        <v>6</v>
      </c>
    </row>
    <row r="1115" spans="1:10" x14ac:dyDescent="0.25">
      <c r="A1115" s="138" t="s">
        <v>1979</v>
      </c>
      <c r="B1115" s="139" t="s">
        <v>1980</v>
      </c>
      <c r="C1115" s="140">
        <v>915765</v>
      </c>
      <c r="D1115" s="141">
        <v>43.01</v>
      </c>
      <c r="E1115" s="141">
        <v>2.23</v>
      </c>
      <c r="F1115" s="142">
        <v>-7.59</v>
      </c>
      <c r="G1115" s="143">
        <v>1</v>
      </c>
      <c r="H1115" s="143">
        <v>1</v>
      </c>
      <c r="I1115" s="129">
        <f>IF(G1115&lt;0,"-",G1115)</f>
        <v>1</v>
      </c>
      <c r="J1115" s="129">
        <f>IF(H1115&lt;0,"-",H1115)</f>
        <v>1</v>
      </c>
    </row>
    <row r="1116" spans="1:10" x14ac:dyDescent="0.25">
      <c r="A1116" s="138" t="s">
        <v>2744</v>
      </c>
      <c r="B1116" s="139" t="s">
        <v>2745</v>
      </c>
      <c r="C1116" s="140">
        <v>97831</v>
      </c>
      <c r="D1116" s="141">
        <v>45.74</v>
      </c>
      <c r="E1116" s="141">
        <v>2.1800000000000002</v>
      </c>
      <c r="F1116" s="142">
        <v>-4.04</v>
      </c>
      <c r="G1116" s="143">
        <v>2</v>
      </c>
      <c r="H1116" s="143">
        <v>2</v>
      </c>
      <c r="I1116" s="129">
        <f>IF(G1116&lt;0,"-",G1116)</f>
        <v>2</v>
      </c>
      <c r="J1116" s="129">
        <f>IF(H1116&lt;0,"-",H1116)</f>
        <v>2</v>
      </c>
    </row>
    <row r="1117" spans="1:10" x14ac:dyDescent="0.25">
      <c r="A1117" s="138" t="s">
        <v>184</v>
      </c>
      <c r="B1117" s="139" t="s">
        <v>1337</v>
      </c>
      <c r="C1117" s="140">
        <v>316361</v>
      </c>
      <c r="D1117" s="141">
        <v>6.12</v>
      </c>
      <c r="E1117" s="141">
        <v>2.16</v>
      </c>
      <c r="F1117" s="142">
        <v>1.35</v>
      </c>
      <c r="G1117" s="143">
        <v>1</v>
      </c>
      <c r="H1117" s="143">
        <v>2</v>
      </c>
      <c r="I1117" s="129">
        <f>IF(G1117&lt;0,"-",G1117)</f>
        <v>1</v>
      </c>
      <c r="J1117" s="129">
        <f>IF(H1117&lt;0,"-",H1117)</f>
        <v>2</v>
      </c>
    </row>
    <row r="1118" spans="1:10" x14ac:dyDescent="0.25">
      <c r="A1118" s="138" t="s">
        <v>4071</v>
      </c>
      <c r="B1118" s="139" t="s">
        <v>4075</v>
      </c>
      <c r="C1118" s="140">
        <v>208179</v>
      </c>
      <c r="D1118" s="141">
        <v>50.39</v>
      </c>
      <c r="E1118" s="141">
        <v>2.13</v>
      </c>
      <c r="F1118" s="142">
        <v>-2.4300000000000002</v>
      </c>
      <c r="G1118" s="143">
        <v>2</v>
      </c>
      <c r="H1118" s="143">
        <v>1</v>
      </c>
      <c r="I1118" s="129">
        <f>IF(G1118&lt;0,"-",G1118)</f>
        <v>2</v>
      </c>
      <c r="J1118" s="129">
        <f>IF(H1118&lt;0,"-",H1118)</f>
        <v>1</v>
      </c>
    </row>
    <row r="1119" spans="1:10" x14ac:dyDescent="0.25">
      <c r="A1119" s="138" t="s">
        <v>2205</v>
      </c>
      <c r="B1119" s="139" t="s">
        <v>2206</v>
      </c>
      <c r="C1119" s="140">
        <v>29896035</v>
      </c>
      <c r="D1119" s="141">
        <v>39.32</v>
      </c>
      <c r="E1119" s="141">
        <v>2.12</v>
      </c>
      <c r="F1119" s="142">
        <v>17.920000000000002</v>
      </c>
      <c r="G1119" s="143">
        <v>2</v>
      </c>
      <c r="H1119" s="143">
        <v>7</v>
      </c>
      <c r="I1119" s="129">
        <f>IF(G1119&lt;0,"-",G1119)</f>
        <v>2</v>
      </c>
      <c r="J1119" s="129">
        <f>IF(H1119&lt;0,"-",H1119)</f>
        <v>7</v>
      </c>
    </row>
    <row r="1120" spans="1:10" x14ac:dyDescent="0.25">
      <c r="A1120" s="138" t="s">
        <v>2065</v>
      </c>
      <c r="B1120" s="139" t="s">
        <v>2066</v>
      </c>
      <c r="C1120" s="140">
        <v>4144858</v>
      </c>
      <c r="D1120" s="141">
        <v>68.66</v>
      </c>
      <c r="E1120" s="141">
        <v>2.09</v>
      </c>
      <c r="F1120" s="142">
        <v>5.14</v>
      </c>
      <c r="G1120" s="143">
        <v>1</v>
      </c>
      <c r="H1120" s="143">
        <v>1</v>
      </c>
      <c r="I1120" s="129">
        <f>IF(G1120&lt;0,"-",G1120)</f>
        <v>1</v>
      </c>
      <c r="J1120" s="129">
        <f>IF(H1120&lt;0,"-",H1120)</f>
        <v>1</v>
      </c>
    </row>
    <row r="1121" spans="1:10" x14ac:dyDescent="0.25">
      <c r="A1121" s="138" t="s">
        <v>3566</v>
      </c>
      <c r="B1121" s="139" t="s">
        <v>3571</v>
      </c>
      <c r="C1121" s="140">
        <v>122666</v>
      </c>
      <c r="D1121" s="141">
        <v>22.33</v>
      </c>
      <c r="E1121" s="141">
        <v>2.09</v>
      </c>
      <c r="F1121" s="142">
        <v>4.51</v>
      </c>
      <c r="G1121" s="143">
        <v>1</v>
      </c>
      <c r="H1121" s="143">
        <v>4</v>
      </c>
      <c r="I1121" s="129">
        <f>IF(G1121&lt;0,"-",G1121)</f>
        <v>1</v>
      </c>
      <c r="J1121" s="129">
        <f>IF(H1121&lt;0,"-",H1121)</f>
        <v>4</v>
      </c>
    </row>
    <row r="1122" spans="1:10" x14ac:dyDescent="0.25">
      <c r="A1122" s="138" t="s">
        <v>2821</v>
      </c>
      <c r="B1122" s="139" t="s">
        <v>2827</v>
      </c>
      <c r="C1122" s="140">
        <v>9141859</v>
      </c>
      <c r="D1122" s="141">
        <v>12.46</v>
      </c>
      <c r="E1122" s="141">
        <v>2.0699999999999998</v>
      </c>
      <c r="F1122" s="142">
        <v>0.71</v>
      </c>
      <c r="G1122" s="143">
        <v>1</v>
      </c>
      <c r="H1122" s="143">
        <v>1</v>
      </c>
      <c r="I1122" s="129">
        <f>IF(G1122&lt;0,"-",G1122)</f>
        <v>1</v>
      </c>
      <c r="J1122" s="129">
        <f>IF(H1122&lt;0,"-",H1122)</f>
        <v>1</v>
      </c>
    </row>
    <row r="1123" spans="1:10" x14ac:dyDescent="0.25">
      <c r="A1123" s="138" t="s">
        <v>2802</v>
      </c>
      <c r="B1123" s="139" t="s">
        <v>2811</v>
      </c>
      <c r="C1123" s="140">
        <v>73739</v>
      </c>
      <c r="D1123" s="141">
        <v>9.14</v>
      </c>
      <c r="E1123" s="141">
        <v>2.0699999999999998</v>
      </c>
      <c r="F1123" s="142">
        <v>1.19</v>
      </c>
      <c r="G1123" s="143">
        <v>1</v>
      </c>
      <c r="H1123" s="143">
        <v>1</v>
      </c>
      <c r="I1123" s="129">
        <f>IF(G1123&lt;0,"-",G1123)</f>
        <v>1</v>
      </c>
      <c r="J1123" s="129">
        <f>IF(H1123&lt;0,"-",H1123)</f>
        <v>1</v>
      </c>
    </row>
    <row r="1124" spans="1:10" x14ac:dyDescent="0.25">
      <c r="A1124" s="138" t="s">
        <v>3321</v>
      </c>
      <c r="B1124" s="139" t="s">
        <v>3328</v>
      </c>
      <c r="C1124" s="140">
        <v>1830710</v>
      </c>
      <c r="D1124" s="141">
        <v>38.340000000000003</v>
      </c>
      <c r="E1124" s="141">
        <v>2.06</v>
      </c>
      <c r="F1124" s="142">
        <v>-3.43</v>
      </c>
      <c r="G1124" s="143">
        <v>1</v>
      </c>
      <c r="H1124" s="143">
        <v>1</v>
      </c>
      <c r="I1124" s="129">
        <f>IF(G1124&lt;0,"-",G1124)</f>
        <v>1</v>
      </c>
      <c r="J1124" s="129">
        <f>IF(H1124&lt;0,"-",H1124)</f>
        <v>1</v>
      </c>
    </row>
    <row r="1125" spans="1:10" x14ac:dyDescent="0.25">
      <c r="A1125" s="138" t="s">
        <v>1258</v>
      </c>
      <c r="B1125" s="139" t="s">
        <v>1314</v>
      </c>
      <c r="C1125" s="140">
        <v>269605</v>
      </c>
      <c r="D1125" s="141">
        <v>4.3099999999999996</v>
      </c>
      <c r="E1125" s="141">
        <v>2.06</v>
      </c>
      <c r="F1125" s="142">
        <v>5.41</v>
      </c>
      <c r="G1125" s="143">
        <v>1</v>
      </c>
      <c r="H1125" s="143">
        <v>3</v>
      </c>
      <c r="I1125" s="129">
        <f>IF(G1125&lt;0,"-",G1125)</f>
        <v>1</v>
      </c>
      <c r="J1125" s="129">
        <f>IF(H1125&lt;0,"-",H1125)</f>
        <v>3</v>
      </c>
    </row>
    <row r="1126" spans="1:10" x14ac:dyDescent="0.25">
      <c r="A1126" s="138" t="s">
        <v>2629</v>
      </c>
      <c r="B1126" s="139" t="s">
        <v>2630</v>
      </c>
      <c r="C1126" s="140">
        <v>838124</v>
      </c>
      <c r="D1126" s="141">
        <v>112.87</v>
      </c>
      <c r="E1126" s="141">
        <v>1.97</v>
      </c>
      <c r="F1126" s="142">
        <v>1.1299999999999999</v>
      </c>
      <c r="G1126" s="143">
        <v>1</v>
      </c>
      <c r="H1126" s="143">
        <v>1</v>
      </c>
      <c r="I1126" s="129">
        <f>IF(G1126&lt;0,"-",G1126)</f>
        <v>1</v>
      </c>
      <c r="J1126" s="129">
        <f>IF(H1126&lt;0,"-",H1126)</f>
        <v>1</v>
      </c>
    </row>
    <row r="1127" spans="1:10" x14ac:dyDescent="0.25">
      <c r="A1127" s="138" t="s">
        <v>4127</v>
      </c>
      <c r="B1127" s="139" t="s">
        <v>4137</v>
      </c>
      <c r="C1127" s="140">
        <v>586485</v>
      </c>
      <c r="D1127" s="141">
        <v>2.6</v>
      </c>
      <c r="E1127" s="141">
        <v>1.96</v>
      </c>
      <c r="F1127" s="142">
        <v>9.39</v>
      </c>
      <c r="G1127" s="143">
        <v>1</v>
      </c>
      <c r="H1127" s="143">
        <v>5</v>
      </c>
      <c r="I1127" s="129">
        <f>IF(G1127&lt;0,"-",G1127)</f>
        <v>1</v>
      </c>
      <c r="J1127" s="129">
        <f>IF(H1127&lt;0,"-",H1127)</f>
        <v>5</v>
      </c>
    </row>
    <row r="1128" spans="1:10" x14ac:dyDescent="0.25">
      <c r="A1128" s="138" t="s">
        <v>716</v>
      </c>
      <c r="B1128" s="139" t="s">
        <v>717</v>
      </c>
      <c r="C1128" s="140">
        <v>161550</v>
      </c>
      <c r="D1128" s="141">
        <v>41.73</v>
      </c>
      <c r="E1128" s="141">
        <v>1.94</v>
      </c>
      <c r="F1128" s="142">
        <v>2.66</v>
      </c>
      <c r="G1128" s="143">
        <v>1</v>
      </c>
      <c r="H1128" s="143">
        <v>1</v>
      </c>
      <c r="I1128" s="129">
        <f>IF(G1128&lt;0,"-",G1128)</f>
        <v>1</v>
      </c>
      <c r="J1128" s="129">
        <f>IF(H1128&lt;0,"-",H1128)</f>
        <v>1</v>
      </c>
    </row>
    <row r="1129" spans="1:10" x14ac:dyDescent="0.25">
      <c r="A1129" s="138" t="s">
        <v>3923</v>
      </c>
      <c r="B1129" s="139" t="s">
        <v>3937</v>
      </c>
      <c r="C1129" s="140">
        <v>29416</v>
      </c>
      <c r="D1129" s="141">
        <v>23.58</v>
      </c>
      <c r="E1129" s="141">
        <v>1.88</v>
      </c>
      <c r="F1129" s="142">
        <v>4.3099999999999996</v>
      </c>
      <c r="G1129" s="143">
        <v>1</v>
      </c>
      <c r="H1129" s="143">
        <v>11</v>
      </c>
      <c r="I1129" s="129">
        <f>IF(G1129&lt;0,"-",G1129)</f>
        <v>1</v>
      </c>
      <c r="J1129" s="129">
        <f>IF(H1129&lt;0,"-",H1129)</f>
        <v>11</v>
      </c>
    </row>
    <row r="1130" spans="1:10" x14ac:dyDescent="0.25">
      <c r="A1130" s="138" t="s">
        <v>2308</v>
      </c>
      <c r="B1130" s="139" t="s">
        <v>2309</v>
      </c>
      <c r="C1130" s="140">
        <v>1339279</v>
      </c>
      <c r="D1130" s="141">
        <v>-0.35</v>
      </c>
      <c r="E1130" s="141">
        <v>1.87</v>
      </c>
      <c r="F1130" s="142">
        <v>-1.07</v>
      </c>
      <c r="G1130" s="143">
        <v>-2</v>
      </c>
      <c r="H1130" s="143">
        <v>2</v>
      </c>
      <c r="I1130" s="129" t="str">
        <f>IF(G1130&lt;0,"-",G1130)</f>
        <v>-</v>
      </c>
      <c r="J1130" s="129">
        <f>IF(H1130&lt;0,"-",H1130)</f>
        <v>2</v>
      </c>
    </row>
    <row r="1131" spans="1:10" x14ac:dyDescent="0.25">
      <c r="A1131" s="138" t="s">
        <v>515</v>
      </c>
      <c r="B1131" s="139" t="s">
        <v>1092</v>
      </c>
      <c r="C1131" s="140">
        <v>260260</v>
      </c>
      <c r="D1131" s="141">
        <v>40.5</v>
      </c>
      <c r="E1131" s="141">
        <v>1.85</v>
      </c>
      <c r="F1131" s="142">
        <v>-0.55000000000000004</v>
      </c>
      <c r="G1131" s="143">
        <v>1</v>
      </c>
      <c r="H1131" s="143">
        <v>1</v>
      </c>
      <c r="I1131" s="129">
        <f>IF(G1131&lt;0,"-",G1131)</f>
        <v>1</v>
      </c>
      <c r="J1131" s="129">
        <f>IF(H1131&lt;0,"-",H1131)</f>
        <v>1</v>
      </c>
    </row>
    <row r="1132" spans="1:10" x14ac:dyDescent="0.25">
      <c r="A1132" s="138" t="s">
        <v>3668</v>
      </c>
      <c r="B1132" s="139" t="s">
        <v>3673</v>
      </c>
      <c r="C1132" s="140">
        <v>62806</v>
      </c>
      <c r="D1132" s="141">
        <v>10.86</v>
      </c>
      <c r="E1132" s="141">
        <v>1.83</v>
      </c>
      <c r="F1132" s="142">
        <v>7.09</v>
      </c>
      <c r="G1132" s="143">
        <v>1</v>
      </c>
      <c r="H1132" s="143">
        <v>10</v>
      </c>
      <c r="I1132" s="129">
        <f>IF(G1132&lt;0,"-",G1132)</f>
        <v>1</v>
      </c>
      <c r="J1132" s="129">
        <f>IF(H1132&lt;0,"-",H1132)</f>
        <v>10</v>
      </c>
    </row>
    <row r="1133" spans="1:10" x14ac:dyDescent="0.25">
      <c r="A1133" s="138" t="s">
        <v>654</v>
      </c>
      <c r="B1133" s="139" t="s">
        <v>655</v>
      </c>
      <c r="C1133" s="140">
        <v>50749</v>
      </c>
      <c r="D1133" s="141">
        <v>-18.989999999999998</v>
      </c>
      <c r="E1133" s="141">
        <v>1.8</v>
      </c>
      <c r="F1133" s="142">
        <v>-7.77</v>
      </c>
      <c r="G1133" s="143">
        <v>-1</v>
      </c>
      <c r="H1133" s="143">
        <v>2</v>
      </c>
      <c r="I1133" s="129" t="str">
        <f>IF(G1133&lt;0,"-",G1133)</f>
        <v>-</v>
      </c>
      <c r="J1133" s="129">
        <f>IF(H1133&lt;0,"-",H1133)</f>
        <v>2</v>
      </c>
    </row>
    <row r="1134" spans="1:10" x14ac:dyDescent="0.25">
      <c r="A1134" s="138" t="s">
        <v>1883</v>
      </c>
      <c r="B1134" s="139" t="s">
        <v>1884</v>
      </c>
      <c r="C1134" s="140">
        <v>98012</v>
      </c>
      <c r="D1134" s="141">
        <v>1.59</v>
      </c>
      <c r="E1134" s="141">
        <v>1.75</v>
      </c>
      <c r="F1134" s="142">
        <v>15.31</v>
      </c>
      <c r="G1134" s="143">
        <v>3</v>
      </c>
      <c r="H1134" s="143">
        <v>3</v>
      </c>
      <c r="I1134" s="129">
        <f>IF(G1134&lt;0,"-",G1134)</f>
        <v>3</v>
      </c>
      <c r="J1134" s="129">
        <f>IF(H1134&lt;0,"-",H1134)</f>
        <v>3</v>
      </c>
    </row>
    <row r="1135" spans="1:10" x14ac:dyDescent="0.25">
      <c r="A1135" s="138" t="s">
        <v>445</v>
      </c>
      <c r="B1135" s="139" t="s">
        <v>1066</v>
      </c>
      <c r="C1135" s="140">
        <v>164199</v>
      </c>
      <c r="D1135" s="141">
        <v>60.37</v>
      </c>
      <c r="E1135" s="141">
        <v>1.73</v>
      </c>
      <c r="F1135" s="142">
        <v>-6.02</v>
      </c>
      <c r="G1135" s="143">
        <v>1</v>
      </c>
      <c r="H1135" s="143">
        <v>1</v>
      </c>
      <c r="I1135" s="129">
        <f>IF(G1135&lt;0,"-",G1135)</f>
        <v>1</v>
      </c>
      <c r="J1135" s="129">
        <f>IF(H1135&lt;0,"-",H1135)</f>
        <v>1</v>
      </c>
    </row>
    <row r="1136" spans="1:10" x14ac:dyDescent="0.25">
      <c r="A1136" s="138" t="s">
        <v>2446</v>
      </c>
      <c r="B1136" s="139" t="s">
        <v>1313</v>
      </c>
      <c r="C1136" s="140">
        <v>2308297</v>
      </c>
      <c r="D1136" s="141">
        <v>22.79</v>
      </c>
      <c r="E1136" s="141">
        <v>1.71</v>
      </c>
      <c r="F1136" s="142">
        <v>18.86</v>
      </c>
      <c r="G1136" s="143">
        <v>1</v>
      </c>
      <c r="H1136" s="143">
        <v>1</v>
      </c>
      <c r="I1136" s="129">
        <f>IF(G1136&lt;0,"-",G1136)</f>
        <v>1</v>
      </c>
      <c r="J1136" s="129">
        <f>IF(H1136&lt;0,"-",H1136)</f>
        <v>1</v>
      </c>
    </row>
    <row r="1137" spans="1:10" x14ac:dyDescent="0.25">
      <c r="A1137" s="138" t="s">
        <v>308</v>
      </c>
      <c r="B1137" s="139" t="s">
        <v>3551</v>
      </c>
      <c r="C1137" s="140">
        <v>748007</v>
      </c>
      <c r="D1137" s="141">
        <v>23.51</v>
      </c>
      <c r="E1137" s="141">
        <v>1.68</v>
      </c>
      <c r="F1137" s="142">
        <v>2.54</v>
      </c>
      <c r="G1137" s="143">
        <v>1</v>
      </c>
      <c r="H1137" s="143">
        <v>1</v>
      </c>
      <c r="I1137" s="129">
        <f>IF(G1137&lt;0,"-",G1137)</f>
        <v>1</v>
      </c>
      <c r="J1137" s="129">
        <f>IF(H1137&lt;0,"-",H1137)</f>
        <v>1</v>
      </c>
    </row>
    <row r="1138" spans="1:10" x14ac:dyDescent="0.25">
      <c r="A1138" s="138" t="s">
        <v>139</v>
      </c>
      <c r="B1138" s="139" t="s">
        <v>140</v>
      </c>
      <c r="C1138" s="140">
        <v>4525133</v>
      </c>
      <c r="D1138" s="141">
        <v>12.41</v>
      </c>
      <c r="E1138" s="141">
        <v>1.64</v>
      </c>
      <c r="F1138" s="142">
        <v>0.64</v>
      </c>
      <c r="G1138" s="143">
        <v>1</v>
      </c>
      <c r="H1138" s="143">
        <v>1</v>
      </c>
      <c r="I1138" s="129">
        <f>IF(G1138&lt;0,"-",G1138)</f>
        <v>1</v>
      </c>
      <c r="J1138" s="129">
        <f>IF(H1138&lt;0,"-",H1138)</f>
        <v>1</v>
      </c>
    </row>
    <row r="1139" spans="1:10" x14ac:dyDescent="0.25">
      <c r="A1139" s="138" t="s">
        <v>444</v>
      </c>
      <c r="B1139" s="139" t="s">
        <v>2902</v>
      </c>
      <c r="C1139" s="140">
        <v>496579</v>
      </c>
      <c r="D1139" s="141">
        <v>37.75</v>
      </c>
      <c r="E1139" s="141">
        <v>1.64</v>
      </c>
      <c r="F1139" s="142">
        <v>0.49</v>
      </c>
      <c r="G1139" s="143">
        <v>1</v>
      </c>
      <c r="H1139" s="143">
        <v>1</v>
      </c>
      <c r="I1139" s="129">
        <f>IF(G1139&lt;0,"-",G1139)</f>
        <v>1</v>
      </c>
      <c r="J1139" s="129">
        <f>IF(H1139&lt;0,"-",H1139)</f>
        <v>1</v>
      </c>
    </row>
    <row r="1140" spans="1:10" x14ac:dyDescent="0.25">
      <c r="A1140" s="138" t="s">
        <v>1841</v>
      </c>
      <c r="B1140" s="139" t="s">
        <v>1842</v>
      </c>
      <c r="C1140" s="140">
        <v>126</v>
      </c>
      <c r="D1140" s="141">
        <v>0.8</v>
      </c>
      <c r="E1140" s="141">
        <v>1.61</v>
      </c>
      <c r="F1140" s="142">
        <v>1.34</v>
      </c>
      <c r="G1140" s="143">
        <v>1</v>
      </c>
      <c r="H1140" s="143">
        <v>5</v>
      </c>
      <c r="I1140" s="129">
        <f>IF(G1140&lt;0,"-",G1140)</f>
        <v>1</v>
      </c>
      <c r="J1140" s="129">
        <f>IF(H1140&lt;0,"-",H1140)</f>
        <v>5</v>
      </c>
    </row>
    <row r="1141" spans="1:10" x14ac:dyDescent="0.25">
      <c r="A1141" s="138" t="s">
        <v>1740</v>
      </c>
      <c r="B1141" s="139" t="s">
        <v>1741</v>
      </c>
      <c r="C1141" s="140">
        <v>1078686</v>
      </c>
      <c r="D1141" s="141">
        <v>21.32</v>
      </c>
      <c r="E1141" s="141">
        <v>1.57</v>
      </c>
      <c r="F1141" s="142">
        <v>1.88</v>
      </c>
      <c r="G1141" s="143">
        <v>1</v>
      </c>
      <c r="H1141" s="143">
        <v>1</v>
      </c>
      <c r="I1141" s="129">
        <f>IF(G1141&lt;0,"-",G1141)</f>
        <v>1</v>
      </c>
      <c r="J1141" s="129">
        <f>IF(H1141&lt;0,"-",H1141)</f>
        <v>1</v>
      </c>
    </row>
    <row r="1142" spans="1:10" x14ac:dyDescent="0.25">
      <c r="A1142" s="138" t="s">
        <v>2481</v>
      </c>
      <c r="B1142" s="139" t="s">
        <v>2482</v>
      </c>
      <c r="C1142" s="140">
        <v>139341</v>
      </c>
      <c r="D1142" s="141">
        <v>18.27</v>
      </c>
      <c r="E1142" s="141">
        <v>1.57</v>
      </c>
      <c r="F1142" s="142">
        <v>1.53</v>
      </c>
      <c r="G1142" s="143">
        <v>2</v>
      </c>
      <c r="H1142" s="143">
        <v>2</v>
      </c>
      <c r="I1142" s="129">
        <f>IF(G1142&lt;0,"-",G1142)</f>
        <v>2</v>
      </c>
      <c r="J1142" s="129">
        <f>IF(H1142&lt;0,"-",H1142)</f>
        <v>2</v>
      </c>
    </row>
    <row r="1143" spans="1:10" x14ac:dyDescent="0.25">
      <c r="A1143" s="138" t="s">
        <v>748</v>
      </c>
      <c r="B1143" s="139" t="s">
        <v>1110</v>
      </c>
      <c r="C1143" s="140">
        <v>137641</v>
      </c>
      <c r="D1143" s="141">
        <v>84.51</v>
      </c>
      <c r="E1143" s="141">
        <v>1.55</v>
      </c>
      <c r="F1143" s="142">
        <v>-0.71</v>
      </c>
      <c r="G1143" s="143">
        <v>1</v>
      </c>
      <c r="H1143" s="143">
        <v>1</v>
      </c>
      <c r="I1143" s="129">
        <f>IF(G1143&lt;0,"-",G1143)</f>
        <v>1</v>
      </c>
      <c r="J1143" s="129">
        <f>IF(H1143&lt;0,"-",H1143)</f>
        <v>1</v>
      </c>
    </row>
    <row r="1144" spans="1:10" x14ac:dyDescent="0.25">
      <c r="A1144" s="138" t="s">
        <v>1149</v>
      </c>
      <c r="B1144" s="139" t="s">
        <v>1221</v>
      </c>
      <c r="C1144" s="140">
        <v>182207</v>
      </c>
      <c r="D1144" s="141">
        <v>18.63</v>
      </c>
      <c r="E1144" s="141">
        <v>1.54</v>
      </c>
      <c r="F1144" s="142">
        <v>4.78</v>
      </c>
      <c r="G1144" s="143">
        <v>1</v>
      </c>
      <c r="H1144" s="143">
        <v>1</v>
      </c>
      <c r="I1144" s="129">
        <f>IF(G1144&lt;0,"-",G1144)</f>
        <v>1</v>
      </c>
      <c r="J1144" s="129">
        <f>IF(H1144&lt;0,"-",H1144)</f>
        <v>1</v>
      </c>
    </row>
    <row r="1145" spans="1:10" x14ac:dyDescent="0.25">
      <c r="A1145" s="138" t="s">
        <v>1757</v>
      </c>
      <c r="B1145" s="139" t="s">
        <v>1758</v>
      </c>
      <c r="C1145" s="140">
        <v>17354391</v>
      </c>
      <c r="D1145" s="141">
        <v>61.59</v>
      </c>
      <c r="E1145" s="141">
        <v>1.53</v>
      </c>
      <c r="F1145" s="142">
        <v>-11.05</v>
      </c>
      <c r="G1145" s="143">
        <v>1</v>
      </c>
      <c r="H1145" s="143">
        <v>1</v>
      </c>
      <c r="I1145" s="129">
        <f>IF(G1145&lt;0,"-",G1145)</f>
        <v>1</v>
      </c>
      <c r="J1145" s="129">
        <f>IF(H1145&lt;0,"-",H1145)</f>
        <v>1</v>
      </c>
    </row>
    <row r="1146" spans="1:10" x14ac:dyDescent="0.25">
      <c r="A1146" s="138" t="s">
        <v>1782</v>
      </c>
      <c r="B1146" s="139" t="s">
        <v>1783</v>
      </c>
      <c r="C1146" s="140">
        <v>372645</v>
      </c>
      <c r="D1146" s="141">
        <v>92.02</v>
      </c>
      <c r="E1146" s="141">
        <v>1.5</v>
      </c>
      <c r="F1146" s="142">
        <v>-10.17</v>
      </c>
      <c r="G1146" s="143">
        <v>1</v>
      </c>
      <c r="H1146" s="143">
        <v>1</v>
      </c>
      <c r="I1146" s="129">
        <f>IF(G1146&lt;0,"-",G1146)</f>
        <v>1</v>
      </c>
      <c r="J1146" s="129">
        <f>IF(H1146&lt;0,"-",H1146)</f>
        <v>1</v>
      </c>
    </row>
    <row r="1147" spans="1:10" x14ac:dyDescent="0.25">
      <c r="A1147" s="138" t="s">
        <v>1188</v>
      </c>
      <c r="B1147" s="139" t="s">
        <v>4113</v>
      </c>
      <c r="C1147" s="140">
        <v>499104</v>
      </c>
      <c r="D1147" s="141">
        <v>75.489999999999995</v>
      </c>
      <c r="E1147" s="141">
        <v>1.5</v>
      </c>
      <c r="F1147" s="142">
        <v>-23.69</v>
      </c>
      <c r="G1147" s="143">
        <v>1</v>
      </c>
      <c r="H1147" s="143">
        <v>1</v>
      </c>
      <c r="I1147" s="129">
        <f>IF(G1147&lt;0,"-",G1147)</f>
        <v>1</v>
      </c>
      <c r="J1147" s="129">
        <f>IF(H1147&lt;0,"-",H1147)</f>
        <v>1</v>
      </c>
    </row>
    <row r="1148" spans="1:10" x14ac:dyDescent="0.25">
      <c r="A1148" s="138" t="s">
        <v>2855</v>
      </c>
      <c r="B1148" s="139" t="s">
        <v>2856</v>
      </c>
      <c r="C1148" s="140">
        <v>562663</v>
      </c>
      <c r="D1148" s="141">
        <v>24.55</v>
      </c>
      <c r="E1148" s="141">
        <v>1.41</v>
      </c>
      <c r="F1148" s="142">
        <v>5.24</v>
      </c>
      <c r="G1148" s="143">
        <v>1</v>
      </c>
      <c r="H1148" s="143">
        <v>3</v>
      </c>
      <c r="I1148" s="129">
        <f>IF(G1148&lt;0,"-",G1148)</f>
        <v>1</v>
      </c>
      <c r="J1148" s="129">
        <f>IF(H1148&lt;0,"-",H1148)</f>
        <v>3</v>
      </c>
    </row>
    <row r="1149" spans="1:10" x14ac:dyDescent="0.25">
      <c r="A1149" s="138" t="s">
        <v>2708</v>
      </c>
      <c r="B1149" s="139" t="s">
        <v>2709</v>
      </c>
      <c r="C1149" s="140">
        <v>368553</v>
      </c>
      <c r="D1149" s="141">
        <v>4.16</v>
      </c>
      <c r="E1149" s="141">
        <v>1.38</v>
      </c>
      <c r="F1149" s="142">
        <v>-2.97</v>
      </c>
      <c r="G1149" s="143">
        <v>1</v>
      </c>
      <c r="H1149" s="143">
        <v>2</v>
      </c>
      <c r="I1149" s="129">
        <f>IF(G1149&lt;0,"-",G1149)</f>
        <v>1</v>
      </c>
      <c r="J1149" s="129">
        <f>IF(H1149&lt;0,"-",H1149)</f>
        <v>2</v>
      </c>
    </row>
    <row r="1150" spans="1:10" x14ac:dyDescent="0.25">
      <c r="A1150" s="138" t="s">
        <v>1250</v>
      </c>
      <c r="B1150" s="139" t="s">
        <v>1253</v>
      </c>
      <c r="C1150" s="140">
        <v>453095</v>
      </c>
      <c r="D1150" s="141">
        <v>-37.4</v>
      </c>
      <c r="E1150" s="141">
        <v>1.31</v>
      </c>
      <c r="F1150" s="142">
        <v>3.53</v>
      </c>
      <c r="G1150" s="143">
        <v>-1</v>
      </c>
      <c r="H1150" s="143">
        <v>2</v>
      </c>
      <c r="I1150" s="129" t="str">
        <f>IF(G1150&lt;0,"-",G1150)</f>
        <v>-</v>
      </c>
      <c r="J1150" s="129">
        <f>IF(H1150&lt;0,"-",H1150)</f>
        <v>2</v>
      </c>
    </row>
    <row r="1151" spans="1:10" x14ac:dyDescent="0.25">
      <c r="A1151" s="138" t="s">
        <v>267</v>
      </c>
      <c r="B1151" s="139" t="s">
        <v>982</v>
      </c>
      <c r="C1151" s="140">
        <v>1536957</v>
      </c>
      <c r="D1151" s="141">
        <v>137.5</v>
      </c>
      <c r="E1151" s="141">
        <v>1.3</v>
      </c>
      <c r="F1151" s="142">
        <v>11.78</v>
      </c>
      <c r="G1151" s="143">
        <v>1</v>
      </c>
      <c r="H1151" s="143">
        <v>1</v>
      </c>
      <c r="I1151" s="129">
        <f>IF(G1151&lt;0,"-",G1151)</f>
        <v>1</v>
      </c>
      <c r="J1151" s="129">
        <f>IF(H1151&lt;0,"-",H1151)</f>
        <v>1</v>
      </c>
    </row>
    <row r="1152" spans="1:10" x14ac:dyDescent="0.25">
      <c r="A1152" s="138" t="s">
        <v>639</v>
      </c>
      <c r="B1152" s="139" t="s">
        <v>640</v>
      </c>
      <c r="C1152" s="140">
        <v>3249686</v>
      </c>
      <c r="D1152" s="141">
        <v>24.82</v>
      </c>
      <c r="E1152" s="141">
        <v>1.26</v>
      </c>
      <c r="F1152" s="142">
        <v>7.12</v>
      </c>
      <c r="G1152" s="143">
        <v>1</v>
      </c>
      <c r="H1152" s="143">
        <v>3</v>
      </c>
      <c r="I1152" s="129">
        <f>IF(G1152&lt;0,"-",G1152)</f>
        <v>1</v>
      </c>
      <c r="J1152" s="129">
        <f>IF(H1152&lt;0,"-",H1152)</f>
        <v>3</v>
      </c>
    </row>
    <row r="1153" spans="1:10" x14ac:dyDescent="0.25">
      <c r="A1153" s="138" t="s">
        <v>468</v>
      </c>
      <c r="B1153" s="139" t="s">
        <v>469</v>
      </c>
      <c r="C1153" s="140">
        <v>187379</v>
      </c>
      <c r="D1153" s="141">
        <v>2.64</v>
      </c>
      <c r="E1153" s="141">
        <v>1.21</v>
      </c>
      <c r="F1153" s="142">
        <v>2.41</v>
      </c>
      <c r="G1153" s="143">
        <v>2</v>
      </c>
      <c r="H1153" s="143">
        <v>5</v>
      </c>
      <c r="I1153" s="129">
        <f>IF(G1153&lt;0,"-",G1153)</f>
        <v>2</v>
      </c>
      <c r="J1153" s="129">
        <f>IF(H1153&lt;0,"-",H1153)</f>
        <v>5</v>
      </c>
    </row>
    <row r="1154" spans="1:10" x14ac:dyDescent="0.25">
      <c r="A1154" s="138" t="s">
        <v>440</v>
      </c>
      <c r="B1154" s="139" t="s">
        <v>441</v>
      </c>
      <c r="C1154" s="140">
        <v>424543</v>
      </c>
      <c r="D1154" s="141">
        <v>48.82</v>
      </c>
      <c r="E1154" s="141">
        <v>1.2</v>
      </c>
      <c r="F1154" s="142">
        <v>-4.99</v>
      </c>
      <c r="G1154" s="143">
        <v>1</v>
      </c>
      <c r="H1154" s="143">
        <v>1</v>
      </c>
      <c r="I1154" s="129">
        <f>IF(G1154&lt;0,"-",G1154)</f>
        <v>1</v>
      </c>
      <c r="J1154" s="129">
        <f>IF(H1154&lt;0,"-",H1154)</f>
        <v>1</v>
      </c>
    </row>
    <row r="1155" spans="1:10" x14ac:dyDescent="0.25">
      <c r="A1155" s="138" t="s">
        <v>856</v>
      </c>
      <c r="B1155" s="139" t="s">
        <v>912</v>
      </c>
      <c r="C1155" s="140">
        <v>111717</v>
      </c>
      <c r="D1155" s="141">
        <v>53.8</v>
      </c>
      <c r="E1155" s="141">
        <v>1.1200000000000001</v>
      </c>
      <c r="F1155" s="142">
        <v>6.92</v>
      </c>
      <c r="G1155" s="143">
        <v>1</v>
      </c>
      <c r="H1155" s="143">
        <v>1</v>
      </c>
      <c r="I1155" s="129">
        <f>IF(G1155&lt;0,"-",G1155)</f>
        <v>1</v>
      </c>
      <c r="J1155" s="129">
        <f>IF(H1155&lt;0,"-",H1155)</f>
        <v>1</v>
      </c>
    </row>
    <row r="1156" spans="1:10" x14ac:dyDescent="0.25">
      <c r="A1156" s="138" t="s">
        <v>2274</v>
      </c>
      <c r="B1156" s="139" t="s">
        <v>3642</v>
      </c>
      <c r="C1156" s="140">
        <v>166260</v>
      </c>
      <c r="D1156" s="141">
        <v>40.5</v>
      </c>
      <c r="E1156" s="141">
        <v>1.08</v>
      </c>
      <c r="F1156" s="142">
        <v>-2.78</v>
      </c>
      <c r="G1156" s="143">
        <v>1</v>
      </c>
      <c r="H1156" s="143">
        <v>1</v>
      </c>
      <c r="I1156" s="129">
        <f>IF(G1156&lt;0,"-",G1156)</f>
        <v>1</v>
      </c>
      <c r="J1156" s="129">
        <f>IF(H1156&lt;0,"-",H1156)</f>
        <v>1</v>
      </c>
    </row>
    <row r="1157" spans="1:10" x14ac:dyDescent="0.25">
      <c r="A1157" s="138" t="s">
        <v>283</v>
      </c>
      <c r="B1157" s="139" t="s">
        <v>1240</v>
      </c>
      <c r="C1157" s="140">
        <v>478273</v>
      </c>
      <c r="D1157" s="141">
        <v>49.37</v>
      </c>
      <c r="E1157" s="141">
        <v>0.99</v>
      </c>
      <c r="F1157" s="142">
        <v>1.83</v>
      </c>
      <c r="G1157" s="143">
        <v>1</v>
      </c>
      <c r="H1157" s="143">
        <v>1</v>
      </c>
      <c r="I1157" s="129">
        <f>IF(G1157&lt;0,"-",G1157)</f>
        <v>1</v>
      </c>
      <c r="J1157" s="129">
        <f>IF(H1157&lt;0,"-",H1157)</f>
        <v>1</v>
      </c>
    </row>
    <row r="1158" spans="1:10" x14ac:dyDescent="0.25">
      <c r="A1158" s="138" t="s">
        <v>340</v>
      </c>
      <c r="B1158" s="139" t="s">
        <v>341</v>
      </c>
      <c r="C1158" s="140">
        <v>16357</v>
      </c>
      <c r="D1158" s="141">
        <v>68.77</v>
      </c>
      <c r="E1158" s="141">
        <v>0.96</v>
      </c>
      <c r="F1158" s="142">
        <v>-15.58</v>
      </c>
      <c r="G1158" s="143">
        <v>1</v>
      </c>
      <c r="H1158" s="143">
        <v>1</v>
      </c>
      <c r="I1158" s="129">
        <f>IF(G1158&lt;0,"-",G1158)</f>
        <v>1</v>
      </c>
      <c r="J1158" s="129">
        <f>IF(H1158&lt;0,"-",H1158)</f>
        <v>1</v>
      </c>
    </row>
    <row r="1159" spans="1:10" x14ac:dyDescent="0.25">
      <c r="A1159" s="138" t="s">
        <v>902</v>
      </c>
      <c r="B1159" s="139" t="s">
        <v>1103</v>
      </c>
      <c r="C1159" s="140">
        <v>395880</v>
      </c>
      <c r="D1159" s="141">
        <v>34.83</v>
      </c>
      <c r="E1159" s="141">
        <v>0.96</v>
      </c>
      <c r="F1159" s="142">
        <v>2.59</v>
      </c>
      <c r="G1159" s="143">
        <v>1</v>
      </c>
      <c r="H1159" s="143">
        <v>1</v>
      </c>
      <c r="I1159" s="129">
        <f>IF(G1159&lt;0,"-",G1159)</f>
        <v>1</v>
      </c>
      <c r="J1159" s="129">
        <f>IF(H1159&lt;0,"-",H1159)</f>
        <v>1</v>
      </c>
    </row>
    <row r="1160" spans="1:10" x14ac:dyDescent="0.25">
      <c r="A1160" s="138" t="s">
        <v>595</v>
      </c>
      <c r="B1160" s="139" t="s">
        <v>596</v>
      </c>
      <c r="C1160" s="140">
        <v>409245</v>
      </c>
      <c r="D1160" s="141">
        <v>52.07</v>
      </c>
      <c r="E1160" s="141">
        <v>0.95</v>
      </c>
      <c r="F1160" s="142">
        <v>2.83</v>
      </c>
      <c r="G1160" s="143">
        <v>1</v>
      </c>
      <c r="H1160" s="143">
        <v>8</v>
      </c>
      <c r="I1160" s="129">
        <f>IF(G1160&lt;0,"-",G1160)</f>
        <v>1</v>
      </c>
      <c r="J1160" s="129">
        <f>IF(H1160&lt;0,"-",H1160)</f>
        <v>8</v>
      </c>
    </row>
    <row r="1161" spans="1:10" x14ac:dyDescent="0.25">
      <c r="A1161" s="138" t="s">
        <v>3476</v>
      </c>
      <c r="B1161" s="139" t="s">
        <v>3518</v>
      </c>
      <c r="C1161" s="140">
        <v>28767</v>
      </c>
      <c r="D1161" s="141">
        <v>10.73</v>
      </c>
      <c r="E1161" s="141">
        <v>0.92</v>
      </c>
      <c r="F1161" s="142">
        <v>7.54</v>
      </c>
      <c r="G1161" s="143">
        <v>1</v>
      </c>
      <c r="H1161" s="143">
        <v>1</v>
      </c>
      <c r="I1161" s="129">
        <f>IF(G1161&lt;0,"-",G1161)</f>
        <v>1</v>
      </c>
      <c r="J1161" s="129">
        <f>IF(H1161&lt;0,"-",H1161)</f>
        <v>1</v>
      </c>
    </row>
    <row r="1162" spans="1:10" x14ac:dyDescent="0.25">
      <c r="A1162" s="138" t="s">
        <v>2141</v>
      </c>
      <c r="B1162" s="139" t="s">
        <v>2142</v>
      </c>
      <c r="C1162" s="140">
        <v>24126307</v>
      </c>
      <c r="D1162" s="141">
        <v>28.45</v>
      </c>
      <c r="E1162" s="141">
        <v>0.86</v>
      </c>
      <c r="F1162" s="142">
        <v>-2.06</v>
      </c>
      <c r="G1162" s="143">
        <v>1</v>
      </c>
      <c r="H1162" s="143">
        <v>1</v>
      </c>
      <c r="I1162" s="129">
        <f>IF(G1162&lt;0,"-",G1162)</f>
        <v>1</v>
      </c>
      <c r="J1162" s="129">
        <f>IF(H1162&lt;0,"-",H1162)</f>
        <v>1</v>
      </c>
    </row>
    <row r="1163" spans="1:10" x14ac:dyDescent="0.25">
      <c r="A1163" s="138" t="s">
        <v>2223</v>
      </c>
      <c r="B1163" s="139" t="s">
        <v>2224</v>
      </c>
      <c r="C1163" s="140">
        <v>102282</v>
      </c>
      <c r="D1163" s="141">
        <v>54.21</v>
      </c>
      <c r="E1163" s="141">
        <v>0.83</v>
      </c>
      <c r="F1163" s="142">
        <v>3.14</v>
      </c>
      <c r="G1163" s="143">
        <v>1</v>
      </c>
      <c r="H1163" s="143">
        <v>5</v>
      </c>
      <c r="I1163" s="129">
        <f>IF(G1163&lt;0,"-",G1163)</f>
        <v>1</v>
      </c>
      <c r="J1163" s="129">
        <f>IF(H1163&lt;0,"-",H1163)</f>
        <v>5</v>
      </c>
    </row>
    <row r="1164" spans="1:10" x14ac:dyDescent="0.25">
      <c r="A1164" s="138" t="s">
        <v>164</v>
      </c>
      <c r="B1164" s="139" t="s">
        <v>165</v>
      </c>
      <c r="C1164" s="140">
        <v>2607602</v>
      </c>
      <c r="D1164" s="141">
        <v>53.42</v>
      </c>
      <c r="E1164" s="141">
        <v>0.82</v>
      </c>
      <c r="F1164" s="142">
        <v>-14.07</v>
      </c>
      <c r="G1164" s="143">
        <v>1</v>
      </c>
      <c r="H1164" s="143">
        <v>1</v>
      </c>
      <c r="I1164" s="129">
        <f>IF(G1164&lt;0,"-",G1164)</f>
        <v>1</v>
      </c>
      <c r="J1164" s="129">
        <f>IF(H1164&lt;0,"-",H1164)</f>
        <v>1</v>
      </c>
    </row>
    <row r="1165" spans="1:10" x14ac:dyDescent="0.25">
      <c r="A1165" s="138" t="s">
        <v>1664</v>
      </c>
      <c r="B1165" s="139" t="s">
        <v>1665</v>
      </c>
      <c r="C1165" s="140">
        <v>74827</v>
      </c>
      <c r="D1165" s="141">
        <v>35.799999999999997</v>
      </c>
      <c r="E1165" s="141">
        <v>0.8</v>
      </c>
      <c r="F1165" s="142">
        <v>0.48</v>
      </c>
      <c r="G1165" s="143">
        <v>1</v>
      </c>
      <c r="H1165" s="143">
        <v>4</v>
      </c>
      <c r="I1165" s="129">
        <f>IF(G1165&lt;0,"-",G1165)</f>
        <v>1</v>
      </c>
      <c r="J1165" s="129">
        <f>IF(H1165&lt;0,"-",H1165)</f>
        <v>4</v>
      </c>
    </row>
    <row r="1166" spans="1:10" x14ac:dyDescent="0.25">
      <c r="A1166" s="138" t="s">
        <v>3351</v>
      </c>
      <c r="B1166" s="139" t="s">
        <v>3358</v>
      </c>
      <c r="C1166" s="140">
        <v>60749</v>
      </c>
      <c r="D1166" s="141">
        <v>25</v>
      </c>
      <c r="E1166" s="141">
        <v>0.78</v>
      </c>
      <c r="F1166" s="142">
        <v>0.36</v>
      </c>
      <c r="G1166" s="143">
        <v>1</v>
      </c>
      <c r="H1166" s="143">
        <v>1</v>
      </c>
      <c r="I1166" s="129">
        <f>IF(G1166&lt;0,"-",G1166)</f>
        <v>1</v>
      </c>
      <c r="J1166" s="129">
        <f>IF(H1166&lt;0,"-",H1166)</f>
        <v>1</v>
      </c>
    </row>
    <row r="1167" spans="1:10" x14ac:dyDescent="0.25">
      <c r="A1167" s="138" t="s">
        <v>1736</v>
      </c>
      <c r="B1167" s="139" t="s">
        <v>1737</v>
      </c>
      <c r="C1167" s="140">
        <v>1303877</v>
      </c>
      <c r="D1167" s="141">
        <v>23.06</v>
      </c>
      <c r="E1167" s="141">
        <v>0.74</v>
      </c>
      <c r="F1167" s="142">
        <v>0</v>
      </c>
      <c r="G1167" s="143">
        <v>1</v>
      </c>
      <c r="H1167" s="143">
        <v>1</v>
      </c>
      <c r="I1167" s="129">
        <f>IF(G1167&lt;0,"-",G1167)</f>
        <v>1</v>
      </c>
      <c r="J1167" s="129">
        <f>IF(H1167&lt;0,"-",H1167)</f>
        <v>1</v>
      </c>
    </row>
    <row r="1168" spans="1:10" x14ac:dyDescent="0.25">
      <c r="A1168" s="138" t="s">
        <v>1350</v>
      </c>
      <c r="B1168" s="139" t="s">
        <v>1355</v>
      </c>
      <c r="C1168" s="140">
        <v>203637</v>
      </c>
      <c r="D1168" s="141">
        <v>1.34</v>
      </c>
      <c r="E1168" s="141">
        <v>0.74</v>
      </c>
      <c r="F1168" s="142">
        <v>12.83</v>
      </c>
      <c r="G1168" s="143">
        <v>1</v>
      </c>
      <c r="H1168" s="143">
        <v>4</v>
      </c>
      <c r="I1168" s="129">
        <f>IF(G1168&lt;0,"-",G1168)</f>
        <v>1</v>
      </c>
      <c r="J1168" s="129">
        <f>IF(H1168&lt;0,"-",H1168)</f>
        <v>4</v>
      </c>
    </row>
    <row r="1169" spans="1:10" x14ac:dyDescent="0.25">
      <c r="A1169" s="138" t="s">
        <v>3573</v>
      </c>
      <c r="B1169" s="139" t="s">
        <v>3578</v>
      </c>
      <c r="C1169" s="140">
        <v>2000222</v>
      </c>
      <c r="D1169" s="141">
        <v>19.82</v>
      </c>
      <c r="E1169" s="141">
        <v>0.73</v>
      </c>
      <c r="F1169" s="142">
        <v>-6.68</v>
      </c>
      <c r="G1169" s="143">
        <v>1</v>
      </c>
      <c r="H1169" s="143">
        <v>1</v>
      </c>
      <c r="I1169" s="129">
        <f>IF(G1169&lt;0,"-",G1169)</f>
        <v>1</v>
      </c>
      <c r="J1169" s="129">
        <f>IF(H1169&lt;0,"-",H1169)</f>
        <v>1</v>
      </c>
    </row>
    <row r="1170" spans="1:10" x14ac:dyDescent="0.25">
      <c r="A1170" s="138" t="s">
        <v>749</v>
      </c>
      <c r="B1170" s="139" t="s">
        <v>1111</v>
      </c>
      <c r="C1170" s="140">
        <v>231829</v>
      </c>
      <c r="D1170" s="141">
        <v>50.77</v>
      </c>
      <c r="E1170" s="141">
        <v>0.73</v>
      </c>
      <c r="F1170" s="142">
        <v>0.23</v>
      </c>
      <c r="G1170" s="143">
        <v>1</v>
      </c>
      <c r="H1170" s="143">
        <v>1</v>
      </c>
      <c r="I1170" s="129">
        <f>IF(G1170&lt;0,"-",G1170)</f>
        <v>1</v>
      </c>
      <c r="J1170" s="129">
        <f>IF(H1170&lt;0,"-",H1170)</f>
        <v>1</v>
      </c>
    </row>
    <row r="1171" spans="1:10" x14ac:dyDescent="0.25">
      <c r="A1171" s="138" t="s">
        <v>2678</v>
      </c>
      <c r="B1171" s="139" t="s">
        <v>2679</v>
      </c>
      <c r="C1171" s="140">
        <v>70322</v>
      </c>
      <c r="D1171" s="141">
        <v>124.34</v>
      </c>
      <c r="E1171" s="141">
        <v>0.7</v>
      </c>
      <c r="F1171" s="142">
        <v>-10.19</v>
      </c>
      <c r="G1171" s="143">
        <v>1</v>
      </c>
      <c r="H1171" s="143">
        <v>1</v>
      </c>
      <c r="I1171" s="129">
        <f>IF(G1171&lt;0,"-",G1171)</f>
        <v>1</v>
      </c>
      <c r="J1171" s="129">
        <f>IF(H1171&lt;0,"-",H1171)</f>
        <v>1</v>
      </c>
    </row>
    <row r="1172" spans="1:10" x14ac:dyDescent="0.25">
      <c r="A1172" s="138" t="s">
        <v>1271</v>
      </c>
      <c r="B1172" s="139" t="s">
        <v>1358</v>
      </c>
      <c r="C1172" s="140">
        <v>93794</v>
      </c>
      <c r="D1172" s="141">
        <v>26.81</v>
      </c>
      <c r="E1172" s="141">
        <v>0.68</v>
      </c>
      <c r="F1172" s="142">
        <v>0.91</v>
      </c>
      <c r="G1172" s="143">
        <v>1</v>
      </c>
      <c r="H1172" s="143">
        <v>3</v>
      </c>
      <c r="I1172" s="129">
        <f>IF(G1172&lt;0,"-",G1172)</f>
        <v>1</v>
      </c>
      <c r="J1172" s="129">
        <f>IF(H1172&lt;0,"-",H1172)</f>
        <v>3</v>
      </c>
    </row>
    <row r="1173" spans="1:10" x14ac:dyDescent="0.25">
      <c r="A1173" s="138" t="s">
        <v>2278</v>
      </c>
      <c r="B1173" s="139" t="s">
        <v>2279</v>
      </c>
      <c r="C1173" s="140">
        <v>26020730</v>
      </c>
      <c r="D1173" s="141">
        <v>26.9</v>
      </c>
      <c r="E1173" s="141">
        <v>0.65</v>
      </c>
      <c r="F1173" s="142">
        <v>-4.26</v>
      </c>
      <c r="G1173" s="143">
        <v>1</v>
      </c>
      <c r="H1173" s="143">
        <v>1</v>
      </c>
      <c r="I1173" s="129">
        <f>IF(G1173&lt;0,"-",G1173)</f>
        <v>1</v>
      </c>
      <c r="J1173" s="129">
        <f>IF(H1173&lt;0,"-",H1173)</f>
        <v>1</v>
      </c>
    </row>
    <row r="1174" spans="1:10" x14ac:dyDescent="0.25">
      <c r="A1174" s="138" t="s">
        <v>145</v>
      </c>
      <c r="B1174" s="139" t="s">
        <v>146</v>
      </c>
      <c r="C1174" s="140">
        <v>1024084</v>
      </c>
      <c r="D1174" s="141">
        <v>26.57</v>
      </c>
      <c r="E1174" s="141">
        <v>0.63</v>
      </c>
      <c r="F1174" s="142">
        <v>-3.33</v>
      </c>
      <c r="G1174" s="143">
        <v>1</v>
      </c>
      <c r="H1174" s="143">
        <v>1</v>
      </c>
      <c r="I1174" s="129">
        <f>IF(G1174&lt;0,"-",G1174)</f>
        <v>1</v>
      </c>
      <c r="J1174" s="129">
        <f>IF(H1174&lt;0,"-",H1174)</f>
        <v>1</v>
      </c>
    </row>
    <row r="1175" spans="1:10" x14ac:dyDescent="0.25">
      <c r="A1175" s="138" t="s">
        <v>1283</v>
      </c>
      <c r="B1175" s="139" t="s">
        <v>3052</v>
      </c>
      <c r="C1175" s="140">
        <v>1193810</v>
      </c>
      <c r="D1175" s="141">
        <v>16.079999999999998</v>
      </c>
      <c r="E1175" s="141">
        <v>0.61</v>
      </c>
      <c r="F1175" s="142">
        <v>0.19</v>
      </c>
      <c r="G1175" s="143">
        <v>1</v>
      </c>
      <c r="H1175" s="143">
        <v>2</v>
      </c>
      <c r="I1175" s="129">
        <f>IF(G1175&lt;0,"-",G1175)</f>
        <v>1</v>
      </c>
      <c r="J1175" s="129">
        <f>IF(H1175&lt;0,"-",H1175)</f>
        <v>2</v>
      </c>
    </row>
    <row r="1176" spans="1:10" x14ac:dyDescent="0.25">
      <c r="A1176" s="138" t="s">
        <v>1255</v>
      </c>
      <c r="B1176" s="139" t="s">
        <v>2978</v>
      </c>
      <c r="C1176" s="140">
        <v>454244</v>
      </c>
      <c r="D1176" s="141">
        <v>59.72</v>
      </c>
      <c r="E1176" s="141">
        <v>0.56999999999999995</v>
      </c>
      <c r="F1176" s="142">
        <v>-10.6</v>
      </c>
      <c r="G1176" s="143">
        <v>1</v>
      </c>
      <c r="H1176" s="143">
        <v>1</v>
      </c>
      <c r="I1176" s="129">
        <f>IF(G1176&lt;0,"-",G1176)</f>
        <v>1</v>
      </c>
      <c r="J1176" s="129">
        <f>IF(H1176&lt;0,"-",H1176)</f>
        <v>1</v>
      </c>
    </row>
    <row r="1177" spans="1:10" x14ac:dyDescent="0.25">
      <c r="A1177" s="138" t="s">
        <v>1761</v>
      </c>
      <c r="B1177" s="139" t="s">
        <v>906</v>
      </c>
      <c r="C1177" s="140">
        <v>4320562</v>
      </c>
      <c r="D1177" s="141">
        <v>51.94</v>
      </c>
      <c r="E1177" s="141">
        <v>0.56000000000000005</v>
      </c>
      <c r="F1177" s="142">
        <v>-11.52</v>
      </c>
      <c r="G1177" s="143">
        <v>1</v>
      </c>
      <c r="H1177" s="143">
        <v>1</v>
      </c>
      <c r="I1177" s="129">
        <f>IF(G1177&lt;0,"-",G1177)</f>
        <v>1</v>
      </c>
      <c r="J1177" s="129">
        <f>IF(H1177&lt;0,"-",H1177)</f>
        <v>1</v>
      </c>
    </row>
    <row r="1178" spans="1:10" x14ac:dyDescent="0.25">
      <c r="A1178" s="138" t="s">
        <v>2312</v>
      </c>
      <c r="B1178" s="139" t="s">
        <v>2313</v>
      </c>
      <c r="C1178" s="140">
        <v>225345</v>
      </c>
      <c r="D1178" s="141">
        <v>5.01</v>
      </c>
      <c r="E1178" s="141">
        <v>0.55000000000000004</v>
      </c>
      <c r="F1178" s="142">
        <v>0.63</v>
      </c>
      <c r="G1178" s="143">
        <v>1</v>
      </c>
      <c r="H1178" s="143">
        <v>1</v>
      </c>
      <c r="I1178" s="129">
        <f>IF(G1178&lt;0,"-",G1178)</f>
        <v>1</v>
      </c>
      <c r="J1178" s="129">
        <f>IF(H1178&lt;0,"-",H1178)</f>
        <v>1</v>
      </c>
    </row>
    <row r="1179" spans="1:10" x14ac:dyDescent="0.25">
      <c r="A1179" s="138" t="s">
        <v>3814</v>
      </c>
      <c r="B1179" s="139" t="s">
        <v>3817</v>
      </c>
      <c r="C1179" s="140">
        <v>283355</v>
      </c>
      <c r="D1179" s="141">
        <v>-0.39</v>
      </c>
      <c r="E1179" s="141">
        <v>0.5</v>
      </c>
      <c r="F1179" s="142">
        <v>-2.5499999999999998</v>
      </c>
      <c r="G1179" s="143">
        <v>-1</v>
      </c>
      <c r="H1179" s="143">
        <v>2</v>
      </c>
      <c r="I1179" s="129" t="str">
        <f>IF(G1179&lt;0,"-",G1179)</f>
        <v>-</v>
      </c>
      <c r="J1179" s="129">
        <f>IF(H1179&lt;0,"-",H1179)</f>
        <v>2</v>
      </c>
    </row>
    <row r="1180" spans="1:10" x14ac:dyDescent="0.25">
      <c r="A1180" s="138" t="s">
        <v>2906</v>
      </c>
      <c r="B1180" s="139" t="s">
        <v>2911</v>
      </c>
      <c r="C1180" s="140">
        <v>78431</v>
      </c>
      <c r="D1180" s="141">
        <v>57.6</v>
      </c>
      <c r="E1180" s="141">
        <v>0.49</v>
      </c>
      <c r="F1180" s="142">
        <v>-5.76</v>
      </c>
      <c r="G1180" s="143">
        <v>2</v>
      </c>
      <c r="H1180" s="143">
        <v>2</v>
      </c>
      <c r="I1180" s="129">
        <f>IF(G1180&lt;0,"-",G1180)</f>
        <v>2</v>
      </c>
      <c r="J1180" s="129">
        <f>IF(H1180&lt;0,"-",H1180)</f>
        <v>2</v>
      </c>
    </row>
    <row r="1181" spans="1:10" x14ac:dyDescent="0.25">
      <c r="A1181" s="138" t="s">
        <v>1974</v>
      </c>
      <c r="B1181" s="139" t="s">
        <v>1292</v>
      </c>
      <c r="C1181" s="140">
        <v>2065666</v>
      </c>
      <c r="D1181" s="141">
        <v>25.55</v>
      </c>
      <c r="E1181" s="141">
        <v>0.47</v>
      </c>
      <c r="F1181" s="142">
        <v>-0.73</v>
      </c>
      <c r="G1181" s="143">
        <v>1</v>
      </c>
      <c r="H1181" s="143">
        <v>2</v>
      </c>
      <c r="I1181" s="129">
        <f>IF(G1181&lt;0,"-",G1181)</f>
        <v>1</v>
      </c>
      <c r="J1181" s="129">
        <f>IF(H1181&lt;0,"-",H1181)</f>
        <v>2</v>
      </c>
    </row>
    <row r="1182" spans="1:10" x14ac:dyDescent="0.25">
      <c r="A1182" s="138" t="s">
        <v>815</v>
      </c>
      <c r="B1182" s="139" t="s">
        <v>816</v>
      </c>
      <c r="C1182" s="140">
        <v>401749</v>
      </c>
      <c r="D1182" s="141">
        <v>3.34</v>
      </c>
      <c r="E1182" s="141">
        <v>0.47</v>
      </c>
      <c r="F1182" s="142">
        <v>1.57</v>
      </c>
      <c r="G1182" s="143">
        <v>1</v>
      </c>
      <c r="H1182" s="143">
        <v>3</v>
      </c>
      <c r="I1182" s="129">
        <f>IF(G1182&lt;0,"-",G1182)</f>
        <v>1</v>
      </c>
      <c r="J1182" s="129">
        <f>IF(H1182&lt;0,"-",H1182)</f>
        <v>3</v>
      </c>
    </row>
    <row r="1183" spans="1:10" x14ac:dyDescent="0.25">
      <c r="A1183" s="138" t="s">
        <v>3111</v>
      </c>
      <c r="B1183" s="139" t="s">
        <v>3113</v>
      </c>
      <c r="C1183" s="140">
        <v>694296</v>
      </c>
      <c r="D1183" s="141">
        <v>3.02</v>
      </c>
      <c r="E1183" s="141">
        <v>0.46</v>
      </c>
      <c r="F1183" s="142">
        <v>0.17</v>
      </c>
      <c r="G1183" s="143">
        <v>2</v>
      </c>
      <c r="H1183" s="143">
        <v>2</v>
      </c>
      <c r="I1183" s="129">
        <f>IF(G1183&lt;0,"-",G1183)</f>
        <v>2</v>
      </c>
      <c r="J1183" s="129">
        <f>IF(H1183&lt;0,"-",H1183)</f>
        <v>2</v>
      </c>
    </row>
    <row r="1184" spans="1:10" x14ac:dyDescent="0.25">
      <c r="A1184" s="138" t="s">
        <v>2258</v>
      </c>
      <c r="B1184" s="139" t="s">
        <v>2259</v>
      </c>
      <c r="C1184" s="140">
        <v>6121121</v>
      </c>
      <c r="D1184" s="141">
        <v>21.28</v>
      </c>
      <c r="E1184" s="141">
        <v>0.45</v>
      </c>
      <c r="F1184" s="142">
        <v>-14</v>
      </c>
      <c r="G1184" s="143">
        <v>1</v>
      </c>
      <c r="H1184" s="143">
        <v>1</v>
      </c>
      <c r="I1184" s="129">
        <f>IF(G1184&lt;0,"-",G1184)</f>
        <v>1</v>
      </c>
      <c r="J1184" s="129">
        <f>IF(H1184&lt;0,"-",H1184)</f>
        <v>1</v>
      </c>
    </row>
    <row r="1185" spans="1:10" x14ac:dyDescent="0.25">
      <c r="A1185" s="138" t="s">
        <v>50</v>
      </c>
      <c r="B1185" s="139" t="s">
        <v>51</v>
      </c>
      <c r="C1185" s="140">
        <v>167259</v>
      </c>
      <c r="D1185" s="141">
        <v>66.06</v>
      </c>
      <c r="E1185" s="141">
        <v>0.44</v>
      </c>
      <c r="F1185" s="142">
        <v>5.43</v>
      </c>
      <c r="G1185" s="143">
        <v>1</v>
      </c>
      <c r="H1185" s="143">
        <v>1</v>
      </c>
      <c r="I1185" s="129">
        <f>IF(G1185&lt;0,"-",G1185)</f>
        <v>1</v>
      </c>
      <c r="J1185" s="129">
        <f>IF(H1185&lt;0,"-",H1185)</f>
        <v>1</v>
      </c>
    </row>
    <row r="1186" spans="1:10" x14ac:dyDescent="0.25">
      <c r="A1186" s="138" t="s">
        <v>312</v>
      </c>
      <c r="B1186" s="139" t="s">
        <v>313</v>
      </c>
      <c r="C1186" s="140">
        <v>1604058</v>
      </c>
      <c r="D1186" s="141">
        <v>21.31</v>
      </c>
      <c r="E1186" s="141">
        <v>0.42</v>
      </c>
      <c r="F1186" s="142">
        <v>-2.71</v>
      </c>
      <c r="G1186" s="143">
        <v>1</v>
      </c>
      <c r="H1186" s="143">
        <v>1</v>
      </c>
      <c r="I1186" s="129">
        <f>IF(G1186&lt;0,"-",G1186)</f>
        <v>1</v>
      </c>
      <c r="J1186" s="129">
        <f>IF(H1186&lt;0,"-",H1186)</f>
        <v>1</v>
      </c>
    </row>
    <row r="1187" spans="1:10" x14ac:dyDescent="0.25">
      <c r="A1187" s="138" t="s">
        <v>817</v>
      </c>
      <c r="B1187" s="139" t="s">
        <v>818</v>
      </c>
      <c r="C1187" s="140">
        <v>2038622</v>
      </c>
      <c r="D1187" s="141">
        <v>30.41</v>
      </c>
      <c r="E1187" s="141">
        <v>0.4</v>
      </c>
      <c r="F1187" s="142">
        <v>-6.82</v>
      </c>
      <c r="G1187" s="143">
        <v>1</v>
      </c>
      <c r="H1187" s="143">
        <v>1</v>
      </c>
      <c r="I1187" s="129">
        <f>IF(G1187&lt;0,"-",G1187)</f>
        <v>1</v>
      </c>
      <c r="J1187" s="129">
        <f>IF(H1187&lt;0,"-",H1187)</f>
        <v>1</v>
      </c>
    </row>
    <row r="1188" spans="1:10" x14ac:dyDescent="0.25">
      <c r="A1188" s="138" t="s">
        <v>272</v>
      </c>
      <c r="B1188" s="139" t="s">
        <v>987</v>
      </c>
      <c r="C1188" s="140">
        <v>180880</v>
      </c>
      <c r="D1188" s="141">
        <v>-8.64</v>
      </c>
      <c r="E1188" s="141">
        <v>0.34</v>
      </c>
      <c r="F1188" s="142">
        <v>2.48</v>
      </c>
      <c r="G1188" s="143">
        <v>-3</v>
      </c>
      <c r="H1188" s="143">
        <v>17</v>
      </c>
      <c r="I1188" s="129" t="str">
        <f>IF(G1188&lt;0,"-",G1188)</f>
        <v>-</v>
      </c>
      <c r="J1188" s="129">
        <f>IF(H1188&lt;0,"-",H1188)</f>
        <v>17</v>
      </c>
    </row>
    <row r="1189" spans="1:10" x14ac:dyDescent="0.25">
      <c r="A1189" s="138" t="s">
        <v>1279</v>
      </c>
      <c r="B1189" s="139" t="s">
        <v>1397</v>
      </c>
      <c r="C1189" s="140">
        <v>97522</v>
      </c>
      <c r="D1189" s="141">
        <v>37.130000000000003</v>
      </c>
      <c r="E1189" s="141">
        <v>0.34</v>
      </c>
      <c r="F1189" s="142">
        <v>-2.91</v>
      </c>
      <c r="G1189" s="143">
        <v>1</v>
      </c>
      <c r="H1189" s="143">
        <v>1</v>
      </c>
      <c r="I1189" s="129">
        <f>IF(G1189&lt;0,"-",G1189)</f>
        <v>1</v>
      </c>
      <c r="J1189" s="129">
        <f>IF(H1189&lt;0,"-",H1189)</f>
        <v>1</v>
      </c>
    </row>
    <row r="1190" spans="1:10" x14ac:dyDescent="0.25">
      <c r="A1190" s="138" t="s">
        <v>2103</v>
      </c>
      <c r="B1190" s="139" t="s">
        <v>2104</v>
      </c>
      <c r="C1190" s="140">
        <v>1786298</v>
      </c>
      <c r="D1190" s="141">
        <v>47.78</v>
      </c>
      <c r="E1190" s="141">
        <v>0.33</v>
      </c>
      <c r="F1190" s="142">
        <v>-8.9600000000000009</v>
      </c>
      <c r="G1190" s="143">
        <v>1</v>
      </c>
      <c r="H1190" s="143">
        <v>1</v>
      </c>
      <c r="I1190" s="129">
        <f>IF(G1190&lt;0,"-",G1190)</f>
        <v>1</v>
      </c>
      <c r="J1190" s="129">
        <f>IF(H1190&lt;0,"-",H1190)</f>
        <v>1</v>
      </c>
    </row>
    <row r="1191" spans="1:10" x14ac:dyDescent="0.25">
      <c r="A1191" s="138" t="s">
        <v>862</v>
      </c>
      <c r="B1191" s="139" t="s">
        <v>921</v>
      </c>
      <c r="C1191" s="140">
        <v>488837</v>
      </c>
      <c r="D1191" s="141">
        <v>-15.83</v>
      </c>
      <c r="E1191" s="141">
        <v>0.33</v>
      </c>
      <c r="F1191" s="142">
        <v>28.65</v>
      </c>
      <c r="G1191" s="143">
        <v>-1</v>
      </c>
      <c r="H1191" s="143">
        <v>16</v>
      </c>
      <c r="I1191" s="129" t="str">
        <f>IF(G1191&lt;0,"-",G1191)</f>
        <v>-</v>
      </c>
      <c r="J1191" s="129">
        <f>IF(H1191&lt;0,"-",H1191)</f>
        <v>16</v>
      </c>
    </row>
    <row r="1192" spans="1:10" x14ac:dyDescent="0.25">
      <c r="A1192" s="138" t="s">
        <v>3486</v>
      </c>
      <c r="B1192" s="139" t="s">
        <v>3528</v>
      </c>
      <c r="C1192" s="140">
        <v>250431</v>
      </c>
      <c r="D1192" s="141">
        <v>67.05</v>
      </c>
      <c r="E1192" s="141">
        <v>0.32</v>
      </c>
      <c r="F1192" s="142">
        <v>-16.510000000000002</v>
      </c>
      <c r="G1192" s="143">
        <v>1</v>
      </c>
      <c r="H1192" s="143">
        <v>1</v>
      </c>
      <c r="I1192" s="129">
        <f>IF(G1192&lt;0,"-",G1192)</f>
        <v>1</v>
      </c>
      <c r="J1192" s="129">
        <f>IF(H1192&lt;0,"-",H1192)</f>
        <v>1</v>
      </c>
    </row>
    <row r="1193" spans="1:10" x14ac:dyDescent="0.25">
      <c r="A1193" s="138" t="s">
        <v>2755</v>
      </c>
      <c r="B1193" s="139" t="s">
        <v>2756</v>
      </c>
      <c r="C1193" s="140">
        <v>237908</v>
      </c>
      <c r="D1193" s="141">
        <v>40</v>
      </c>
      <c r="E1193" s="141">
        <v>0.32</v>
      </c>
      <c r="F1193" s="142">
        <v>0.24</v>
      </c>
      <c r="G1193" s="143">
        <v>1</v>
      </c>
      <c r="H1193" s="143">
        <v>1</v>
      </c>
      <c r="I1193" s="129">
        <f>IF(G1193&lt;0,"-",G1193)</f>
        <v>1</v>
      </c>
      <c r="J1193" s="129">
        <f>IF(H1193&lt;0,"-",H1193)</f>
        <v>1</v>
      </c>
    </row>
    <row r="1194" spans="1:10" x14ac:dyDescent="0.25">
      <c r="A1194" s="138" t="s">
        <v>2487</v>
      </c>
      <c r="B1194" s="139" t="s">
        <v>2488</v>
      </c>
      <c r="C1194" s="140">
        <v>31604</v>
      </c>
      <c r="D1194" s="141">
        <v>10.24</v>
      </c>
      <c r="E1194" s="141">
        <v>0.28999999999999998</v>
      </c>
      <c r="F1194" s="142">
        <v>1.1599999999999999</v>
      </c>
      <c r="G1194" s="143">
        <v>1</v>
      </c>
      <c r="H1194" s="143">
        <v>1</v>
      </c>
      <c r="I1194" s="129">
        <f>IF(G1194&lt;0,"-",G1194)</f>
        <v>1</v>
      </c>
      <c r="J1194" s="129">
        <f>IF(H1194&lt;0,"-",H1194)</f>
        <v>1</v>
      </c>
    </row>
    <row r="1195" spans="1:10" x14ac:dyDescent="0.25">
      <c r="A1195" s="138" t="s">
        <v>1604</v>
      </c>
      <c r="B1195" s="139" t="s">
        <v>1611</v>
      </c>
      <c r="C1195" s="140">
        <v>611009</v>
      </c>
      <c r="D1195" s="141">
        <v>42.26</v>
      </c>
      <c r="E1195" s="141">
        <v>0.22</v>
      </c>
      <c r="F1195" s="142">
        <v>3.41</v>
      </c>
      <c r="G1195" s="143">
        <v>1</v>
      </c>
      <c r="H1195" s="143">
        <v>1</v>
      </c>
      <c r="I1195" s="129">
        <f>IF(G1195&lt;0,"-",G1195)</f>
        <v>1</v>
      </c>
      <c r="J1195" s="129">
        <f>IF(H1195&lt;0,"-",H1195)</f>
        <v>1</v>
      </c>
    </row>
    <row r="1196" spans="1:10" x14ac:dyDescent="0.25">
      <c r="A1196" s="138" t="s">
        <v>408</v>
      </c>
      <c r="B1196" s="139" t="s">
        <v>1044</v>
      </c>
      <c r="C1196" s="140">
        <v>833004</v>
      </c>
      <c r="D1196" s="141">
        <v>29.5</v>
      </c>
      <c r="E1196" s="141">
        <v>0.21</v>
      </c>
      <c r="F1196" s="142">
        <v>13.23</v>
      </c>
      <c r="G1196" s="143">
        <v>1</v>
      </c>
      <c r="H1196" s="143">
        <v>1</v>
      </c>
      <c r="I1196" s="129">
        <f>IF(G1196&lt;0,"-",G1196)</f>
        <v>1</v>
      </c>
      <c r="J1196" s="129">
        <f>IF(H1196&lt;0,"-",H1196)</f>
        <v>1</v>
      </c>
    </row>
    <row r="1197" spans="1:10" x14ac:dyDescent="0.25">
      <c r="A1197" s="138" t="s">
        <v>112</v>
      </c>
      <c r="B1197" s="139" t="s">
        <v>113</v>
      </c>
      <c r="C1197" s="140">
        <v>246302</v>
      </c>
      <c r="D1197" s="141">
        <v>16</v>
      </c>
      <c r="E1197" s="141">
        <v>0.17</v>
      </c>
      <c r="F1197" s="142">
        <v>6.52</v>
      </c>
      <c r="G1197" s="143">
        <v>1</v>
      </c>
      <c r="H1197" s="143">
        <v>1</v>
      </c>
      <c r="I1197" s="129">
        <f>IF(G1197&lt;0,"-",G1197)</f>
        <v>1</v>
      </c>
      <c r="J1197" s="129">
        <f>IF(H1197&lt;0,"-",H1197)</f>
        <v>1</v>
      </c>
    </row>
    <row r="1198" spans="1:10" x14ac:dyDescent="0.25">
      <c r="A1198" s="138" t="s">
        <v>783</v>
      </c>
      <c r="B1198" s="139" t="s">
        <v>784</v>
      </c>
      <c r="C1198" s="140">
        <v>313663</v>
      </c>
      <c r="D1198" s="141">
        <v>6.51</v>
      </c>
      <c r="E1198" s="141">
        <v>0.15</v>
      </c>
      <c r="F1198" s="142">
        <v>-0.76</v>
      </c>
      <c r="G1198" s="143">
        <v>1</v>
      </c>
      <c r="H1198" s="143">
        <v>1</v>
      </c>
      <c r="I1198" s="129">
        <f>IF(G1198&lt;0,"-",G1198)</f>
        <v>1</v>
      </c>
      <c r="J1198" s="129">
        <f>IF(H1198&lt;0,"-",H1198)</f>
        <v>1</v>
      </c>
    </row>
    <row r="1199" spans="1:10" x14ac:dyDescent="0.25">
      <c r="A1199" s="138" t="s">
        <v>2108</v>
      </c>
      <c r="B1199" s="139" t="s">
        <v>2109</v>
      </c>
      <c r="C1199" s="140">
        <v>1113865</v>
      </c>
      <c r="D1199" s="141">
        <v>46.59</v>
      </c>
      <c r="E1199" s="141">
        <v>0.13</v>
      </c>
      <c r="F1199" s="142">
        <v>-22</v>
      </c>
      <c r="G1199" s="143">
        <v>1</v>
      </c>
      <c r="H1199" s="143">
        <v>1</v>
      </c>
      <c r="I1199" s="129">
        <f>IF(G1199&lt;0,"-",G1199)</f>
        <v>1</v>
      </c>
      <c r="J1199" s="129">
        <f>IF(H1199&lt;0,"-",H1199)</f>
        <v>1</v>
      </c>
    </row>
    <row r="1200" spans="1:10" x14ac:dyDescent="0.25">
      <c r="A1200" s="138" t="s">
        <v>3874</v>
      </c>
      <c r="B1200" s="139" t="s">
        <v>3881</v>
      </c>
      <c r="C1200" s="140">
        <v>727740</v>
      </c>
      <c r="D1200" s="141">
        <v>17.07</v>
      </c>
      <c r="E1200" s="141">
        <v>0.12</v>
      </c>
      <c r="F1200" s="142">
        <v>-1.04</v>
      </c>
      <c r="G1200" s="143">
        <v>1</v>
      </c>
      <c r="H1200" s="143">
        <v>1</v>
      </c>
      <c r="I1200" s="129">
        <f>IF(G1200&lt;0,"-",G1200)</f>
        <v>1</v>
      </c>
      <c r="J1200" s="129">
        <f>IF(H1200&lt;0,"-",H1200)</f>
        <v>1</v>
      </c>
    </row>
    <row r="1201" spans="1:10" x14ac:dyDescent="0.25">
      <c r="A1201" s="138" t="s">
        <v>2591</v>
      </c>
      <c r="B1201" s="139" t="s">
        <v>2592</v>
      </c>
      <c r="C1201" s="140">
        <v>1289891</v>
      </c>
      <c r="D1201" s="141">
        <v>26.64</v>
      </c>
      <c r="E1201" s="141">
        <v>0.1</v>
      </c>
      <c r="F1201" s="142">
        <v>6.37</v>
      </c>
      <c r="G1201" s="143">
        <v>1</v>
      </c>
      <c r="H1201" s="143">
        <v>1</v>
      </c>
      <c r="I1201" s="129">
        <f>IF(G1201&lt;0,"-",G1201)</f>
        <v>1</v>
      </c>
      <c r="J1201" s="129">
        <f>IF(H1201&lt;0,"-",H1201)</f>
        <v>1</v>
      </c>
    </row>
    <row r="1202" spans="1:10" x14ac:dyDescent="0.25">
      <c r="A1202" s="138" t="s">
        <v>2886</v>
      </c>
      <c r="B1202" s="139" t="s">
        <v>2890</v>
      </c>
      <c r="C1202" s="140">
        <v>5445917</v>
      </c>
      <c r="D1202" s="141">
        <v>23.78</v>
      </c>
      <c r="E1202" s="141">
        <v>0.09</v>
      </c>
      <c r="F1202" s="142">
        <v>-10.32</v>
      </c>
      <c r="G1202" s="143">
        <v>2</v>
      </c>
      <c r="H1202" s="143">
        <v>1</v>
      </c>
      <c r="I1202" s="129">
        <f>IF(G1202&lt;0,"-",G1202)</f>
        <v>2</v>
      </c>
      <c r="J1202" s="129">
        <f>IF(H1202&lt;0,"-",H1202)</f>
        <v>1</v>
      </c>
    </row>
    <row r="1203" spans="1:10" x14ac:dyDescent="0.25">
      <c r="A1203" s="138" t="s">
        <v>3605</v>
      </c>
      <c r="B1203" s="139" t="s">
        <v>3629</v>
      </c>
      <c r="C1203" s="140">
        <v>93310</v>
      </c>
      <c r="D1203" s="141">
        <v>36.36</v>
      </c>
      <c r="E1203" s="141">
        <v>7.0000000000000007E-2</v>
      </c>
      <c r="F1203" s="142">
        <v>-1.42</v>
      </c>
      <c r="G1203" s="143">
        <v>1</v>
      </c>
      <c r="H1203" s="143">
        <v>1</v>
      </c>
      <c r="I1203" s="129">
        <f>IF(G1203&lt;0,"-",G1203)</f>
        <v>1</v>
      </c>
      <c r="J1203" s="129">
        <f>IF(H1203&lt;0,"-",H1203)</f>
        <v>1</v>
      </c>
    </row>
    <row r="1204" spans="1:10" x14ac:dyDescent="0.25">
      <c r="A1204" s="138" t="s">
        <v>1640</v>
      </c>
      <c r="B1204" s="139" t="s">
        <v>1653</v>
      </c>
      <c r="C1204" s="140">
        <v>69939</v>
      </c>
      <c r="D1204" s="141">
        <v>45.81</v>
      </c>
      <c r="E1204" s="141">
        <v>0.06</v>
      </c>
      <c r="F1204" s="142">
        <v>7.73</v>
      </c>
      <c r="G1204" s="143">
        <v>1</v>
      </c>
      <c r="H1204" s="143">
        <v>4</v>
      </c>
      <c r="I1204" s="129">
        <f>IF(G1204&lt;0,"-",G1204)</f>
        <v>1</v>
      </c>
      <c r="J1204" s="129">
        <f>IF(H1204&lt;0,"-",H1204)</f>
        <v>4</v>
      </c>
    </row>
    <row r="1205" spans="1:10" x14ac:dyDescent="0.25">
      <c r="A1205" s="138" t="s">
        <v>1816</v>
      </c>
      <c r="B1205" s="139" t="s">
        <v>1817</v>
      </c>
      <c r="C1205" s="140">
        <v>498</v>
      </c>
      <c r="D1205" s="141">
        <v>-0.2</v>
      </c>
      <c r="E1205" s="141">
        <v>0</v>
      </c>
      <c r="F1205" s="142">
        <v>0</v>
      </c>
      <c r="G1205" s="143">
        <v>-1</v>
      </c>
      <c r="H1205" s="143">
        <v>0</v>
      </c>
      <c r="I1205" s="129" t="str">
        <f>IF(G1205&lt;0,"-",G1205)</f>
        <v>-</v>
      </c>
      <c r="J1205" s="129">
        <f>IF(H1205&lt;0,"-",H1205)</f>
        <v>0</v>
      </c>
    </row>
    <row r="1206" spans="1:10" x14ac:dyDescent="0.25">
      <c r="A1206" s="138" t="s">
        <v>2603</v>
      </c>
      <c r="B1206" s="139" t="s">
        <v>2604</v>
      </c>
      <c r="C1206" s="140">
        <v>869922</v>
      </c>
      <c r="D1206" s="141">
        <v>35.89</v>
      </c>
      <c r="E1206" s="141">
        <v>0</v>
      </c>
      <c r="F1206" s="142">
        <v>15.28</v>
      </c>
      <c r="G1206" s="143">
        <v>1</v>
      </c>
      <c r="H1206" s="143">
        <v>0</v>
      </c>
      <c r="I1206" s="129">
        <f>IF(G1206&lt;0,"-",G1206)</f>
        <v>1</v>
      </c>
      <c r="J1206" s="129">
        <f>IF(H1206&lt;0,"-",H1206)</f>
        <v>0</v>
      </c>
    </row>
    <row r="1207" spans="1:10" x14ac:dyDescent="0.25">
      <c r="A1207" s="138" t="s">
        <v>484</v>
      </c>
      <c r="B1207" s="139" t="s">
        <v>3663</v>
      </c>
      <c r="C1207" s="140">
        <v>22</v>
      </c>
      <c r="D1207" s="141">
        <v>0</v>
      </c>
      <c r="E1207" s="141">
        <v>0</v>
      </c>
      <c r="F1207" s="142">
        <v>78.38</v>
      </c>
      <c r="G1207" s="143">
        <v>0</v>
      </c>
      <c r="H1207" s="143">
        <v>0</v>
      </c>
      <c r="I1207" s="129">
        <f>IF(G1207&lt;0,"-",G1207)</f>
        <v>0</v>
      </c>
      <c r="J1207" s="129">
        <f>IF(H1207&lt;0,"-",H1207)</f>
        <v>0</v>
      </c>
    </row>
    <row r="1208" spans="1:10" x14ac:dyDescent="0.25">
      <c r="A1208" s="138" t="s">
        <v>3148</v>
      </c>
      <c r="B1208" s="139" t="s">
        <v>3154</v>
      </c>
      <c r="C1208" s="140">
        <v>184858</v>
      </c>
      <c r="D1208" s="141">
        <v>3.24</v>
      </c>
      <c r="E1208" s="141">
        <v>-0.06</v>
      </c>
      <c r="F1208" s="142">
        <v>-4.92</v>
      </c>
      <c r="G1208" s="143">
        <v>1</v>
      </c>
      <c r="H1208" s="143">
        <v>-3</v>
      </c>
      <c r="I1208" s="129">
        <f>IF(G1208&lt;0,"-",G1208)</f>
        <v>1</v>
      </c>
      <c r="J1208" s="129" t="str">
        <f>IF(H1208&lt;0,"-",H1208)</f>
        <v>-</v>
      </c>
    </row>
    <row r="1209" spans="1:10" x14ac:dyDescent="0.25">
      <c r="A1209" s="138" t="s">
        <v>1945</v>
      </c>
      <c r="B1209" s="139" t="s">
        <v>1946</v>
      </c>
      <c r="C1209" s="140">
        <v>741361</v>
      </c>
      <c r="D1209" s="141">
        <v>34.58</v>
      </c>
      <c r="E1209" s="141">
        <v>-0.1</v>
      </c>
      <c r="F1209" s="142">
        <v>-5.69</v>
      </c>
      <c r="G1209" s="143">
        <v>1</v>
      </c>
      <c r="H1209" s="143">
        <v>-2</v>
      </c>
      <c r="I1209" s="129">
        <f>IF(G1209&lt;0,"-",G1209)</f>
        <v>1</v>
      </c>
      <c r="J1209" s="129" t="str">
        <f>IF(H1209&lt;0,"-",H1209)</f>
        <v>-</v>
      </c>
    </row>
    <row r="1210" spans="1:10" x14ac:dyDescent="0.25">
      <c r="A1210" s="138" t="s">
        <v>438</v>
      </c>
      <c r="B1210" s="139" t="s">
        <v>1372</v>
      </c>
      <c r="C1210" s="140">
        <v>162405</v>
      </c>
      <c r="D1210" s="141">
        <v>68.08</v>
      </c>
      <c r="E1210" s="141">
        <v>-0.12</v>
      </c>
      <c r="F1210" s="142">
        <v>1.03</v>
      </c>
      <c r="G1210" s="143">
        <v>1</v>
      </c>
      <c r="H1210" s="143">
        <v>-2</v>
      </c>
      <c r="I1210" s="129">
        <f>IF(G1210&lt;0,"-",G1210)</f>
        <v>1</v>
      </c>
      <c r="J1210" s="129" t="str">
        <f>IF(H1210&lt;0,"-",H1210)</f>
        <v>-</v>
      </c>
    </row>
    <row r="1211" spans="1:10" x14ac:dyDescent="0.25">
      <c r="A1211" s="138" t="s">
        <v>235</v>
      </c>
      <c r="B1211" s="139" t="s">
        <v>964</v>
      </c>
      <c r="C1211" s="140">
        <v>219400</v>
      </c>
      <c r="D1211" s="141">
        <v>69.66</v>
      </c>
      <c r="E1211" s="141">
        <v>-0.13</v>
      </c>
      <c r="F1211" s="142">
        <v>-7.42</v>
      </c>
      <c r="G1211" s="143">
        <v>1</v>
      </c>
      <c r="H1211" s="143">
        <v>-2</v>
      </c>
      <c r="I1211" s="129">
        <f>IF(G1211&lt;0,"-",G1211)</f>
        <v>1</v>
      </c>
      <c r="J1211" s="129" t="str">
        <f>IF(H1211&lt;0,"-",H1211)</f>
        <v>-</v>
      </c>
    </row>
    <row r="1212" spans="1:10" x14ac:dyDescent="0.25">
      <c r="A1212" s="138" t="s">
        <v>2479</v>
      </c>
      <c r="B1212" s="139" t="s">
        <v>2480</v>
      </c>
      <c r="C1212" s="140">
        <v>20743</v>
      </c>
      <c r="D1212" s="141">
        <v>-10.5</v>
      </c>
      <c r="E1212" s="141">
        <v>-0.15</v>
      </c>
      <c r="F1212" s="142">
        <v>4.3600000000000003</v>
      </c>
      <c r="G1212" s="143">
        <v>-1</v>
      </c>
      <c r="H1212" s="143">
        <v>-1</v>
      </c>
      <c r="I1212" s="129" t="str">
        <f>IF(G1212&lt;0,"-",G1212)</f>
        <v>-</v>
      </c>
      <c r="J1212" s="129" t="str">
        <f>IF(H1212&lt;0,"-",H1212)</f>
        <v>-</v>
      </c>
    </row>
    <row r="1213" spans="1:10" x14ac:dyDescent="0.25">
      <c r="A1213" s="138" t="s">
        <v>1952</v>
      </c>
      <c r="B1213" s="139" t="s">
        <v>1953</v>
      </c>
      <c r="C1213" s="140">
        <v>781256</v>
      </c>
      <c r="D1213" s="141">
        <v>23.8</v>
      </c>
      <c r="E1213" s="141">
        <v>-0.2</v>
      </c>
      <c r="F1213" s="142">
        <v>-3.58</v>
      </c>
      <c r="G1213" s="143">
        <v>1</v>
      </c>
      <c r="H1213" s="143">
        <v>-5</v>
      </c>
      <c r="I1213" s="129">
        <f>IF(G1213&lt;0,"-",G1213)</f>
        <v>1</v>
      </c>
      <c r="J1213" s="129" t="str">
        <f>IF(H1213&lt;0,"-",H1213)</f>
        <v>-</v>
      </c>
    </row>
    <row r="1214" spans="1:10" x14ac:dyDescent="0.25">
      <c r="A1214" s="138" t="s">
        <v>3783</v>
      </c>
      <c r="B1214" s="139" t="s">
        <v>3791</v>
      </c>
      <c r="C1214" s="140">
        <v>83256</v>
      </c>
      <c r="D1214" s="141">
        <v>-4.55</v>
      </c>
      <c r="E1214" s="141">
        <v>-0.23</v>
      </c>
      <c r="F1214" s="142">
        <v>-7.34</v>
      </c>
      <c r="G1214" s="143">
        <v>-1</v>
      </c>
      <c r="H1214" s="143">
        <v>-1</v>
      </c>
      <c r="I1214" s="129" t="str">
        <f>IF(G1214&lt;0,"-",G1214)</f>
        <v>-</v>
      </c>
      <c r="J1214" s="129" t="str">
        <f>IF(H1214&lt;0,"-",H1214)</f>
        <v>-</v>
      </c>
    </row>
    <row r="1215" spans="1:10" x14ac:dyDescent="0.25">
      <c r="A1215" s="138" t="s">
        <v>779</v>
      </c>
      <c r="B1215" s="139" t="s">
        <v>780</v>
      </c>
      <c r="C1215" s="140">
        <v>682116</v>
      </c>
      <c r="D1215" s="141">
        <v>21.65</v>
      </c>
      <c r="E1215" s="141">
        <v>-0.24</v>
      </c>
      <c r="F1215" s="142">
        <v>-0.84</v>
      </c>
      <c r="G1215" s="143">
        <v>1</v>
      </c>
      <c r="H1215" s="143">
        <v>-2</v>
      </c>
      <c r="I1215" s="129">
        <f>IF(G1215&lt;0,"-",G1215)</f>
        <v>1</v>
      </c>
      <c r="J1215" s="129" t="str">
        <f>IF(H1215&lt;0,"-",H1215)</f>
        <v>-</v>
      </c>
    </row>
    <row r="1216" spans="1:10" x14ac:dyDescent="0.25">
      <c r="A1216" s="138" t="s">
        <v>360</v>
      </c>
      <c r="B1216" s="139" t="s">
        <v>2784</v>
      </c>
      <c r="C1216" s="140">
        <v>373</v>
      </c>
      <c r="D1216" s="141">
        <v>-0.53</v>
      </c>
      <c r="E1216" s="141">
        <v>-0.27</v>
      </c>
      <c r="F1216" s="142">
        <v>0.35</v>
      </c>
      <c r="G1216" s="143">
        <v>-2</v>
      </c>
      <c r="H1216" s="143">
        <v>-1</v>
      </c>
      <c r="I1216" s="129" t="str">
        <f>IF(G1216&lt;0,"-",G1216)</f>
        <v>-</v>
      </c>
      <c r="J1216" s="129" t="str">
        <f>IF(H1216&lt;0,"-",H1216)</f>
        <v>-</v>
      </c>
    </row>
    <row r="1217" spans="1:10" x14ac:dyDescent="0.25">
      <c r="A1217" s="138" t="s">
        <v>480</v>
      </c>
      <c r="B1217" s="139" t="s">
        <v>1082</v>
      </c>
      <c r="C1217" s="140">
        <v>174205</v>
      </c>
      <c r="D1217" s="141">
        <v>-23.49</v>
      </c>
      <c r="E1217" s="141">
        <v>-0.27</v>
      </c>
      <c r="F1217" s="142">
        <v>19.13</v>
      </c>
      <c r="G1217" s="143">
        <v>-2</v>
      </c>
      <c r="H1217" s="143">
        <v>-1</v>
      </c>
      <c r="I1217" s="129" t="str">
        <f>IF(G1217&lt;0,"-",G1217)</f>
        <v>-</v>
      </c>
      <c r="J1217" s="129" t="str">
        <f>IF(H1217&lt;0,"-",H1217)</f>
        <v>-</v>
      </c>
    </row>
    <row r="1218" spans="1:10" x14ac:dyDescent="0.25">
      <c r="A1218" s="138" t="s">
        <v>224</v>
      </c>
      <c r="B1218" s="139" t="s">
        <v>959</v>
      </c>
      <c r="C1218" s="140">
        <v>85855</v>
      </c>
      <c r="D1218" s="141">
        <v>-63.57</v>
      </c>
      <c r="E1218" s="141">
        <v>-0.31</v>
      </c>
      <c r="F1218" s="142">
        <v>71.97</v>
      </c>
      <c r="G1218" s="143">
        <v>-1</v>
      </c>
      <c r="H1218" s="143">
        <v>-1</v>
      </c>
      <c r="I1218" s="129" t="str">
        <f>IF(G1218&lt;0,"-",G1218)</f>
        <v>-</v>
      </c>
      <c r="J1218" s="129" t="str">
        <f>IF(H1218&lt;0,"-",H1218)</f>
        <v>-</v>
      </c>
    </row>
    <row r="1219" spans="1:10" x14ac:dyDescent="0.25">
      <c r="A1219" s="138" t="s">
        <v>1855</v>
      </c>
      <c r="B1219" s="139" t="s">
        <v>3898</v>
      </c>
      <c r="C1219" s="140">
        <v>25235</v>
      </c>
      <c r="D1219" s="141">
        <v>54.75</v>
      </c>
      <c r="E1219" s="141">
        <v>-0.32</v>
      </c>
      <c r="F1219" s="142">
        <v>-89.52</v>
      </c>
      <c r="G1219" s="143">
        <v>1</v>
      </c>
      <c r="H1219" s="143">
        <v>-5</v>
      </c>
      <c r="I1219" s="129">
        <f>IF(G1219&lt;0,"-",G1219)</f>
        <v>1</v>
      </c>
      <c r="J1219" s="129" t="str">
        <f>IF(H1219&lt;0,"-",H1219)</f>
        <v>-</v>
      </c>
    </row>
    <row r="1220" spans="1:10" x14ac:dyDescent="0.25">
      <c r="A1220" s="138" t="s">
        <v>568</v>
      </c>
      <c r="B1220" s="139" t="s">
        <v>569</v>
      </c>
      <c r="C1220" s="140">
        <v>445453</v>
      </c>
      <c r="D1220" s="141">
        <v>8.61</v>
      </c>
      <c r="E1220" s="141">
        <v>-0.33</v>
      </c>
      <c r="F1220" s="142">
        <v>7.34</v>
      </c>
      <c r="G1220" s="143">
        <v>1</v>
      </c>
      <c r="H1220" s="143">
        <v>-1</v>
      </c>
      <c r="I1220" s="129">
        <f>IF(G1220&lt;0,"-",G1220)</f>
        <v>1</v>
      </c>
      <c r="J1220" s="129" t="str">
        <f>IF(H1220&lt;0,"-",H1220)</f>
        <v>-</v>
      </c>
    </row>
    <row r="1221" spans="1:10" x14ac:dyDescent="0.25">
      <c r="A1221" s="138" t="s">
        <v>2069</v>
      </c>
      <c r="B1221" s="139" t="s">
        <v>2984</v>
      </c>
      <c r="C1221" s="140">
        <v>5359720</v>
      </c>
      <c r="D1221" s="141">
        <v>63.38</v>
      </c>
      <c r="E1221" s="141">
        <v>-0.43</v>
      </c>
      <c r="F1221" s="142">
        <v>-6.24</v>
      </c>
      <c r="G1221" s="143">
        <v>1</v>
      </c>
      <c r="H1221" s="143">
        <v>-2</v>
      </c>
      <c r="I1221" s="129">
        <f>IF(G1221&lt;0,"-",G1221)</f>
        <v>1</v>
      </c>
      <c r="J1221" s="129" t="str">
        <f>IF(H1221&lt;0,"-",H1221)</f>
        <v>-</v>
      </c>
    </row>
    <row r="1222" spans="1:10" x14ac:dyDescent="0.25">
      <c r="A1222" s="138" t="s">
        <v>648</v>
      </c>
      <c r="B1222" s="139" t="s">
        <v>2891</v>
      </c>
      <c r="C1222" s="140">
        <v>99284</v>
      </c>
      <c r="D1222" s="141">
        <v>27.68</v>
      </c>
      <c r="E1222" s="141">
        <v>-0.44</v>
      </c>
      <c r="F1222" s="142">
        <v>3</v>
      </c>
      <c r="G1222" s="143">
        <v>1</v>
      </c>
      <c r="H1222" s="143">
        <v>-1</v>
      </c>
      <c r="I1222" s="129">
        <f>IF(G1222&lt;0,"-",G1222)</f>
        <v>1</v>
      </c>
      <c r="J1222" s="129" t="str">
        <f>IF(H1222&lt;0,"-",H1222)</f>
        <v>-</v>
      </c>
    </row>
    <row r="1223" spans="1:10" x14ac:dyDescent="0.25">
      <c r="A1223" s="138" t="s">
        <v>2895</v>
      </c>
      <c r="B1223" s="139" t="s">
        <v>3002</v>
      </c>
      <c r="C1223" s="140">
        <v>208898</v>
      </c>
      <c r="D1223" s="141">
        <v>51.01</v>
      </c>
      <c r="E1223" s="141">
        <v>-0.51</v>
      </c>
      <c r="F1223" s="142">
        <v>-7.79</v>
      </c>
      <c r="G1223" s="143">
        <v>1</v>
      </c>
      <c r="H1223" s="143">
        <v>-3</v>
      </c>
      <c r="I1223" s="129">
        <f>IF(G1223&lt;0,"-",G1223)</f>
        <v>1</v>
      </c>
      <c r="J1223" s="129" t="str">
        <f>IF(H1223&lt;0,"-",H1223)</f>
        <v>-</v>
      </c>
    </row>
    <row r="1224" spans="1:10" x14ac:dyDescent="0.25">
      <c r="A1224" s="138" t="s">
        <v>2188</v>
      </c>
      <c r="B1224" s="139" t="s">
        <v>2189</v>
      </c>
      <c r="C1224" s="140">
        <v>542563</v>
      </c>
      <c r="D1224" s="141">
        <v>18.09</v>
      </c>
      <c r="E1224" s="141">
        <v>-0.52</v>
      </c>
      <c r="F1224" s="142">
        <v>-5.49</v>
      </c>
      <c r="G1224" s="143">
        <v>1</v>
      </c>
      <c r="H1224" s="143">
        <v>-13</v>
      </c>
      <c r="I1224" s="129">
        <f>IF(G1224&lt;0,"-",G1224)</f>
        <v>1</v>
      </c>
      <c r="J1224" s="129" t="str">
        <f>IF(H1224&lt;0,"-",H1224)</f>
        <v>-</v>
      </c>
    </row>
    <row r="1225" spans="1:10" x14ac:dyDescent="0.25">
      <c r="A1225" s="138" t="s">
        <v>3780</v>
      </c>
      <c r="B1225" s="139" t="s">
        <v>3787</v>
      </c>
      <c r="C1225" s="140">
        <v>267133</v>
      </c>
      <c r="D1225" s="141">
        <v>109</v>
      </c>
      <c r="E1225" s="141">
        <v>-0.54</v>
      </c>
      <c r="F1225" s="142">
        <v>-13.14</v>
      </c>
      <c r="G1225" s="143">
        <v>1</v>
      </c>
      <c r="H1225" s="143">
        <v>-2</v>
      </c>
      <c r="I1225" s="129">
        <f>IF(G1225&lt;0,"-",G1225)</f>
        <v>1</v>
      </c>
      <c r="J1225" s="129" t="str">
        <f>IF(H1225&lt;0,"-",H1225)</f>
        <v>-</v>
      </c>
    </row>
    <row r="1226" spans="1:10" x14ac:dyDescent="0.25">
      <c r="A1226" s="138" t="s">
        <v>3807</v>
      </c>
      <c r="B1226" s="139" t="s">
        <v>3813</v>
      </c>
      <c r="C1226" s="140">
        <v>29755</v>
      </c>
      <c r="D1226" s="141">
        <v>17.04</v>
      </c>
      <c r="E1226" s="141">
        <v>-0.57999999999999996</v>
      </c>
      <c r="F1226" s="142">
        <v>0.36</v>
      </c>
      <c r="G1226" s="143">
        <v>2</v>
      </c>
      <c r="H1226" s="143">
        <v>-1</v>
      </c>
      <c r="I1226" s="129">
        <f>IF(G1226&lt;0,"-",G1226)</f>
        <v>2</v>
      </c>
      <c r="J1226" s="129" t="str">
        <f>IF(H1226&lt;0,"-",H1226)</f>
        <v>-</v>
      </c>
    </row>
    <row r="1227" spans="1:10" x14ac:dyDescent="0.25">
      <c r="A1227" s="138" t="s">
        <v>805</v>
      </c>
      <c r="B1227" s="139" t="s">
        <v>806</v>
      </c>
      <c r="C1227" s="140">
        <v>64884</v>
      </c>
      <c r="D1227" s="141">
        <v>-2.31</v>
      </c>
      <c r="E1227" s="141">
        <v>-0.59</v>
      </c>
      <c r="F1227" s="142">
        <v>7.79</v>
      </c>
      <c r="G1227" s="143">
        <v>-3</v>
      </c>
      <c r="H1227" s="143">
        <v>-1</v>
      </c>
      <c r="I1227" s="129" t="str">
        <f>IF(G1227&lt;0,"-",G1227)</f>
        <v>-</v>
      </c>
      <c r="J1227" s="129" t="str">
        <f>IF(H1227&lt;0,"-",H1227)</f>
        <v>-</v>
      </c>
    </row>
    <row r="1228" spans="1:10" x14ac:dyDescent="0.25">
      <c r="A1228" s="138" t="s">
        <v>478</v>
      </c>
      <c r="B1228" s="139" t="s">
        <v>3182</v>
      </c>
      <c r="C1228" s="140">
        <v>719256</v>
      </c>
      <c r="D1228" s="141">
        <v>62.23</v>
      </c>
      <c r="E1228" s="141">
        <v>-0.6</v>
      </c>
      <c r="F1228" s="142">
        <v>-0.62</v>
      </c>
      <c r="G1228" s="143">
        <v>1</v>
      </c>
      <c r="H1228" s="143">
        <v>-2</v>
      </c>
      <c r="I1228" s="129">
        <f>IF(G1228&lt;0,"-",G1228)</f>
        <v>1</v>
      </c>
      <c r="J1228" s="129" t="str">
        <f>IF(H1228&lt;0,"-",H1228)</f>
        <v>-</v>
      </c>
    </row>
    <row r="1229" spans="1:10" x14ac:dyDescent="0.25">
      <c r="A1229" s="138" t="s">
        <v>1914</v>
      </c>
      <c r="B1229" s="139" t="s">
        <v>1288</v>
      </c>
      <c r="C1229" s="140">
        <v>172667</v>
      </c>
      <c r="D1229" s="141">
        <v>31.91</v>
      </c>
      <c r="E1229" s="141">
        <v>-0.61</v>
      </c>
      <c r="F1229" s="142">
        <v>-19.47</v>
      </c>
      <c r="G1229" s="143">
        <v>1</v>
      </c>
      <c r="H1229" s="143">
        <v>-4</v>
      </c>
      <c r="I1229" s="129">
        <f>IF(G1229&lt;0,"-",G1229)</f>
        <v>1</v>
      </c>
      <c r="J1229" s="129" t="str">
        <f>IF(H1229&lt;0,"-",H1229)</f>
        <v>-</v>
      </c>
    </row>
    <row r="1230" spans="1:10" x14ac:dyDescent="0.25">
      <c r="A1230" s="138" t="s">
        <v>2615</v>
      </c>
      <c r="B1230" s="139" t="s">
        <v>2616</v>
      </c>
      <c r="C1230" s="140">
        <v>251060</v>
      </c>
      <c r="D1230" s="141">
        <v>13.17</v>
      </c>
      <c r="E1230" s="141">
        <v>-0.61</v>
      </c>
      <c r="F1230" s="142">
        <v>-6.8</v>
      </c>
      <c r="G1230" s="143">
        <v>1</v>
      </c>
      <c r="H1230" s="143">
        <v>-34</v>
      </c>
      <c r="I1230" s="129">
        <f>IF(G1230&lt;0,"-",G1230)</f>
        <v>1</v>
      </c>
      <c r="J1230" s="129" t="str">
        <f>IF(H1230&lt;0,"-",H1230)</f>
        <v>-</v>
      </c>
    </row>
    <row r="1231" spans="1:10" x14ac:dyDescent="0.25">
      <c r="A1231" s="138" t="s">
        <v>896</v>
      </c>
      <c r="B1231" s="139" t="s">
        <v>979</v>
      </c>
      <c r="C1231" s="140">
        <v>83964774</v>
      </c>
      <c r="D1231" s="141">
        <v>23.51</v>
      </c>
      <c r="E1231" s="141">
        <v>-0.79</v>
      </c>
      <c r="F1231" s="142">
        <v>-10.4</v>
      </c>
      <c r="G1231" s="143">
        <v>1</v>
      </c>
      <c r="H1231" s="143">
        <v>-6</v>
      </c>
      <c r="I1231" s="129">
        <f>IF(G1231&lt;0,"-",G1231)</f>
        <v>1</v>
      </c>
      <c r="J1231" s="129" t="str">
        <f>IF(H1231&lt;0,"-",H1231)</f>
        <v>-</v>
      </c>
    </row>
    <row r="1232" spans="1:10" x14ac:dyDescent="0.25">
      <c r="A1232" s="138" t="s">
        <v>518</v>
      </c>
      <c r="B1232" s="139" t="s">
        <v>1093</v>
      </c>
      <c r="C1232" s="140">
        <v>55511</v>
      </c>
      <c r="D1232" s="141">
        <v>35.33</v>
      </c>
      <c r="E1232" s="141">
        <v>-0.8</v>
      </c>
      <c r="F1232" s="142">
        <v>-3.76</v>
      </c>
      <c r="G1232" s="143">
        <v>1</v>
      </c>
      <c r="H1232" s="143">
        <v>-10</v>
      </c>
      <c r="I1232" s="129">
        <f>IF(G1232&lt;0,"-",G1232)</f>
        <v>1</v>
      </c>
      <c r="J1232" s="129" t="str">
        <f>IF(H1232&lt;0,"-",H1232)</f>
        <v>-</v>
      </c>
    </row>
    <row r="1233" spans="1:10" x14ac:dyDescent="0.25">
      <c r="A1233" s="138" t="s">
        <v>367</v>
      </c>
      <c r="B1233" s="139" t="s">
        <v>1629</v>
      </c>
      <c r="C1233" s="140">
        <v>7597</v>
      </c>
      <c r="D1233" s="141">
        <v>0.34</v>
      </c>
      <c r="E1233" s="141">
        <v>-0.8</v>
      </c>
      <c r="F1233" s="142">
        <v>0.52</v>
      </c>
      <c r="G1233" s="143">
        <v>1</v>
      </c>
      <c r="H1233" s="143">
        <v>-1</v>
      </c>
      <c r="I1233" s="129">
        <f>IF(G1233&lt;0,"-",G1233)</f>
        <v>1</v>
      </c>
      <c r="J1233" s="129" t="str">
        <f>IF(H1233&lt;0,"-",H1233)</f>
        <v>-</v>
      </c>
    </row>
    <row r="1234" spans="1:10" x14ac:dyDescent="0.25">
      <c r="A1234" s="138" t="s">
        <v>650</v>
      </c>
      <c r="B1234" s="139" t="s">
        <v>651</v>
      </c>
      <c r="C1234" s="140">
        <v>725648</v>
      </c>
      <c r="D1234" s="141">
        <v>21.32</v>
      </c>
      <c r="E1234" s="141">
        <v>-0.93</v>
      </c>
      <c r="F1234" s="142">
        <v>-2.16</v>
      </c>
      <c r="G1234" s="143">
        <v>1</v>
      </c>
      <c r="H1234" s="143">
        <v>-2</v>
      </c>
      <c r="I1234" s="129">
        <f>IF(G1234&lt;0,"-",G1234)</f>
        <v>1</v>
      </c>
      <c r="J1234" s="129" t="str">
        <f>IF(H1234&lt;0,"-",H1234)</f>
        <v>-</v>
      </c>
    </row>
    <row r="1235" spans="1:10" x14ac:dyDescent="0.25">
      <c r="A1235" s="138" t="s">
        <v>452</v>
      </c>
      <c r="B1235" s="139" t="s">
        <v>1073</v>
      </c>
      <c r="C1235" s="140">
        <v>174596</v>
      </c>
      <c r="D1235" s="141">
        <v>7.74</v>
      </c>
      <c r="E1235" s="141">
        <v>-0.94</v>
      </c>
      <c r="F1235" s="142">
        <v>7.26</v>
      </c>
      <c r="G1235" s="143">
        <v>1</v>
      </c>
      <c r="H1235" s="143">
        <v>-1</v>
      </c>
      <c r="I1235" s="129">
        <f>IF(G1235&lt;0,"-",G1235)</f>
        <v>1</v>
      </c>
      <c r="J1235" s="129" t="str">
        <f>IF(H1235&lt;0,"-",H1235)</f>
        <v>-</v>
      </c>
    </row>
    <row r="1236" spans="1:10" x14ac:dyDescent="0.25">
      <c r="A1236" s="138" t="s">
        <v>2684</v>
      </c>
      <c r="B1236" s="139" t="s">
        <v>2685</v>
      </c>
      <c r="C1236" s="140">
        <v>121070</v>
      </c>
      <c r="D1236" s="141">
        <v>9.8699999999999992</v>
      </c>
      <c r="E1236" s="141">
        <v>-0.96</v>
      </c>
      <c r="F1236" s="142">
        <v>-8.75</v>
      </c>
      <c r="G1236" s="143">
        <v>1</v>
      </c>
      <c r="H1236" s="143">
        <v>-13</v>
      </c>
      <c r="I1236" s="129">
        <f>IF(G1236&lt;0,"-",G1236)</f>
        <v>1</v>
      </c>
      <c r="J1236" s="129" t="str">
        <f>IF(H1236&lt;0,"-",H1236)</f>
        <v>-</v>
      </c>
    </row>
    <row r="1237" spans="1:10" x14ac:dyDescent="0.25">
      <c r="A1237" s="138" t="s">
        <v>3841</v>
      </c>
      <c r="B1237" s="139" t="s">
        <v>3848</v>
      </c>
      <c r="C1237" s="140">
        <v>675996</v>
      </c>
      <c r="D1237" s="141">
        <v>20.99</v>
      </c>
      <c r="E1237" s="141">
        <v>-1</v>
      </c>
      <c r="F1237" s="142">
        <v>-2.41</v>
      </c>
      <c r="G1237" s="143">
        <v>1</v>
      </c>
      <c r="H1237" s="143">
        <v>-2</v>
      </c>
      <c r="I1237" s="129">
        <f>IF(G1237&lt;0,"-",G1237)</f>
        <v>1</v>
      </c>
      <c r="J1237" s="129" t="str">
        <f>IF(H1237&lt;0,"-",H1237)</f>
        <v>-</v>
      </c>
    </row>
    <row r="1238" spans="1:10" x14ac:dyDescent="0.25">
      <c r="A1238" s="138" t="s">
        <v>792</v>
      </c>
      <c r="B1238" s="139" t="s">
        <v>3430</v>
      </c>
      <c r="C1238" s="140">
        <v>1588110</v>
      </c>
      <c r="D1238" s="141">
        <v>5.36</v>
      </c>
      <c r="E1238" s="141">
        <v>-1.04</v>
      </c>
      <c r="F1238" s="142">
        <v>0.97</v>
      </c>
      <c r="G1238" s="143">
        <v>1</v>
      </c>
      <c r="H1238" s="143">
        <v>-2</v>
      </c>
      <c r="I1238" s="129">
        <f>IF(G1238&lt;0,"-",G1238)</f>
        <v>1</v>
      </c>
      <c r="J1238" s="129" t="str">
        <f>IF(H1238&lt;0,"-",H1238)</f>
        <v>-</v>
      </c>
    </row>
    <row r="1239" spans="1:10" x14ac:dyDescent="0.25">
      <c r="A1239" s="138" t="s">
        <v>793</v>
      </c>
      <c r="B1239" s="139" t="s">
        <v>794</v>
      </c>
      <c r="C1239" s="140">
        <v>212302</v>
      </c>
      <c r="D1239" s="141">
        <v>16.82</v>
      </c>
      <c r="E1239" s="141">
        <v>-1.06</v>
      </c>
      <c r="F1239" s="142">
        <v>-8.6300000000000008</v>
      </c>
      <c r="G1239" s="143">
        <v>1</v>
      </c>
      <c r="H1239" s="143">
        <v>-6</v>
      </c>
      <c r="I1239" s="129">
        <f>IF(G1239&lt;0,"-",G1239)</f>
        <v>1</v>
      </c>
      <c r="J1239" s="129" t="str">
        <f>IF(H1239&lt;0,"-",H1239)</f>
        <v>-</v>
      </c>
    </row>
    <row r="1240" spans="1:10" x14ac:dyDescent="0.25">
      <c r="A1240" s="138" t="s">
        <v>1764</v>
      </c>
      <c r="B1240" s="139" t="s">
        <v>1765</v>
      </c>
      <c r="C1240" s="140">
        <v>1011105</v>
      </c>
      <c r="D1240" s="141">
        <v>28.02</v>
      </c>
      <c r="E1240" s="141">
        <v>-1.07</v>
      </c>
      <c r="F1240" s="142">
        <v>0.74</v>
      </c>
      <c r="G1240" s="143">
        <v>1</v>
      </c>
      <c r="H1240" s="143">
        <v>-2</v>
      </c>
      <c r="I1240" s="129">
        <f>IF(G1240&lt;0,"-",G1240)</f>
        <v>1</v>
      </c>
      <c r="J1240" s="129" t="str">
        <f>IF(H1240&lt;0,"-",H1240)</f>
        <v>-</v>
      </c>
    </row>
    <row r="1241" spans="1:10" x14ac:dyDescent="0.25">
      <c r="A1241" s="138" t="s">
        <v>421</v>
      </c>
      <c r="B1241" s="139" t="s">
        <v>1053</v>
      </c>
      <c r="C1241" s="140">
        <v>117895</v>
      </c>
      <c r="D1241" s="141">
        <v>56.11</v>
      </c>
      <c r="E1241" s="141">
        <v>-1.1200000000000001</v>
      </c>
      <c r="F1241" s="142">
        <v>7.6</v>
      </c>
      <c r="G1241" s="143">
        <v>1</v>
      </c>
      <c r="H1241" s="143">
        <v>-1</v>
      </c>
      <c r="I1241" s="129">
        <f>IF(G1241&lt;0,"-",G1241)</f>
        <v>1</v>
      </c>
      <c r="J1241" s="129" t="str">
        <f>IF(H1241&lt;0,"-",H1241)</f>
        <v>-</v>
      </c>
    </row>
    <row r="1242" spans="1:10" x14ac:dyDescent="0.25">
      <c r="A1242" s="138" t="s">
        <v>203</v>
      </c>
      <c r="B1242" s="139" t="s">
        <v>953</v>
      </c>
      <c r="C1242" s="140">
        <v>90913</v>
      </c>
      <c r="D1242" s="141">
        <v>90.51</v>
      </c>
      <c r="E1242" s="141">
        <v>-1.25</v>
      </c>
      <c r="F1242" s="142">
        <v>-5.69</v>
      </c>
      <c r="G1242" s="143">
        <v>1</v>
      </c>
      <c r="H1242" s="143">
        <v>-2</v>
      </c>
      <c r="I1242" s="129">
        <f>IF(G1242&lt;0,"-",G1242)</f>
        <v>1</v>
      </c>
      <c r="J1242" s="129" t="str">
        <f>IF(H1242&lt;0,"-",H1242)</f>
        <v>-</v>
      </c>
    </row>
    <row r="1243" spans="1:10" x14ac:dyDescent="0.25">
      <c r="A1243" s="138" t="s">
        <v>266</v>
      </c>
      <c r="B1243" s="139" t="s">
        <v>981</v>
      </c>
      <c r="C1243" s="140">
        <v>784265</v>
      </c>
      <c r="D1243" s="141">
        <v>88.99</v>
      </c>
      <c r="E1243" s="141">
        <v>-1.34</v>
      </c>
      <c r="F1243" s="142">
        <v>-1.37</v>
      </c>
      <c r="G1243" s="143">
        <v>1</v>
      </c>
      <c r="H1243" s="143">
        <v>-2</v>
      </c>
      <c r="I1243" s="129">
        <f>IF(G1243&lt;0,"-",G1243)</f>
        <v>1</v>
      </c>
      <c r="J1243" s="129" t="str">
        <f>IF(H1243&lt;0,"-",H1243)</f>
        <v>-</v>
      </c>
    </row>
    <row r="1244" spans="1:10" x14ac:dyDescent="0.25">
      <c r="A1244" s="138" t="s">
        <v>2468</v>
      </c>
      <c r="B1244" s="139" t="s">
        <v>2469</v>
      </c>
      <c r="C1244" s="140">
        <v>401498</v>
      </c>
      <c r="D1244" s="141">
        <v>-2.76</v>
      </c>
      <c r="E1244" s="141">
        <v>-1.42</v>
      </c>
      <c r="F1244" s="142">
        <v>-3.82</v>
      </c>
      <c r="G1244" s="143">
        <v>-3</v>
      </c>
      <c r="H1244" s="143">
        <v>-1</v>
      </c>
      <c r="I1244" s="129" t="str">
        <f>IF(G1244&lt;0,"-",G1244)</f>
        <v>-</v>
      </c>
      <c r="J1244" s="129" t="str">
        <f>IF(H1244&lt;0,"-",H1244)</f>
        <v>-</v>
      </c>
    </row>
    <row r="1245" spans="1:10" x14ac:dyDescent="0.25">
      <c r="A1245" s="138" t="s">
        <v>3393</v>
      </c>
      <c r="B1245" s="139" t="s">
        <v>3397</v>
      </c>
      <c r="C1245" s="140">
        <v>557458</v>
      </c>
      <c r="D1245" s="141">
        <v>103.2</v>
      </c>
      <c r="E1245" s="141">
        <v>-1.42</v>
      </c>
      <c r="F1245" s="142">
        <v>-3.36</v>
      </c>
      <c r="G1245" s="143">
        <v>1</v>
      </c>
      <c r="H1245" s="143">
        <v>-2</v>
      </c>
      <c r="I1245" s="129">
        <f>IF(G1245&lt;0,"-",G1245)</f>
        <v>1</v>
      </c>
      <c r="J1245" s="129" t="str">
        <f>IF(H1245&lt;0,"-",H1245)</f>
        <v>-</v>
      </c>
    </row>
    <row r="1246" spans="1:10" x14ac:dyDescent="0.25">
      <c r="A1246" s="138" t="s">
        <v>3768</v>
      </c>
      <c r="B1246" s="139" t="s">
        <v>3775</v>
      </c>
      <c r="C1246" s="140">
        <v>53262</v>
      </c>
      <c r="D1246" s="141">
        <v>-9.5399999999999991</v>
      </c>
      <c r="E1246" s="141">
        <v>-1.43</v>
      </c>
      <c r="F1246" s="142">
        <v>2.58</v>
      </c>
      <c r="G1246" s="143">
        <v>-5</v>
      </c>
      <c r="H1246" s="143">
        <v>-1</v>
      </c>
      <c r="I1246" s="129" t="str">
        <f>IF(G1246&lt;0,"-",G1246)</f>
        <v>-</v>
      </c>
      <c r="J1246" s="129" t="str">
        <f>IF(H1246&lt;0,"-",H1246)</f>
        <v>-</v>
      </c>
    </row>
    <row r="1247" spans="1:10" x14ac:dyDescent="0.25">
      <c r="A1247" s="138" t="s">
        <v>1650</v>
      </c>
      <c r="B1247" s="139" t="s">
        <v>3023</v>
      </c>
      <c r="C1247" s="140">
        <v>1296689</v>
      </c>
      <c r="D1247" s="141">
        <v>104.34</v>
      </c>
      <c r="E1247" s="141">
        <v>-1.44</v>
      </c>
      <c r="F1247" s="142">
        <v>2.57</v>
      </c>
      <c r="G1247" s="143">
        <v>1</v>
      </c>
      <c r="H1247" s="143">
        <v>-2</v>
      </c>
      <c r="I1247" s="129">
        <f>IF(G1247&lt;0,"-",G1247)</f>
        <v>1</v>
      </c>
      <c r="J1247" s="129" t="str">
        <f>IF(H1247&lt;0,"-",H1247)</f>
        <v>-</v>
      </c>
    </row>
    <row r="1248" spans="1:10" x14ac:dyDescent="0.25">
      <c r="A1248" s="138" t="s">
        <v>574</v>
      </c>
      <c r="B1248" s="139" t="s">
        <v>575</v>
      </c>
      <c r="C1248" s="140">
        <v>1402523</v>
      </c>
      <c r="D1248" s="141">
        <v>0.11</v>
      </c>
      <c r="E1248" s="141">
        <v>-1.45</v>
      </c>
      <c r="F1248" s="142">
        <v>0</v>
      </c>
      <c r="G1248" s="143">
        <v>1</v>
      </c>
      <c r="H1248" s="143">
        <v>-1</v>
      </c>
      <c r="I1248" s="129">
        <f>IF(G1248&lt;0,"-",G1248)</f>
        <v>1</v>
      </c>
      <c r="J1248" s="129" t="str">
        <f>IF(H1248&lt;0,"-",H1248)</f>
        <v>-</v>
      </c>
    </row>
    <row r="1249" spans="1:10" x14ac:dyDescent="0.25">
      <c r="A1249" s="138" t="s">
        <v>1119</v>
      </c>
      <c r="B1249" s="139" t="s">
        <v>2980</v>
      </c>
      <c r="C1249" s="140">
        <v>667961</v>
      </c>
      <c r="D1249" s="141">
        <v>58.93</v>
      </c>
      <c r="E1249" s="141">
        <v>-1.46</v>
      </c>
      <c r="F1249" s="142">
        <v>3.97</v>
      </c>
      <c r="G1249" s="143">
        <v>1</v>
      </c>
      <c r="H1249" s="143">
        <v>-2</v>
      </c>
      <c r="I1249" s="129">
        <f>IF(G1249&lt;0,"-",G1249)</f>
        <v>1</v>
      </c>
      <c r="J1249" s="129" t="str">
        <f>IF(H1249&lt;0,"-",H1249)</f>
        <v>-</v>
      </c>
    </row>
    <row r="1250" spans="1:10" x14ac:dyDescent="0.25">
      <c r="A1250" s="138" t="s">
        <v>332</v>
      </c>
      <c r="B1250" s="139" t="s">
        <v>1367</v>
      </c>
      <c r="C1250" s="140">
        <v>81535</v>
      </c>
      <c r="D1250" s="141">
        <v>-7.96</v>
      </c>
      <c r="E1250" s="141">
        <v>-1.55</v>
      </c>
      <c r="F1250" s="142">
        <v>0.44</v>
      </c>
      <c r="G1250" s="143">
        <v>-2</v>
      </c>
      <c r="H1250" s="143">
        <v>-2</v>
      </c>
      <c r="I1250" s="129" t="str">
        <f>IF(G1250&lt;0,"-",G1250)</f>
        <v>-</v>
      </c>
      <c r="J1250" s="129" t="str">
        <f>IF(H1250&lt;0,"-",H1250)</f>
        <v>-</v>
      </c>
    </row>
    <row r="1251" spans="1:10" x14ac:dyDescent="0.25">
      <c r="A1251" s="138" t="s">
        <v>3984</v>
      </c>
      <c r="B1251" s="139" t="s">
        <v>3992</v>
      </c>
      <c r="C1251" s="140">
        <v>216246</v>
      </c>
      <c r="D1251" s="141">
        <v>1.61</v>
      </c>
      <c r="E1251" s="141">
        <v>-1.61</v>
      </c>
      <c r="F1251" s="142">
        <v>5.91</v>
      </c>
      <c r="G1251" s="143">
        <v>2</v>
      </c>
      <c r="H1251" s="143">
        <v>-1</v>
      </c>
      <c r="I1251" s="129">
        <f>IF(G1251&lt;0,"-",G1251)</f>
        <v>2</v>
      </c>
      <c r="J1251" s="129" t="str">
        <f>IF(H1251&lt;0,"-",H1251)</f>
        <v>-</v>
      </c>
    </row>
    <row r="1252" spans="1:10" x14ac:dyDescent="0.25">
      <c r="A1252" s="138" t="s">
        <v>3942</v>
      </c>
      <c r="B1252" s="139" t="s">
        <v>3949</v>
      </c>
      <c r="C1252" s="140">
        <v>66061</v>
      </c>
      <c r="D1252" s="141">
        <v>18.05</v>
      </c>
      <c r="E1252" s="141">
        <v>-1.62</v>
      </c>
      <c r="F1252" s="142">
        <v>9.5399999999999991</v>
      </c>
      <c r="G1252" s="143">
        <v>2</v>
      </c>
      <c r="H1252" s="143">
        <v>-1</v>
      </c>
      <c r="I1252" s="129">
        <f>IF(G1252&lt;0,"-",G1252)</f>
        <v>2</v>
      </c>
      <c r="J1252" s="129" t="str">
        <f>IF(H1252&lt;0,"-",H1252)</f>
        <v>-</v>
      </c>
    </row>
    <row r="1253" spans="1:10" x14ac:dyDescent="0.25">
      <c r="A1253" s="138" t="s">
        <v>807</v>
      </c>
      <c r="B1253" s="139" t="s">
        <v>808</v>
      </c>
      <c r="C1253" s="140">
        <v>57228</v>
      </c>
      <c r="D1253" s="141">
        <v>-9.98</v>
      </c>
      <c r="E1253" s="141">
        <v>-1.66</v>
      </c>
      <c r="F1253" s="142">
        <v>-2.29</v>
      </c>
      <c r="G1253" s="143">
        <v>-1</v>
      </c>
      <c r="H1253" s="143">
        <v>-2</v>
      </c>
      <c r="I1253" s="129" t="str">
        <f>IF(G1253&lt;0,"-",G1253)</f>
        <v>-</v>
      </c>
      <c r="J1253" s="129" t="str">
        <f>IF(H1253&lt;0,"-",H1253)</f>
        <v>-</v>
      </c>
    </row>
    <row r="1254" spans="1:10" x14ac:dyDescent="0.25">
      <c r="A1254" s="138" t="s">
        <v>3353</v>
      </c>
      <c r="B1254" s="139" t="s">
        <v>3360</v>
      </c>
      <c r="C1254" s="140">
        <v>2889729</v>
      </c>
      <c r="D1254" s="141">
        <v>19.64</v>
      </c>
      <c r="E1254" s="141">
        <v>-1.75</v>
      </c>
      <c r="F1254" s="142">
        <v>-0.08</v>
      </c>
      <c r="G1254" s="143">
        <v>1</v>
      </c>
      <c r="H1254" s="143">
        <v>-1</v>
      </c>
      <c r="I1254" s="129">
        <f>IF(G1254&lt;0,"-",G1254)</f>
        <v>1</v>
      </c>
      <c r="J1254" s="129" t="str">
        <f>IF(H1254&lt;0,"-",H1254)</f>
        <v>-</v>
      </c>
    </row>
    <row r="1255" spans="1:10" x14ac:dyDescent="0.25">
      <c r="A1255" s="138" t="s">
        <v>1950</v>
      </c>
      <c r="B1255" s="139" t="s">
        <v>1951</v>
      </c>
      <c r="C1255" s="140">
        <v>537166</v>
      </c>
      <c r="D1255" s="141">
        <v>77.25</v>
      </c>
      <c r="E1255" s="141">
        <v>-1.77</v>
      </c>
      <c r="F1255" s="142">
        <v>-8.51</v>
      </c>
      <c r="G1255" s="143">
        <v>1</v>
      </c>
      <c r="H1255" s="143">
        <v>-2</v>
      </c>
      <c r="I1255" s="129">
        <f>IF(G1255&lt;0,"-",G1255)</f>
        <v>1</v>
      </c>
      <c r="J1255" s="129" t="str">
        <f>IF(H1255&lt;0,"-",H1255)</f>
        <v>-</v>
      </c>
    </row>
    <row r="1256" spans="1:10" x14ac:dyDescent="0.25">
      <c r="A1256" s="138" t="s">
        <v>3137</v>
      </c>
      <c r="B1256" s="139" t="s">
        <v>3138</v>
      </c>
      <c r="C1256" s="140">
        <v>24708</v>
      </c>
      <c r="D1256" s="141">
        <v>39.979999999999997</v>
      </c>
      <c r="E1256" s="141">
        <v>-1.8</v>
      </c>
      <c r="F1256" s="142">
        <v>76.819999999999993</v>
      </c>
      <c r="G1256" s="143">
        <v>1</v>
      </c>
      <c r="H1256" s="143">
        <v>-1</v>
      </c>
      <c r="I1256" s="129">
        <f>IF(G1256&lt;0,"-",G1256)</f>
        <v>1</v>
      </c>
      <c r="J1256" s="129" t="str">
        <f>IF(H1256&lt;0,"-",H1256)</f>
        <v>-</v>
      </c>
    </row>
    <row r="1257" spans="1:10" x14ac:dyDescent="0.25">
      <c r="A1257" s="138" t="s">
        <v>3442</v>
      </c>
      <c r="B1257" s="139" t="s">
        <v>3446</v>
      </c>
      <c r="C1257" s="140">
        <v>71445</v>
      </c>
      <c r="D1257" s="141">
        <v>46.12</v>
      </c>
      <c r="E1257" s="141">
        <v>-1.86</v>
      </c>
      <c r="F1257" s="142">
        <v>-1.77</v>
      </c>
      <c r="G1257" s="143">
        <v>1</v>
      </c>
      <c r="H1257" s="143">
        <v>-2</v>
      </c>
      <c r="I1257" s="129">
        <f>IF(G1257&lt;0,"-",G1257)</f>
        <v>1</v>
      </c>
      <c r="J1257" s="129" t="str">
        <f>IF(H1257&lt;0,"-",H1257)</f>
        <v>-</v>
      </c>
    </row>
    <row r="1258" spans="1:10" x14ac:dyDescent="0.25">
      <c r="A1258" s="138" t="s">
        <v>550</v>
      </c>
      <c r="B1258" s="139" t="s">
        <v>551</v>
      </c>
      <c r="C1258" s="140">
        <v>175325</v>
      </c>
      <c r="D1258" s="141">
        <v>24.53</v>
      </c>
      <c r="E1258" s="141">
        <v>-1.86</v>
      </c>
      <c r="F1258" s="142">
        <v>-2.12</v>
      </c>
      <c r="G1258" s="143">
        <v>2</v>
      </c>
      <c r="H1258" s="143">
        <v>-2</v>
      </c>
      <c r="I1258" s="129">
        <f>IF(G1258&lt;0,"-",G1258)</f>
        <v>2</v>
      </c>
      <c r="J1258" s="129" t="str">
        <f>IF(H1258&lt;0,"-",H1258)</f>
        <v>-</v>
      </c>
    </row>
    <row r="1259" spans="1:10" x14ac:dyDescent="0.25">
      <c r="A1259" s="138" t="s">
        <v>1160</v>
      </c>
      <c r="B1259" s="139" t="s">
        <v>1228</v>
      </c>
      <c r="C1259" s="140">
        <v>116999</v>
      </c>
      <c r="D1259" s="141">
        <v>72.709999999999994</v>
      </c>
      <c r="E1259" s="141">
        <v>-1.89</v>
      </c>
      <c r="F1259" s="142">
        <v>-6.23</v>
      </c>
      <c r="G1259" s="143">
        <v>1</v>
      </c>
      <c r="H1259" s="143">
        <v>-2</v>
      </c>
      <c r="I1259" s="129">
        <f>IF(G1259&lt;0,"-",G1259)</f>
        <v>1</v>
      </c>
      <c r="J1259" s="129" t="str">
        <f>IF(H1259&lt;0,"-",H1259)</f>
        <v>-</v>
      </c>
    </row>
    <row r="1260" spans="1:10" x14ac:dyDescent="0.25">
      <c r="A1260" s="138" t="s">
        <v>1641</v>
      </c>
      <c r="B1260" s="139" t="s">
        <v>2985</v>
      </c>
      <c r="C1260" s="140">
        <v>285566</v>
      </c>
      <c r="D1260" s="141">
        <v>40.33</v>
      </c>
      <c r="E1260" s="141">
        <v>-1.98</v>
      </c>
      <c r="F1260" s="142">
        <v>-1.1499999999999999</v>
      </c>
      <c r="G1260" s="143">
        <v>1</v>
      </c>
      <c r="H1260" s="143">
        <v>-2</v>
      </c>
      <c r="I1260" s="129">
        <f>IF(G1260&lt;0,"-",G1260)</f>
        <v>1</v>
      </c>
      <c r="J1260" s="129" t="str">
        <f>IF(H1260&lt;0,"-",H1260)</f>
        <v>-</v>
      </c>
    </row>
    <row r="1261" spans="1:10" x14ac:dyDescent="0.25">
      <c r="A1261" s="138" t="s">
        <v>710</v>
      </c>
      <c r="B1261" s="139" t="s">
        <v>711</v>
      </c>
      <c r="C1261" s="140">
        <v>725959</v>
      </c>
      <c r="D1261" s="141">
        <v>9.75</v>
      </c>
      <c r="E1261" s="141">
        <v>-1.99</v>
      </c>
      <c r="F1261" s="142">
        <v>-3.74</v>
      </c>
      <c r="G1261" s="143">
        <v>4</v>
      </c>
      <c r="H1261" s="143">
        <v>-2</v>
      </c>
      <c r="I1261" s="129">
        <f>IF(G1261&lt;0,"-",G1261)</f>
        <v>4</v>
      </c>
      <c r="J1261" s="129" t="str">
        <f>IF(H1261&lt;0,"-",H1261)</f>
        <v>-</v>
      </c>
    </row>
    <row r="1262" spans="1:10" x14ac:dyDescent="0.25">
      <c r="A1262" s="138" t="s">
        <v>735</v>
      </c>
      <c r="B1262" s="139" t="s">
        <v>736</v>
      </c>
      <c r="C1262" s="140">
        <v>591031</v>
      </c>
      <c r="D1262" s="141">
        <v>92.35</v>
      </c>
      <c r="E1262" s="141">
        <v>-2.02</v>
      </c>
      <c r="F1262" s="142">
        <v>-13.31</v>
      </c>
      <c r="G1262" s="143">
        <v>1</v>
      </c>
      <c r="H1262" s="143">
        <v>-2</v>
      </c>
      <c r="I1262" s="129">
        <f>IF(G1262&lt;0,"-",G1262)</f>
        <v>1</v>
      </c>
      <c r="J1262" s="129" t="str">
        <f>IF(H1262&lt;0,"-",H1262)</f>
        <v>-</v>
      </c>
    </row>
    <row r="1263" spans="1:10" x14ac:dyDescent="0.25">
      <c r="A1263" s="138" t="s">
        <v>1666</v>
      </c>
      <c r="B1263" s="139" t="s">
        <v>1688</v>
      </c>
      <c r="C1263" s="140">
        <v>445588</v>
      </c>
      <c r="D1263" s="141">
        <v>25.22</v>
      </c>
      <c r="E1263" s="141">
        <v>-2.0499999999999998</v>
      </c>
      <c r="F1263" s="142">
        <v>-4.6900000000000004</v>
      </c>
      <c r="G1263" s="143">
        <v>1</v>
      </c>
      <c r="H1263" s="143">
        <v>-3</v>
      </c>
      <c r="I1263" s="129">
        <f>IF(G1263&lt;0,"-",G1263)</f>
        <v>1</v>
      </c>
      <c r="J1263" s="129" t="str">
        <f>IF(H1263&lt;0,"-",H1263)</f>
        <v>-</v>
      </c>
    </row>
    <row r="1264" spans="1:10" x14ac:dyDescent="0.25">
      <c r="A1264" s="138" t="s">
        <v>324</v>
      </c>
      <c r="B1264" s="139" t="s">
        <v>1009</v>
      </c>
      <c r="C1264" s="140">
        <v>1890764</v>
      </c>
      <c r="D1264" s="141">
        <v>35.18</v>
      </c>
      <c r="E1264" s="141">
        <v>-2.1</v>
      </c>
      <c r="F1264" s="142">
        <v>-4.33</v>
      </c>
      <c r="G1264" s="143">
        <v>1</v>
      </c>
      <c r="H1264" s="143">
        <v>-6</v>
      </c>
      <c r="I1264" s="129">
        <f>IF(G1264&lt;0,"-",G1264)</f>
        <v>1</v>
      </c>
      <c r="J1264" s="129" t="str">
        <f>IF(H1264&lt;0,"-",H1264)</f>
        <v>-</v>
      </c>
    </row>
    <row r="1265" spans="1:10" x14ac:dyDescent="0.25">
      <c r="A1265" s="138" t="s">
        <v>795</v>
      </c>
      <c r="B1265" s="139" t="s">
        <v>796</v>
      </c>
      <c r="C1265" s="140">
        <v>225960</v>
      </c>
      <c r="D1265" s="141">
        <v>7.69</v>
      </c>
      <c r="E1265" s="141">
        <v>-2.13</v>
      </c>
      <c r="F1265" s="142">
        <v>-0.01</v>
      </c>
      <c r="G1265" s="143">
        <v>1</v>
      </c>
      <c r="H1265" s="143">
        <v>-2</v>
      </c>
      <c r="I1265" s="129">
        <f>IF(G1265&lt;0,"-",G1265)</f>
        <v>1</v>
      </c>
      <c r="J1265" s="129" t="str">
        <f>IF(H1265&lt;0,"-",H1265)</f>
        <v>-</v>
      </c>
    </row>
    <row r="1266" spans="1:10" x14ac:dyDescent="0.25">
      <c r="A1266" s="138" t="s">
        <v>2485</v>
      </c>
      <c r="B1266" s="139" t="s">
        <v>2486</v>
      </c>
      <c r="C1266" s="140">
        <v>169777</v>
      </c>
      <c r="D1266" s="141">
        <v>-5.55</v>
      </c>
      <c r="E1266" s="141">
        <v>-2.17</v>
      </c>
      <c r="F1266" s="142">
        <v>-1.4</v>
      </c>
      <c r="G1266" s="143">
        <v>-1</v>
      </c>
      <c r="H1266" s="143">
        <v>-1</v>
      </c>
      <c r="I1266" s="129" t="str">
        <f>IF(G1266&lt;0,"-",G1266)</f>
        <v>-</v>
      </c>
      <c r="J1266" s="129" t="str">
        <f>IF(H1266&lt;0,"-",H1266)</f>
        <v>-</v>
      </c>
    </row>
    <row r="1267" spans="1:10" x14ac:dyDescent="0.25">
      <c r="A1267" s="138" t="s">
        <v>694</v>
      </c>
      <c r="B1267" s="139" t="s">
        <v>695</v>
      </c>
      <c r="C1267" s="140">
        <v>247535</v>
      </c>
      <c r="D1267" s="141">
        <v>34.56</v>
      </c>
      <c r="E1267" s="141">
        <v>-2.2400000000000002</v>
      </c>
      <c r="F1267" s="142">
        <v>-3.32</v>
      </c>
      <c r="G1267" s="143">
        <v>1</v>
      </c>
      <c r="H1267" s="143">
        <v>-2</v>
      </c>
      <c r="I1267" s="129">
        <f>IF(G1267&lt;0,"-",G1267)</f>
        <v>1</v>
      </c>
      <c r="J1267" s="129" t="str">
        <f>IF(H1267&lt;0,"-",H1267)</f>
        <v>-</v>
      </c>
    </row>
    <row r="1268" spans="1:10" x14ac:dyDescent="0.25">
      <c r="A1268" s="138" t="s">
        <v>1272</v>
      </c>
      <c r="B1268" s="139" t="s">
        <v>3015</v>
      </c>
      <c r="C1268" s="140">
        <v>981230</v>
      </c>
      <c r="D1268" s="141">
        <v>62.35</v>
      </c>
      <c r="E1268" s="141">
        <v>-2.25</v>
      </c>
      <c r="F1268" s="142">
        <v>-13.7</v>
      </c>
      <c r="G1268" s="143">
        <v>1</v>
      </c>
      <c r="H1268" s="143">
        <v>-13</v>
      </c>
      <c r="I1268" s="129">
        <f>IF(G1268&lt;0,"-",G1268)</f>
        <v>1</v>
      </c>
      <c r="J1268" s="129" t="str">
        <f>IF(H1268&lt;0,"-",H1268)</f>
        <v>-</v>
      </c>
    </row>
    <row r="1269" spans="1:10" x14ac:dyDescent="0.25">
      <c r="A1269" s="138" t="s">
        <v>3661</v>
      </c>
      <c r="B1269" s="139" t="s">
        <v>3665</v>
      </c>
      <c r="C1269" s="140">
        <v>212759</v>
      </c>
      <c r="D1269" s="141">
        <v>48.92</v>
      </c>
      <c r="E1269" s="141">
        <v>-2.25</v>
      </c>
      <c r="F1269" s="142">
        <v>-3.77</v>
      </c>
      <c r="G1269" s="143">
        <v>1</v>
      </c>
      <c r="H1269" s="143">
        <v>-2</v>
      </c>
      <c r="I1269" s="129">
        <f>IF(G1269&lt;0,"-",G1269)</f>
        <v>1</v>
      </c>
      <c r="J1269" s="129" t="str">
        <f>IF(H1269&lt;0,"-",H1269)</f>
        <v>-</v>
      </c>
    </row>
    <row r="1270" spans="1:10" x14ac:dyDescent="0.25">
      <c r="A1270" s="138" t="s">
        <v>2067</v>
      </c>
      <c r="B1270" s="139" t="s">
        <v>2068</v>
      </c>
      <c r="C1270" s="140">
        <v>28622383</v>
      </c>
      <c r="D1270" s="141">
        <v>16.73</v>
      </c>
      <c r="E1270" s="141">
        <v>-2.2999999999999998</v>
      </c>
      <c r="F1270" s="142">
        <v>-4.82</v>
      </c>
      <c r="G1270" s="143">
        <v>1</v>
      </c>
      <c r="H1270" s="143">
        <v>-2</v>
      </c>
      <c r="I1270" s="129">
        <f>IF(G1270&lt;0,"-",G1270)</f>
        <v>1</v>
      </c>
      <c r="J1270" s="129" t="str">
        <f>IF(H1270&lt;0,"-",H1270)</f>
        <v>-</v>
      </c>
    </row>
    <row r="1271" spans="1:10" x14ac:dyDescent="0.25">
      <c r="A1271" s="138" t="s">
        <v>4100</v>
      </c>
      <c r="B1271" s="139" t="s">
        <v>4109</v>
      </c>
      <c r="C1271" s="140">
        <v>80379</v>
      </c>
      <c r="D1271" s="141">
        <v>4.1100000000000003</v>
      </c>
      <c r="E1271" s="141">
        <v>-2.36</v>
      </c>
      <c r="F1271" s="142">
        <v>25.76</v>
      </c>
      <c r="G1271" s="143">
        <v>1</v>
      </c>
      <c r="H1271" s="143">
        <v>-1</v>
      </c>
      <c r="I1271" s="129">
        <f>IF(G1271&lt;0,"-",G1271)</f>
        <v>1</v>
      </c>
      <c r="J1271" s="129" t="str">
        <f>IF(H1271&lt;0,"-",H1271)</f>
        <v>-</v>
      </c>
    </row>
    <row r="1272" spans="1:10" x14ac:dyDescent="0.25">
      <c r="A1272" s="138" t="s">
        <v>153</v>
      </c>
      <c r="B1272" s="139" t="s">
        <v>154</v>
      </c>
      <c r="C1272" s="140">
        <v>106244</v>
      </c>
      <c r="D1272" s="141">
        <v>-14.94</v>
      </c>
      <c r="E1272" s="141">
        <v>-2.38</v>
      </c>
      <c r="F1272" s="142">
        <v>-2.82</v>
      </c>
      <c r="G1272" s="143">
        <v>-3</v>
      </c>
      <c r="H1272" s="143">
        <v>-1</v>
      </c>
      <c r="I1272" s="129" t="str">
        <f>IF(G1272&lt;0,"-",G1272)</f>
        <v>-</v>
      </c>
      <c r="J1272" s="129" t="str">
        <f>IF(H1272&lt;0,"-",H1272)</f>
        <v>-</v>
      </c>
    </row>
    <row r="1273" spans="1:10" x14ac:dyDescent="0.25">
      <c r="A1273" s="138" t="s">
        <v>3547</v>
      </c>
      <c r="B1273" s="139" t="s">
        <v>3554</v>
      </c>
      <c r="C1273" s="140">
        <v>951762</v>
      </c>
      <c r="D1273" s="141">
        <v>26.31</v>
      </c>
      <c r="E1273" s="141">
        <v>-2.42</v>
      </c>
      <c r="F1273" s="142">
        <v>-2.64</v>
      </c>
      <c r="G1273" s="143">
        <v>1</v>
      </c>
      <c r="H1273" s="143">
        <v>-2</v>
      </c>
      <c r="I1273" s="129">
        <f>IF(G1273&lt;0,"-",G1273)</f>
        <v>1</v>
      </c>
      <c r="J1273" s="129" t="str">
        <f>IF(H1273&lt;0,"-",H1273)</f>
        <v>-</v>
      </c>
    </row>
    <row r="1274" spans="1:10" x14ac:dyDescent="0.25">
      <c r="A1274" s="138" t="s">
        <v>2680</v>
      </c>
      <c r="B1274" s="139" t="s">
        <v>2681</v>
      </c>
      <c r="C1274" s="140">
        <v>87302</v>
      </c>
      <c r="D1274" s="141">
        <v>0.75</v>
      </c>
      <c r="E1274" s="141">
        <v>-2.42</v>
      </c>
      <c r="F1274" s="142">
        <v>-9.1999999999999993</v>
      </c>
      <c r="G1274" s="143">
        <v>1</v>
      </c>
      <c r="H1274" s="143">
        <v>-6</v>
      </c>
      <c r="I1274" s="129">
        <f>IF(G1274&lt;0,"-",G1274)</f>
        <v>1</v>
      </c>
      <c r="J1274" s="129" t="str">
        <f>IF(H1274&lt;0,"-",H1274)</f>
        <v>-</v>
      </c>
    </row>
    <row r="1275" spans="1:10" x14ac:dyDescent="0.25">
      <c r="A1275" s="138" t="s">
        <v>776</v>
      </c>
      <c r="B1275" s="139" t="s">
        <v>777</v>
      </c>
      <c r="C1275" s="140">
        <v>673344</v>
      </c>
      <c r="D1275" s="141">
        <v>10.77</v>
      </c>
      <c r="E1275" s="141">
        <v>-2.48</v>
      </c>
      <c r="F1275" s="142">
        <v>15.12</v>
      </c>
      <c r="G1275" s="143">
        <v>1</v>
      </c>
      <c r="H1275" s="143">
        <v>-1</v>
      </c>
      <c r="I1275" s="129">
        <f>IF(G1275&lt;0,"-",G1275)</f>
        <v>1</v>
      </c>
      <c r="J1275" s="129" t="str">
        <f>IF(H1275&lt;0,"-",H1275)</f>
        <v>-</v>
      </c>
    </row>
    <row r="1276" spans="1:10" x14ac:dyDescent="0.25">
      <c r="A1276" s="138" t="s">
        <v>198</v>
      </c>
      <c r="B1276" s="139" t="s">
        <v>1342</v>
      </c>
      <c r="C1276" s="140">
        <v>479396</v>
      </c>
      <c r="D1276" s="141">
        <v>13.4</v>
      </c>
      <c r="E1276" s="141">
        <v>-2.4900000000000002</v>
      </c>
      <c r="F1276" s="142">
        <v>2.93</v>
      </c>
      <c r="G1276" s="143">
        <v>1</v>
      </c>
      <c r="H1276" s="143">
        <v>-2</v>
      </c>
      <c r="I1276" s="129">
        <f>IF(G1276&lt;0,"-",G1276)</f>
        <v>1</v>
      </c>
      <c r="J1276" s="129" t="str">
        <f>IF(H1276&lt;0,"-",H1276)</f>
        <v>-</v>
      </c>
    </row>
    <row r="1277" spans="1:10" x14ac:dyDescent="0.25">
      <c r="A1277" s="138" t="s">
        <v>570</v>
      </c>
      <c r="B1277" s="139" t="s">
        <v>571</v>
      </c>
      <c r="C1277" s="140">
        <v>4214612</v>
      </c>
      <c r="D1277" s="141">
        <v>11.3</v>
      </c>
      <c r="E1277" s="141">
        <v>-2.63</v>
      </c>
      <c r="F1277" s="142">
        <v>1.1299999999999999</v>
      </c>
      <c r="G1277" s="143">
        <v>1</v>
      </c>
      <c r="H1277" s="143">
        <v>-2</v>
      </c>
      <c r="I1277" s="129">
        <f>IF(G1277&lt;0,"-",G1277)</f>
        <v>1</v>
      </c>
      <c r="J1277" s="129" t="str">
        <f>IF(H1277&lt;0,"-",H1277)</f>
        <v>-</v>
      </c>
    </row>
    <row r="1278" spans="1:10" x14ac:dyDescent="0.25">
      <c r="A1278" s="138" t="s">
        <v>4028</v>
      </c>
      <c r="B1278" s="139" t="s">
        <v>4036</v>
      </c>
      <c r="C1278" s="140">
        <v>60164</v>
      </c>
      <c r="D1278" s="141">
        <v>26.43</v>
      </c>
      <c r="E1278" s="141">
        <v>-2.65</v>
      </c>
      <c r="F1278" s="142">
        <v>28.74</v>
      </c>
      <c r="G1278" s="143">
        <v>2</v>
      </c>
      <c r="H1278" s="143">
        <v>-1</v>
      </c>
      <c r="I1278" s="129">
        <f>IF(G1278&lt;0,"-",G1278)</f>
        <v>2</v>
      </c>
      <c r="J1278" s="129" t="str">
        <f>IF(H1278&lt;0,"-",H1278)</f>
        <v>-</v>
      </c>
    </row>
    <row r="1279" spans="1:10" x14ac:dyDescent="0.25">
      <c r="A1279" s="138" t="s">
        <v>2649</v>
      </c>
      <c r="B1279" s="139" t="s">
        <v>2806</v>
      </c>
      <c r="C1279" s="140">
        <v>707901</v>
      </c>
      <c r="D1279" s="141">
        <v>11.06</v>
      </c>
      <c r="E1279" s="141">
        <v>-2.67</v>
      </c>
      <c r="F1279" s="142">
        <v>9.02</v>
      </c>
      <c r="G1279" s="143">
        <v>1</v>
      </c>
      <c r="H1279" s="143">
        <v>-1</v>
      </c>
      <c r="I1279" s="129">
        <f>IF(G1279&lt;0,"-",G1279)</f>
        <v>1</v>
      </c>
      <c r="J1279" s="129" t="str">
        <f>IF(H1279&lt;0,"-",H1279)</f>
        <v>-</v>
      </c>
    </row>
    <row r="1280" spans="1:10" x14ac:dyDescent="0.25">
      <c r="A1280" s="138" t="s">
        <v>1548</v>
      </c>
      <c r="B1280" s="139" t="s">
        <v>1550</v>
      </c>
      <c r="C1280" s="140">
        <v>476531</v>
      </c>
      <c r="D1280" s="141">
        <v>15.79</v>
      </c>
      <c r="E1280" s="141">
        <v>-2.75</v>
      </c>
      <c r="F1280" s="142">
        <v>1.64</v>
      </c>
      <c r="G1280" s="143">
        <v>1</v>
      </c>
      <c r="H1280" s="143">
        <v>-2</v>
      </c>
      <c r="I1280" s="129">
        <f>IF(G1280&lt;0,"-",G1280)</f>
        <v>1</v>
      </c>
      <c r="J1280" s="129" t="str">
        <f>IF(H1280&lt;0,"-",H1280)</f>
        <v>-</v>
      </c>
    </row>
    <row r="1281" spans="1:10" x14ac:dyDescent="0.25">
      <c r="A1281" s="138" t="s">
        <v>1746</v>
      </c>
      <c r="B1281" s="139" t="s">
        <v>1747</v>
      </c>
      <c r="C1281" s="140">
        <v>973737</v>
      </c>
      <c r="D1281" s="141">
        <v>-11.77</v>
      </c>
      <c r="E1281" s="141">
        <v>-2.78</v>
      </c>
      <c r="F1281" s="142">
        <v>7.12</v>
      </c>
      <c r="G1281" s="143">
        <v>-3</v>
      </c>
      <c r="H1281" s="143">
        <v>-1</v>
      </c>
      <c r="I1281" s="129" t="str">
        <f>IF(G1281&lt;0,"-",G1281)</f>
        <v>-</v>
      </c>
      <c r="J1281" s="129" t="str">
        <f>IF(H1281&lt;0,"-",H1281)</f>
        <v>-</v>
      </c>
    </row>
    <row r="1282" spans="1:10" x14ac:dyDescent="0.25">
      <c r="A1282" s="138" t="s">
        <v>3596</v>
      </c>
      <c r="B1282" s="139" t="s">
        <v>3621</v>
      </c>
      <c r="C1282" s="140">
        <v>200821</v>
      </c>
      <c r="D1282" s="141">
        <v>78.53</v>
      </c>
      <c r="E1282" s="141">
        <v>-2.78</v>
      </c>
      <c r="F1282" s="142">
        <v>-16.100000000000001</v>
      </c>
      <c r="G1282" s="143">
        <v>1</v>
      </c>
      <c r="H1282" s="143">
        <v>-3</v>
      </c>
      <c r="I1282" s="129">
        <f>IF(G1282&lt;0,"-",G1282)</f>
        <v>1</v>
      </c>
      <c r="J1282" s="129" t="str">
        <f>IF(H1282&lt;0,"-",H1282)</f>
        <v>-</v>
      </c>
    </row>
    <row r="1283" spans="1:10" x14ac:dyDescent="0.25">
      <c r="A1283" s="138" t="s">
        <v>2544</v>
      </c>
      <c r="B1283" s="139" t="s">
        <v>2545</v>
      </c>
      <c r="C1283" s="140">
        <v>2910054</v>
      </c>
      <c r="D1283" s="141">
        <v>-2.78</v>
      </c>
      <c r="E1283" s="141">
        <v>-2.84</v>
      </c>
      <c r="F1283" s="142">
        <v>10.6</v>
      </c>
      <c r="G1283" s="143">
        <v>-2</v>
      </c>
      <c r="H1283" s="143">
        <v>-1</v>
      </c>
      <c r="I1283" s="129" t="str">
        <f>IF(G1283&lt;0,"-",G1283)</f>
        <v>-</v>
      </c>
      <c r="J1283" s="129" t="str">
        <f>IF(H1283&lt;0,"-",H1283)</f>
        <v>-</v>
      </c>
    </row>
    <row r="1284" spans="1:10" x14ac:dyDescent="0.25">
      <c r="A1284" s="138" t="s">
        <v>1178</v>
      </c>
      <c r="B1284" s="139" t="s">
        <v>3024</v>
      </c>
      <c r="C1284" s="140">
        <v>8414886</v>
      </c>
      <c r="D1284" s="141">
        <v>12.15</v>
      </c>
      <c r="E1284" s="141">
        <v>-2.86</v>
      </c>
      <c r="F1284" s="142">
        <v>-2.87</v>
      </c>
      <c r="G1284" s="143">
        <v>1</v>
      </c>
      <c r="H1284" s="143">
        <v>-14</v>
      </c>
      <c r="I1284" s="129">
        <f>IF(G1284&lt;0,"-",G1284)</f>
        <v>1</v>
      </c>
      <c r="J1284" s="129" t="str">
        <f>IF(H1284&lt;0,"-",H1284)</f>
        <v>-</v>
      </c>
    </row>
    <row r="1285" spans="1:10" x14ac:dyDescent="0.25">
      <c r="A1285" s="138" t="s">
        <v>534</v>
      </c>
      <c r="B1285" s="139" t="s">
        <v>535</v>
      </c>
      <c r="C1285" s="140">
        <v>64524</v>
      </c>
      <c r="D1285" s="141">
        <v>58.83</v>
      </c>
      <c r="E1285" s="141">
        <v>-2.87</v>
      </c>
      <c r="F1285" s="142">
        <v>-14.36</v>
      </c>
      <c r="G1285" s="143">
        <v>1</v>
      </c>
      <c r="H1285" s="143">
        <v>-2</v>
      </c>
      <c r="I1285" s="129">
        <f>IF(G1285&lt;0,"-",G1285)</f>
        <v>1</v>
      </c>
      <c r="J1285" s="129" t="str">
        <f>IF(H1285&lt;0,"-",H1285)</f>
        <v>-</v>
      </c>
    </row>
    <row r="1286" spans="1:10" x14ac:dyDescent="0.25">
      <c r="A1286" s="138" t="s">
        <v>2537</v>
      </c>
      <c r="B1286" s="139" t="s">
        <v>2538</v>
      </c>
      <c r="C1286" s="140">
        <v>2894282</v>
      </c>
      <c r="D1286" s="141">
        <v>5.52</v>
      </c>
      <c r="E1286" s="141">
        <v>-2.93</v>
      </c>
      <c r="F1286" s="142">
        <v>-0.32</v>
      </c>
      <c r="G1286" s="143">
        <v>1</v>
      </c>
      <c r="H1286" s="143">
        <v>-1</v>
      </c>
      <c r="I1286" s="129">
        <f>IF(G1286&lt;0,"-",G1286)</f>
        <v>1</v>
      </c>
      <c r="J1286" s="129" t="str">
        <f>IF(H1286&lt;0,"-",H1286)</f>
        <v>-</v>
      </c>
    </row>
    <row r="1287" spans="1:10" x14ac:dyDescent="0.25">
      <c r="A1287" s="138" t="s">
        <v>3490</v>
      </c>
      <c r="B1287" s="139" t="s">
        <v>3532</v>
      </c>
      <c r="C1287" s="140">
        <v>2447539</v>
      </c>
      <c r="D1287" s="141">
        <v>77.010000000000005</v>
      </c>
      <c r="E1287" s="141">
        <v>-2.96</v>
      </c>
      <c r="F1287" s="142">
        <v>-10.83</v>
      </c>
      <c r="G1287" s="143">
        <v>1</v>
      </c>
      <c r="H1287" s="143">
        <v>-6</v>
      </c>
      <c r="I1287" s="129">
        <f>IF(G1287&lt;0,"-",G1287)</f>
        <v>1</v>
      </c>
      <c r="J1287" s="129" t="str">
        <f>IF(H1287&lt;0,"-",H1287)</f>
        <v>-</v>
      </c>
    </row>
    <row r="1288" spans="1:10" x14ac:dyDescent="0.25">
      <c r="A1288" s="138" t="s">
        <v>702</v>
      </c>
      <c r="B1288" s="139" t="s">
        <v>703</v>
      </c>
      <c r="C1288" s="140">
        <v>1596734</v>
      </c>
      <c r="D1288" s="141">
        <v>25.32</v>
      </c>
      <c r="E1288" s="141">
        <v>-3.08</v>
      </c>
      <c r="F1288" s="142">
        <v>7.57</v>
      </c>
      <c r="G1288" s="143">
        <v>1</v>
      </c>
      <c r="H1288" s="143">
        <v>-2</v>
      </c>
      <c r="I1288" s="129">
        <f>IF(G1288&lt;0,"-",G1288)</f>
        <v>1</v>
      </c>
      <c r="J1288" s="129" t="str">
        <f>IF(H1288&lt;0,"-",H1288)</f>
        <v>-</v>
      </c>
    </row>
    <row r="1289" spans="1:10" x14ac:dyDescent="0.25">
      <c r="A1289" s="138" t="s">
        <v>116</v>
      </c>
      <c r="B1289" s="139" t="s">
        <v>117</v>
      </c>
      <c r="C1289" s="140">
        <v>102004</v>
      </c>
      <c r="D1289" s="141">
        <v>75.36</v>
      </c>
      <c r="E1289" s="141">
        <v>-3.08</v>
      </c>
      <c r="F1289" s="142">
        <v>-4.2699999999999996</v>
      </c>
      <c r="G1289" s="143">
        <v>1</v>
      </c>
      <c r="H1289" s="143">
        <v>-3</v>
      </c>
      <c r="I1289" s="129">
        <f>IF(G1289&lt;0,"-",G1289)</f>
        <v>1</v>
      </c>
      <c r="J1289" s="129" t="str">
        <f>IF(H1289&lt;0,"-",H1289)</f>
        <v>-</v>
      </c>
    </row>
    <row r="1290" spans="1:10" x14ac:dyDescent="0.25">
      <c r="A1290" s="138" t="s">
        <v>1348</v>
      </c>
      <c r="B1290" s="139" t="s">
        <v>1353</v>
      </c>
      <c r="C1290" s="140">
        <v>82509</v>
      </c>
      <c r="D1290" s="141">
        <v>-7.33</v>
      </c>
      <c r="E1290" s="141">
        <v>-3.09</v>
      </c>
      <c r="F1290" s="142">
        <v>12.17</v>
      </c>
      <c r="G1290" s="143">
        <v>-1</v>
      </c>
      <c r="H1290" s="143">
        <v>-1</v>
      </c>
      <c r="I1290" s="129" t="str">
        <f>IF(G1290&lt;0,"-",G1290)</f>
        <v>-</v>
      </c>
      <c r="J1290" s="129" t="str">
        <f>IF(H1290&lt;0,"-",H1290)</f>
        <v>-</v>
      </c>
    </row>
    <row r="1291" spans="1:10" x14ac:dyDescent="0.25">
      <c r="A1291" s="138" t="s">
        <v>1549</v>
      </c>
      <c r="B1291" s="139" t="s">
        <v>1551</v>
      </c>
      <c r="C1291" s="140">
        <v>196410</v>
      </c>
      <c r="D1291" s="141">
        <v>19.010000000000002</v>
      </c>
      <c r="E1291" s="141">
        <v>-3.1</v>
      </c>
      <c r="F1291" s="142">
        <v>0.86</v>
      </c>
      <c r="G1291" s="143">
        <v>1</v>
      </c>
      <c r="H1291" s="143">
        <v>-1</v>
      </c>
      <c r="I1291" s="129">
        <f>IF(G1291&lt;0,"-",G1291)</f>
        <v>1</v>
      </c>
      <c r="J1291" s="129" t="str">
        <f>IF(H1291&lt;0,"-",H1291)</f>
        <v>-</v>
      </c>
    </row>
    <row r="1292" spans="1:10" x14ac:dyDescent="0.25">
      <c r="A1292" s="138" t="s">
        <v>899</v>
      </c>
      <c r="B1292" s="139" t="s">
        <v>1394</v>
      </c>
      <c r="C1292" s="140">
        <v>1605730</v>
      </c>
      <c r="D1292" s="141">
        <v>19.920000000000002</v>
      </c>
      <c r="E1292" s="141">
        <v>-3.14</v>
      </c>
      <c r="F1292" s="142">
        <v>-0.75</v>
      </c>
      <c r="G1292" s="143">
        <v>1</v>
      </c>
      <c r="H1292" s="143">
        <v>-2</v>
      </c>
      <c r="I1292" s="129">
        <f>IF(G1292&lt;0,"-",G1292)</f>
        <v>1</v>
      </c>
      <c r="J1292" s="129" t="str">
        <f>IF(H1292&lt;0,"-",H1292)</f>
        <v>-</v>
      </c>
    </row>
    <row r="1293" spans="1:10" x14ac:dyDescent="0.25">
      <c r="A1293" s="138" t="s">
        <v>2101</v>
      </c>
      <c r="B1293" s="139" t="s">
        <v>2102</v>
      </c>
      <c r="C1293" s="140">
        <v>983657</v>
      </c>
      <c r="D1293" s="141">
        <v>28.84</v>
      </c>
      <c r="E1293" s="141">
        <v>-3.16</v>
      </c>
      <c r="F1293" s="142">
        <v>-1.38</v>
      </c>
      <c r="G1293" s="143">
        <v>1</v>
      </c>
      <c r="H1293" s="143">
        <v>-2</v>
      </c>
      <c r="I1293" s="129">
        <f>IF(G1293&lt;0,"-",G1293)</f>
        <v>1</v>
      </c>
      <c r="J1293" s="129" t="str">
        <f>IF(H1293&lt;0,"-",H1293)</f>
        <v>-</v>
      </c>
    </row>
    <row r="1294" spans="1:10" x14ac:dyDescent="0.25">
      <c r="A1294" s="138" t="s">
        <v>1683</v>
      </c>
      <c r="B1294" s="139" t="s">
        <v>3019</v>
      </c>
      <c r="C1294" s="140">
        <v>1110378</v>
      </c>
      <c r="D1294" s="141">
        <v>15.77</v>
      </c>
      <c r="E1294" s="141">
        <v>-3.17</v>
      </c>
      <c r="F1294" s="142">
        <v>-7.16</v>
      </c>
      <c r="G1294" s="143">
        <v>1</v>
      </c>
      <c r="H1294" s="143">
        <v>-10</v>
      </c>
      <c r="I1294" s="129">
        <f>IF(G1294&lt;0,"-",G1294)</f>
        <v>1</v>
      </c>
      <c r="J1294" s="129" t="str">
        <f>IF(H1294&lt;0,"-",H1294)</f>
        <v>-</v>
      </c>
    </row>
    <row r="1295" spans="1:10" x14ac:dyDescent="0.25">
      <c r="A1295" s="138" t="s">
        <v>3322</v>
      </c>
      <c r="B1295" s="139" t="s">
        <v>3329</v>
      </c>
      <c r="C1295" s="140">
        <v>4612382</v>
      </c>
      <c r="D1295" s="141">
        <v>9.0500000000000007</v>
      </c>
      <c r="E1295" s="141">
        <v>-3.23</v>
      </c>
      <c r="F1295" s="142">
        <v>-0.6</v>
      </c>
      <c r="G1295" s="143">
        <v>1</v>
      </c>
      <c r="H1295" s="143">
        <v>-1</v>
      </c>
      <c r="I1295" s="129">
        <f>IF(G1295&lt;0,"-",G1295)</f>
        <v>1</v>
      </c>
      <c r="J1295" s="129" t="str">
        <f>IF(H1295&lt;0,"-",H1295)</f>
        <v>-</v>
      </c>
    </row>
    <row r="1296" spans="1:10" x14ac:dyDescent="0.25">
      <c r="A1296" s="138" t="s">
        <v>1792</v>
      </c>
      <c r="B1296" s="139" t="s">
        <v>1793</v>
      </c>
      <c r="C1296" s="140">
        <v>21386882</v>
      </c>
      <c r="D1296" s="141">
        <v>19.5</v>
      </c>
      <c r="E1296" s="141">
        <v>-3.27</v>
      </c>
      <c r="F1296" s="142">
        <v>-3.96</v>
      </c>
      <c r="G1296" s="143">
        <v>1</v>
      </c>
      <c r="H1296" s="143">
        <v>-13</v>
      </c>
      <c r="I1296" s="129">
        <f>IF(G1296&lt;0,"-",G1296)</f>
        <v>1</v>
      </c>
      <c r="J1296" s="129" t="str">
        <f>IF(H1296&lt;0,"-",H1296)</f>
        <v>-</v>
      </c>
    </row>
    <row r="1297" spans="1:10" x14ac:dyDescent="0.25">
      <c r="A1297" s="138" t="s">
        <v>232</v>
      </c>
      <c r="B1297" s="139" t="s">
        <v>962</v>
      </c>
      <c r="C1297" s="140">
        <v>2287991</v>
      </c>
      <c r="D1297" s="141">
        <v>27.87</v>
      </c>
      <c r="E1297" s="141">
        <v>-3.34</v>
      </c>
      <c r="F1297" s="142">
        <v>-8.83</v>
      </c>
      <c r="G1297" s="143">
        <v>1</v>
      </c>
      <c r="H1297" s="143">
        <v>-11</v>
      </c>
      <c r="I1297" s="129">
        <f>IF(G1297&lt;0,"-",G1297)</f>
        <v>1</v>
      </c>
      <c r="J1297" s="129" t="str">
        <f>IF(H1297&lt;0,"-",H1297)</f>
        <v>-</v>
      </c>
    </row>
    <row r="1298" spans="1:10" x14ac:dyDescent="0.25">
      <c r="A1298" s="138" t="s">
        <v>1738</v>
      </c>
      <c r="B1298" s="139" t="s">
        <v>1739</v>
      </c>
      <c r="C1298" s="140">
        <v>260429</v>
      </c>
      <c r="D1298" s="141">
        <v>42.09</v>
      </c>
      <c r="E1298" s="141">
        <v>-3.41</v>
      </c>
      <c r="F1298" s="142">
        <v>-3.44</v>
      </c>
      <c r="G1298" s="143">
        <v>1</v>
      </c>
      <c r="H1298" s="143">
        <v>-2</v>
      </c>
      <c r="I1298" s="129">
        <f>IF(G1298&lt;0,"-",G1298)</f>
        <v>1</v>
      </c>
      <c r="J1298" s="129" t="str">
        <f>IF(H1298&lt;0,"-",H1298)</f>
        <v>-</v>
      </c>
    </row>
    <row r="1299" spans="1:10" x14ac:dyDescent="0.25">
      <c r="A1299" s="138" t="s">
        <v>1893</v>
      </c>
      <c r="B1299" s="139" t="s">
        <v>1894</v>
      </c>
      <c r="C1299" s="140">
        <v>9498</v>
      </c>
      <c r="D1299" s="141">
        <v>-19.63</v>
      </c>
      <c r="E1299" s="141">
        <v>-3.49</v>
      </c>
      <c r="F1299" s="142">
        <v>19.95</v>
      </c>
      <c r="G1299" s="143">
        <v>-1</v>
      </c>
      <c r="H1299" s="143">
        <v>-1</v>
      </c>
      <c r="I1299" s="129" t="str">
        <f>IF(G1299&lt;0,"-",G1299)</f>
        <v>-</v>
      </c>
      <c r="J1299" s="129" t="str">
        <f>IF(H1299&lt;0,"-",H1299)</f>
        <v>-</v>
      </c>
    </row>
    <row r="1300" spans="1:10" x14ac:dyDescent="0.25">
      <c r="A1300" s="138" t="s">
        <v>227</v>
      </c>
      <c r="B1300" s="139" t="s">
        <v>228</v>
      </c>
      <c r="C1300" s="140">
        <v>259374</v>
      </c>
      <c r="D1300" s="141">
        <v>95.86</v>
      </c>
      <c r="E1300" s="141">
        <v>-3.51</v>
      </c>
      <c r="F1300" s="142">
        <v>-5.6</v>
      </c>
      <c r="G1300" s="143">
        <v>1</v>
      </c>
      <c r="H1300" s="143">
        <v>-2</v>
      </c>
      <c r="I1300" s="129">
        <f>IF(G1300&lt;0,"-",G1300)</f>
        <v>1</v>
      </c>
      <c r="J1300" s="129" t="str">
        <f>IF(H1300&lt;0,"-",H1300)</f>
        <v>-</v>
      </c>
    </row>
    <row r="1301" spans="1:10" x14ac:dyDescent="0.25">
      <c r="A1301" s="138" t="s">
        <v>2939</v>
      </c>
      <c r="B1301" s="139" t="s">
        <v>2941</v>
      </c>
      <c r="C1301" s="140">
        <v>29220</v>
      </c>
      <c r="D1301" s="141">
        <v>31.67</v>
      </c>
      <c r="E1301" s="141">
        <v>-3.55</v>
      </c>
      <c r="F1301" s="142">
        <v>12.21</v>
      </c>
      <c r="G1301" s="143">
        <v>1</v>
      </c>
      <c r="H1301" s="143">
        <v>-1</v>
      </c>
      <c r="I1301" s="129">
        <f>IF(G1301&lt;0,"-",G1301)</f>
        <v>1</v>
      </c>
      <c r="J1301" s="129" t="str">
        <f>IF(H1301&lt;0,"-",H1301)</f>
        <v>-</v>
      </c>
    </row>
    <row r="1302" spans="1:10" x14ac:dyDescent="0.25">
      <c r="A1302" s="138" t="s">
        <v>3793</v>
      </c>
      <c r="B1302" s="139" t="s">
        <v>3798</v>
      </c>
      <c r="C1302" s="140">
        <v>185215</v>
      </c>
      <c r="D1302" s="141">
        <v>11.46</v>
      </c>
      <c r="E1302" s="141">
        <v>-3.57</v>
      </c>
      <c r="F1302" s="142">
        <v>1.46</v>
      </c>
      <c r="G1302" s="143">
        <v>1</v>
      </c>
      <c r="H1302" s="143">
        <v>-2</v>
      </c>
      <c r="I1302" s="129">
        <f>IF(G1302&lt;0,"-",G1302)</f>
        <v>1</v>
      </c>
      <c r="J1302" s="129" t="str">
        <f>IF(H1302&lt;0,"-",H1302)</f>
        <v>-</v>
      </c>
    </row>
    <row r="1303" spans="1:10" x14ac:dyDescent="0.25">
      <c r="A1303" s="138" t="s">
        <v>3152</v>
      </c>
      <c r="B1303" s="139" t="s">
        <v>3158</v>
      </c>
      <c r="C1303" s="140">
        <v>80</v>
      </c>
      <c r="D1303" s="141">
        <v>0</v>
      </c>
      <c r="E1303" s="141">
        <v>-3.61</v>
      </c>
      <c r="F1303" s="142">
        <v>-4</v>
      </c>
      <c r="G1303" s="143">
        <v>0</v>
      </c>
      <c r="H1303" s="143">
        <v>-6</v>
      </c>
      <c r="I1303" s="129">
        <f>IF(G1303&lt;0,"-",G1303)</f>
        <v>0</v>
      </c>
      <c r="J1303" s="129" t="str">
        <f>IF(H1303&lt;0,"-",H1303)</f>
        <v>-</v>
      </c>
    </row>
    <row r="1304" spans="1:10" x14ac:dyDescent="0.25">
      <c r="A1304" s="138" t="s">
        <v>2144</v>
      </c>
      <c r="B1304" s="139" t="s">
        <v>2145</v>
      </c>
      <c r="C1304" s="140">
        <v>131210</v>
      </c>
      <c r="D1304" s="141">
        <v>22.54</v>
      </c>
      <c r="E1304" s="141">
        <v>-3.62</v>
      </c>
      <c r="F1304" s="142">
        <v>14.77</v>
      </c>
      <c r="G1304" s="143">
        <v>1</v>
      </c>
      <c r="H1304" s="143">
        <v>-1</v>
      </c>
      <c r="I1304" s="129">
        <f>IF(G1304&lt;0,"-",G1304)</f>
        <v>1</v>
      </c>
      <c r="J1304" s="129" t="str">
        <f>IF(H1304&lt;0,"-",H1304)</f>
        <v>-</v>
      </c>
    </row>
    <row r="1305" spans="1:10" x14ac:dyDescent="0.25">
      <c r="A1305" s="138" t="s">
        <v>2455</v>
      </c>
      <c r="B1305" s="139" t="s">
        <v>2456</v>
      </c>
      <c r="C1305" s="140">
        <v>1433373</v>
      </c>
      <c r="D1305" s="141">
        <v>20.54</v>
      </c>
      <c r="E1305" s="141">
        <v>-3.63</v>
      </c>
      <c r="F1305" s="142">
        <v>-13.44</v>
      </c>
      <c r="G1305" s="143">
        <v>1</v>
      </c>
      <c r="H1305" s="143">
        <v>-13</v>
      </c>
      <c r="I1305" s="129">
        <f>IF(G1305&lt;0,"-",G1305)</f>
        <v>1</v>
      </c>
      <c r="J1305" s="129" t="str">
        <f>IF(H1305&lt;0,"-",H1305)</f>
        <v>-</v>
      </c>
    </row>
    <row r="1306" spans="1:10" x14ac:dyDescent="0.25">
      <c r="A1306" s="138" t="s">
        <v>552</v>
      </c>
      <c r="B1306" s="139" t="s">
        <v>2789</v>
      </c>
      <c r="C1306" s="140">
        <v>4902</v>
      </c>
      <c r="D1306" s="141">
        <v>74.95</v>
      </c>
      <c r="E1306" s="141">
        <v>-3.66</v>
      </c>
      <c r="F1306" s="142">
        <v>-56.31</v>
      </c>
      <c r="G1306" s="143">
        <v>3</v>
      </c>
      <c r="H1306" s="143">
        <v>-4</v>
      </c>
      <c r="I1306" s="129">
        <f>IF(G1306&lt;0,"-",G1306)</f>
        <v>3</v>
      </c>
      <c r="J1306" s="129" t="str">
        <f>IF(H1306&lt;0,"-",H1306)</f>
        <v>-</v>
      </c>
    </row>
    <row r="1307" spans="1:10" x14ac:dyDescent="0.25">
      <c r="A1307" s="138" t="s">
        <v>461</v>
      </c>
      <c r="B1307" s="139" t="s">
        <v>1076</v>
      </c>
      <c r="C1307" s="140">
        <v>3935795</v>
      </c>
      <c r="D1307" s="141">
        <v>17.34</v>
      </c>
      <c r="E1307" s="141">
        <v>-3.75</v>
      </c>
      <c r="F1307" s="142">
        <v>0.15</v>
      </c>
      <c r="G1307" s="143">
        <v>1</v>
      </c>
      <c r="H1307" s="143">
        <v>-2</v>
      </c>
      <c r="I1307" s="129">
        <f>IF(G1307&lt;0,"-",G1307)</f>
        <v>1</v>
      </c>
      <c r="J1307" s="129" t="str">
        <f>IF(H1307&lt;0,"-",H1307)</f>
        <v>-</v>
      </c>
    </row>
    <row r="1308" spans="1:10" x14ac:dyDescent="0.25">
      <c r="A1308" s="138" t="s">
        <v>1822</v>
      </c>
      <c r="B1308" s="139" t="s">
        <v>1823</v>
      </c>
      <c r="C1308" s="140">
        <v>1404035</v>
      </c>
      <c r="D1308" s="141">
        <v>62.22</v>
      </c>
      <c r="E1308" s="141">
        <v>-3.8</v>
      </c>
      <c r="F1308" s="142">
        <v>-19.55</v>
      </c>
      <c r="G1308" s="143">
        <v>1</v>
      </c>
      <c r="H1308" s="143">
        <v>-13</v>
      </c>
      <c r="I1308" s="129">
        <f>IF(G1308&lt;0,"-",G1308)</f>
        <v>1</v>
      </c>
      <c r="J1308" s="129" t="str">
        <f>IF(H1308&lt;0,"-",H1308)</f>
        <v>-</v>
      </c>
    </row>
    <row r="1309" spans="1:10" x14ac:dyDescent="0.25">
      <c r="A1309" s="138" t="s">
        <v>397</v>
      </c>
      <c r="B1309" s="139" t="s">
        <v>1038</v>
      </c>
      <c r="C1309" s="140">
        <v>360310</v>
      </c>
      <c r="D1309" s="141">
        <v>16.21</v>
      </c>
      <c r="E1309" s="141">
        <v>-3.8</v>
      </c>
      <c r="F1309" s="142">
        <v>-0.06</v>
      </c>
      <c r="G1309" s="143">
        <v>1</v>
      </c>
      <c r="H1309" s="143">
        <v>-2</v>
      </c>
      <c r="I1309" s="129">
        <f>IF(G1309&lt;0,"-",G1309)</f>
        <v>1</v>
      </c>
      <c r="J1309" s="129" t="str">
        <f>IF(H1309&lt;0,"-",H1309)</f>
        <v>-</v>
      </c>
    </row>
    <row r="1310" spans="1:10" x14ac:dyDescent="0.25">
      <c r="A1310" s="138" t="s">
        <v>289</v>
      </c>
      <c r="B1310" s="139" t="s">
        <v>2783</v>
      </c>
      <c r="C1310" s="140">
        <v>163834</v>
      </c>
      <c r="D1310" s="141">
        <v>21.45</v>
      </c>
      <c r="E1310" s="141">
        <v>-3.84</v>
      </c>
      <c r="F1310" s="142">
        <v>-6.68</v>
      </c>
      <c r="G1310" s="143">
        <v>1</v>
      </c>
      <c r="H1310" s="143">
        <v>-2</v>
      </c>
      <c r="I1310" s="129">
        <f>IF(G1310&lt;0,"-",G1310)</f>
        <v>1</v>
      </c>
      <c r="J1310" s="129" t="str">
        <f>IF(H1310&lt;0,"-",H1310)</f>
        <v>-</v>
      </c>
    </row>
    <row r="1311" spans="1:10" x14ac:dyDescent="0.25">
      <c r="A1311" s="138" t="s">
        <v>2314</v>
      </c>
      <c r="B1311" s="139" t="s">
        <v>2315</v>
      </c>
      <c r="C1311" s="140">
        <v>4423</v>
      </c>
      <c r="D1311" s="141">
        <v>112.64</v>
      </c>
      <c r="E1311" s="141">
        <v>-3.99</v>
      </c>
      <c r="F1311" s="142">
        <v>5.98</v>
      </c>
      <c r="G1311" s="143">
        <v>1</v>
      </c>
      <c r="H1311" s="143">
        <v>-2</v>
      </c>
      <c r="I1311" s="129">
        <f>IF(G1311&lt;0,"-",G1311)</f>
        <v>1</v>
      </c>
      <c r="J1311" s="129" t="str">
        <f>IF(H1311&lt;0,"-",H1311)</f>
        <v>-</v>
      </c>
    </row>
    <row r="1312" spans="1:10" x14ac:dyDescent="0.25">
      <c r="A1312" s="138" t="s">
        <v>3652</v>
      </c>
      <c r="B1312" s="139" t="s">
        <v>3658</v>
      </c>
      <c r="C1312" s="140">
        <v>46956</v>
      </c>
      <c r="D1312" s="141">
        <v>-0.98</v>
      </c>
      <c r="E1312" s="141">
        <v>-4.0199999999999996</v>
      </c>
      <c r="F1312" s="142">
        <v>-21.17</v>
      </c>
      <c r="G1312" s="143">
        <v>-1</v>
      </c>
      <c r="H1312" s="143">
        <v>-3</v>
      </c>
      <c r="I1312" s="129" t="str">
        <f>IF(G1312&lt;0,"-",G1312)</f>
        <v>-</v>
      </c>
      <c r="J1312" s="129" t="str">
        <f>IF(H1312&lt;0,"-",H1312)</f>
        <v>-</v>
      </c>
    </row>
    <row r="1313" spans="1:10" x14ac:dyDescent="0.25">
      <c r="A1313" s="138" t="s">
        <v>821</v>
      </c>
      <c r="B1313" s="139" t="s">
        <v>822</v>
      </c>
      <c r="C1313" s="140">
        <v>2560047</v>
      </c>
      <c r="D1313" s="141">
        <v>32</v>
      </c>
      <c r="E1313" s="141">
        <v>-4.03</v>
      </c>
      <c r="F1313" s="142">
        <v>-5.77</v>
      </c>
      <c r="G1313" s="143">
        <v>1</v>
      </c>
      <c r="H1313" s="143">
        <v>-2</v>
      </c>
      <c r="I1313" s="129">
        <f>IF(G1313&lt;0,"-",G1313)</f>
        <v>1</v>
      </c>
      <c r="J1313" s="129" t="str">
        <f>IF(H1313&lt;0,"-",H1313)</f>
        <v>-</v>
      </c>
    </row>
    <row r="1314" spans="1:10" x14ac:dyDescent="0.25">
      <c r="A1314" s="138" t="s">
        <v>3823</v>
      </c>
      <c r="B1314" s="139" t="s">
        <v>3831</v>
      </c>
      <c r="C1314" s="140">
        <v>241052</v>
      </c>
      <c r="D1314" s="141">
        <v>58.06</v>
      </c>
      <c r="E1314" s="141">
        <v>-4.07</v>
      </c>
      <c r="F1314" s="142">
        <v>13.03</v>
      </c>
      <c r="G1314" s="143">
        <v>1</v>
      </c>
      <c r="H1314" s="143">
        <v>-2</v>
      </c>
      <c r="I1314" s="129">
        <f>IF(G1314&lt;0,"-",G1314)</f>
        <v>1</v>
      </c>
      <c r="J1314" s="129" t="str">
        <f>IF(H1314&lt;0,"-",H1314)</f>
        <v>-</v>
      </c>
    </row>
    <row r="1315" spans="1:10" x14ac:dyDescent="0.25">
      <c r="A1315" s="138" t="s">
        <v>737</v>
      </c>
      <c r="B1315" s="139" t="s">
        <v>738</v>
      </c>
      <c r="C1315" s="140">
        <v>296848</v>
      </c>
      <c r="D1315" s="141">
        <v>34.57</v>
      </c>
      <c r="E1315" s="141">
        <v>-4.09</v>
      </c>
      <c r="F1315" s="142">
        <v>-3.09</v>
      </c>
      <c r="G1315" s="143">
        <v>1</v>
      </c>
      <c r="H1315" s="143">
        <v>-2</v>
      </c>
      <c r="I1315" s="129">
        <f>IF(G1315&lt;0,"-",G1315)</f>
        <v>1</v>
      </c>
      <c r="J1315" s="129" t="str">
        <f>IF(H1315&lt;0,"-",H1315)</f>
        <v>-</v>
      </c>
    </row>
    <row r="1316" spans="1:10" x14ac:dyDescent="0.25">
      <c r="A1316" s="138" t="s">
        <v>195</v>
      </c>
      <c r="B1316" s="139" t="s">
        <v>196</v>
      </c>
      <c r="C1316" s="140">
        <v>34395</v>
      </c>
      <c r="D1316" s="141">
        <v>23.66</v>
      </c>
      <c r="E1316" s="141">
        <v>-4.13</v>
      </c>
      <c r="F1316" s="142">
        <v>-2.86</v>
      </c>
      <c r="G1316" s="143">
        <v>2</v>
      </c>
      <c r="H1316" s="143">
        <v>-2</v>
      </c>
      <c r="I1316" s="129">
        <f>IF(G1316&lt;0,"-",G1316)</f>
        <v>2</v>
      </c>
      <c r="J1316" s="129" t="str">
        <f>IF(H1316&lt;0,"-",H1316)</f>
        <v>-</v>
      </c>
    </row>
    <row r="1317" spans="1:10" x14ac:dyDescent="0.25">
      <c r="A1317" s="138" t="s">
        <v>3081</v>
      </c>
      <c r="B1317" s="139" t="s">
        <v>3088</v>
      </c>
      <c r="C1317" s="140">
        <v>63819</v>
      </c>
      <c r="D1317" s="141">
        <v>52.76</v>
      </c>
      <c r="E1317" s="141">
        <v>-4.13</v>
      </c>
      <c r="F1317" s="142">
        <v>-19.12</v>
      </c>
      <c r="G1317" s="143">
        <v>1</v>
      </c>
      <c r="H1317" s="143">
        <v>-8</v>
      </c>
      <c r="I1317" s="129">
        <f>IF(G1317&lt;0,"-",G1317)</f>
        <v>1</v>
      </c>
      <c r="J1317" s="129" t="str">
        <f>IF(H1317&lt;0,"-",H1317)</f>
        <v>-</v>
      </c>
    </row>
    <row r="1318" spans="1:10" x14ac:dyDescent="0.25">
      <c r="A1318" s="138" t="s">
        <v>2133</v>
      </c>
      <c r="B1318" s="139" t="s">
        <v>2134</v>
      </c>
      <c r="C1318" s="140">
        <v>368540</v>
      </c>
      <c r="D1318" s="141">
        <v>10.029999999999999</v>
      </c>
      <c r="E1318" s="141">
        <v>-4.29</v>
      </c>
      <c r="F1318" s="142">
        <v>-8.91</v>
      </c>
      <c r="G1318" s="143">
        <v>1</v>
      </c>
      <c r="H1318" s="143">
        <v>-9</v>
      </c>
      <c r="I1318" s="129">
        <f>IF(G1318&lt;0,"-",G1318)</f>
        <v>1</v>
      </c>
      <c r="J1318" s="129" t="str">
        <f>IF(H1318&lt;0,"-",H1318)</f>
        <v>-</v>
      </c>
    </row>
    <row r="1319" spans="1:10" x14ac:dyDescent="0.25">
      <c r="A1319" s="138" t="s">
        <v>1909</v>
      </c>
      <c r="B1319" s="139" t="s">
        <v>1910</v>
      </c>
      <c r="C1319" s="140">
        <v>243765</v>
      </c>
      <c r="D1319" s="141">
        <v>67.95</v>
      </c>
      <c r="E1319" s="141">
        <v>-4.3499999999999996</v>
      </c>
      <c r="F1319" s="142">
        <v>-22.88</v>
      </c>
      <c r="G1319" s="143">
        <v>1</v>
      </c>
      <c r="H1319" s="143">
        <v>-9</v>
      </c>
      <c r="I1319" s="129">
        <f>IF(G1319&lt;0,"-",G1319)</f>
        <v>1</v>
      </c>
      <c r="J1319" s="129" t="str">
        <f>IF(H1319&lt;0,"-",H1319)</f>
        <v>-</v>
      </c>
    </row>
    <row r="1320" spans="1:10" x14ac:dyDescent="0.25">
      <c r="A1320" s="138" t="s">
        <v>2260</v>
      </c>
      <c r="B1320" s="139" t="s">
        <v>2261</v>
      </c>
      <c r="C1320" s="140">
        <v>1716830</v>
      </c>
      <c r="D1320" s="141">
        <v>13.09</v>
      </c>
      <c r="E1320" s="141">
        <v>-4.3499999999999996</v>
      </c>
      <c r="F1320" s="142">
        <v>0.63</v>
      </c>
      <c r="G1320" s="143">
        <v>1</v>
      </c>
      <c r="H1320" s="143">
        <v>-2</v>
      </c>
      <c r="I1320" s="129">
        <f>IF(G1320&lt;0,"-",G1320)</f>
        <v>1</v>
      </c>
      <c r="J1320" s="129" t="str">
        <f>IF(H1320&lt;0,"-",H1320)</f>
        <v>-</v>
      </c>
    </row>
    <row r="1321" spans="1:10" x14ac:dyDescent="0.25">
      <c r="A1321" s="138" t="s">
        <v>2440</v>
      </c>
      <c r="B1321" s="139" t="s">
        <v>2441</v>
      </c>
      <c r="C1321" s="140">
        <v>1383269</v>
      </c>
      <c r="D1321" s="141">
        <v>39.33</v>
      </c>
      <c r="E1321" s="141">
        <v>-4.41</v>
      </c>
      <c r="F1321" s="142">
        <v>8.58</v>
      </c>
      <c r="G1321" s="143">
        <v>1</v>
      </c>
      <c r="H1321" s="143">
        <v>-2</v>
      </c>
      <c r="I1321" s="129">
        <f>IF(G1321&lt;0,"-",G1321)</f>
        <v>1</v>
      </c>
      <c r="J1321" s="129" t="str">
        <f>IF(H1321&lt;0,"-",H1321)</f>
        <v>-</v>
      </c>
    </row>
    <row r="1322" spans="1:10" x14ac:dyDescent="0.25">
      <c r="A1322" s="138" t="s">
        <v>1968</v>
      </c>
      <c r="B1322" s="139" t="s">
        <v>1969</v>
      </c>
      <c r="C1322" s="140">
        <v>411020</v>
      </c>
      <c r="D1322" s="141">
        <v>30.73</v>
      </c>
      <c r="E1322" s="141">
        <v>-4.45</v>
      </c>
      <c r="F1322" s="142">
        <v>8.6</v>
      </c>
      <c r="G1322" s="143">
        <v>1</v>
      </c>
      <c r="H1322" s="143">
        <v>-2</v>
      </c>
      <c r="I1322" s="129">
        <f>IF(G1322&lt;0,"-",G1322)</f>
        <v>1</v>
      </c>
      <c r="J1322" s="129" t="str">
        <f>IF(H1322&lt;0,"-",H1322)</f>
        <v>-</v>
      </c>
    </row>
    <row r="1323" spans="1:10" x14ac:dyDescent="0.25">
      <c r="A1323" s="138" t="s">
        <v>302</v>
      </c>
      <c r="B1323" s="139" t="s">
        <v>1365</v>
      </c>
      <c r="C1323" s="140">
        <v>282045</v>
      </c>
      <c r="D1323" s="141">
        <v>3.43</v>
      </c>
      <c r="E1323" s="141">
        <v>-4.46</v>
      </c>
      <c r="F1323" s="142">
        <v>-10.36</v>
      </c>
      <c r="G1323" s="143">
        <v>2</v>
      </c>
      <c r="H1323" s="143">
        <v>-1</v>
      </c>
      <c r="I1323" s="129">
        <f>IF(G1323&lt;0,"-",G1323)</f>
        <v>2</v>
      </c>
      <c r="J1323" s="129" t="str">
        <f>IF(H1323&lt;0,"-",H1323)</f>
        <v>-</v>
      </c>
    </row>
    <row r="1324" spans="1:10" x14ac:dyDescent="0.25">
      <c r="A1324" s="138" t="s">
        <v>1732</v>
      </c>
      <c r="B1324" s="139" t="s">
        <v>1733</v>
      </c>
      <c r="C1324" s="140">
        <v>384534</v>
      </c>
      <c r="D1324" s="141">
        <v>20.3</v>
      </c>
      <c r="E1324" s="141">
        <v>-4.5</v>
      </c>
      <c r="F1324" s="142">
        <v>-1.64</v>
      </c>
      <c r="G1324" s="143">
        <v>1</v>
      </c>
      <c r="H1324" s="143">
        <v>-1</v>
      </c>
      <c r="I1324" s="129">
        <f>IF(G1324&lt;0,"-",G1324)</f>
        <v>1</v>
      </c>
      <c r="J1324" s="129" t="str">
        <f>IF(H1324&lt;0,"-",H1324)</f>
        <v>-</v>
      </c>
    </row>
    <row r="1325" spans="1:10" x14ac:dyDescent="0.25">
      <c r="A1325" s="138" t="s">
        <v>2711</v>
      </c>
      <c r="B1325" s="139" t="s">
        <v>2712</v>
      </c>
      <c r="C1325" s="140">
        <v>187056</v>
      </c>
      <c r="D1325" s="141">
        <v>10.74</v>
      </c>
      <c r="E1325" s="141">
        <v>-4.5</v>
      </c>
      <c r="F1325" s="142">
        <v>-0.55000000000000004</v>
      </c>
      <c r="G1325" s="143">
        <v>1</v>
      </c>
      <c r="H1325" s="143">
        <v>-2</v>
      </c>
      <c r="I1325" s="129">
        <f>IF(G1325&lt;0,"-",G1325)</f>
        <v>1</v>
      </c>
      <c r="J1325" s="129" t="str">
        <f>IF(H1325&lt;0,"-",H1325)</f>
        <v>-</v>
      </c>
    </row>
    <row r="1326" spans="1:10" x14ac:dyDescent="0.25">
      <c r="A1326" s="138" t="s">
        <v>2478</v>
      </c>
      <c r="B1326" s="139" t="s">
        <v>3899</v>
      </c>
      <c r="C1326" s="140">
        <v>1659275</v>
      </c>
      <c r="D1326" s="141">
        <v>15.46</v>
      </c>
      <c r="E1326" s="141">
        <v>-4.5599999999999996</v>
      </c>
      <c r="F1326" s="142">
        <v>-12.99</v>
      </c>
      <c r="G1326" s="143">
        <v>1</v>
      </c>
      <c r="H1326" s="143">
        <v>-12</v>
      </c>
      <c r="I1326" s="129">
        <f>IF(G1326&lt;0,"-",G1326)</f>
        <v>1</v>
      </c>
      <c r="J1326" s="129" t="str">
        <f>IF(H1326&lt;0,"-",H1326)</f>
        <v>-</v>
      </c>
    </row>
    <row r="1327" spans="1:10" x14ac:dyDescent="0.25">
      <c r="A1327" s="138" t="s">
        <v>2376</v>
      </c>
      <c r="B1327" s="139" t="s">
        <v>2377</v>
      </c>
      <c r="C1327" s="140">
        <v>200585</v>
      </c>
      <c r="D1327" s="141">
        <v>36.54</v>
      </c>
      <c r="E1327" s="141">
        <v>-4.57</v>
      </c>
      <c r="F1327" s="142">
        <v>-6.66</v>
      </c>
      <c r="G1327" s="143">
        <v>1</v>
      </c>
      <c r="H1327" s="143">
        <v>-2</v>
      </c>
      <c r="I1327" s="129">
        <f>IF(G1327&lt;0,"-",G1327)</f>
        <v>1</v>
      </c>
      <c r="J1327" s="129" t="str">
        <f>IF(H1327&lt;0,"-",H1327)</f>
        <v>-</v>
      </c>
    </row>
    <row r="1328" spans="1:10" x14ac:dyDescent="0.25">
      <c r="A1328" s="138" t="s">
        <v>656</v>
      </c>
      <c r="B1328" s="139" t="s">
        <v>657</v>
      </c>
      <c r="C1328" s="140">
        <v>48442</v>
      </c>
      <c r="D1328" s="141">
        <v>-0.04</v>
      </c>
      <c r="E1328" s="141">
        <v>-4.6100000000000003</v>
      </c>
      <c r="F1328" s="142">
        <v>11.26</v>
      </c>
      <c r="G1328" s="143">
        <v>-2</v>
      </c>
      <c r="H1328" s="143">
        <v>-2</v>
      </c>
      <c r="I1328" s="129" t="str">
        <f>IF(G1328&lt;0,"-",G1328)</f>
        <v>-</v>
      </c>
      <c r="J1328" s="129" t="str">
        <f>IF(H1328&lt;0,"-",H1328)</f>
        <v>-</v>
      </c>
    </row>
    <row r="1329" spans="1:10" x14ac:dyDescent="0.25">
      <c r="A1329" s="138" t="s">
        <v>561</v>
      </c>
      <c r="B1329" s="139" t="s">
        <v>562</v>
      </c>
      <c r="C1329" s="140">
        <v>995336</v>
      </c>
      <c r="D1329" s="141">
        <v>14.17</v>
      </c>
      <c r="E1329" s="141">
        <v>-4.62</v>
      </c>
      <c r="F1329" s="142">
        <v>-3.07</v>
      </c>
      <c r="G1329" s="143">
        <v>1</v>
      </c>
      <c r="H1329" s="143">
        <v>-2</v>
      </c>
      <c r="I1329" s="129">
        <f>IF(G1329&lt;0,"-",G1329)</f>
        <v>1</v>
      </c>
      <c r="J1329" s="129" t="str">
        <f>IF(H1329&lt;0,"-",H1329)</f>
        <v>-</v>
      </c>
    </row>
    <row r="1330" spans="1:10" x14ac:dyDescent="0.25">
      <c r="A1330" s="138" t="s">
        <v>2799</v>
      </c>
      <c r="B1330" s="139" t="s">
        <v>2807</v>
      </c>
      <c r="C1330" s="140">
        <v>2115</v>
      </c>
      <c r="D1330" s="141">
        <v>13.83</v>
      </c>
      <c r="E1330" s="141">
        <v>-4.6399999999999997</v>
      </c>
      <c r="F1330" s="142">
        <v>13.69</v>
      </c>
      <c r="G1330" s="143">
        <v>1</v>
      </c>
      <c r="H1330" s="143">
        <v>-1</v>
      </c>
      <c r="I1330" s="129">
        <f>IF(G1330&lt;0,"-",G1330)</f>
        <v>1</v>
      </c>
      <c r="J1330" s="129" t="str">
        <f>IF(H1330&lt;0,"-",H1330)</f>
        <v>-</v>
      </c>
    </row>
    <row r="1331" spans="1:10" x14ac:dyDescent="0.25">
      <c r="A1331" s="138" t="s">
        <v>3265</v>
      </c>
      <c r="B1331" s="139" t="s">
        <v>3271</v>
      </c>
      <c r="C1331" s="140">
        <v>43527</v>
      </c>
      <c r="D1331" s="141">
        <v>72</v>
      </c>
      <c r="E1331" s="141">
        <v>-4.6399999999999997</v>
      </c>
      <c r="F1331" s="142">
        <v>-8.23</v>
      </c>
      <c r="G1331" s="143">
        <v>1</v>
      </c>
      <c r="H1331" s="143">
        <v>-2</v>
      </c>
      <c r="I1331" s="129">
        <f>IF(G1331&lt;0,"-",G1331)</f>
        <v>1</v>
      </c>
      <c r="J1331" s="129" t="str">
        <f>IF(H1331&lt;0,"-",H1331)</f>
        <v>-</v>
      </c>
    </row>
    <row r="1332" spans="1:10" x14ac:dyDescent="0.25">
      <c r="A1332" s="138" t="s">
        <v>3424</v>
      </c>
      <c r="B1332" s="139" t="s">
        <v>3428</v>
      </c>
      <c r="C1332" s="140">
        <v>1945536</v>
      </c>
      <c r="D1332" s="141">
        <v>5.72</v>
      </c>
      <c r="E1332" s="141">
        <v>-4.66</v>
      </c>
      <c r="F1332" s="142">
        <v>-4.5999999999999996</v>
      </c>
      <c r="G1332" s="143">
        <v>1</v>
      </c>
      <c r="H1332" s="143">
        <v>-20</v>
      </c>
      <c r="I1332" s="129">
        <f>IF(G1332&lt;0,"-",G1332)</f>
        <v>1</v>
      </c>
      <c r="J1332" s="129" t="str">
        <f>IF(H1332&lt;0,"-",H1332)</f>
        <v>-</v>
      </c>
    </row>
    <row r="1333" spans="1:10" x14ac:dyDescent="0.25">
      <c r="A1333" s="138" t="s">
        <v>2008</v>
      </c>
      <c r="B1333" s="139" t="s">
        <v>2009</v>
      </c>
      <c r="C1333" s="140">
        <v>177226</v>
      </c>
      <c r="D1333" s="141">
        <v>7.42</v>
      </c>
      <c r="E1333" s="141">
        <v>-4.6900000000000004</v>
      </c>
      <c r="F1333" s="142">
        <v>-2.2799999999999998</v>
      </c>
      <c r="G1333" s="143">
        <v>1</v>
      </c>
      <c r="H1333" s="143">
        <v>-1</v>
      </c>
      <c r="I1333" s="129">
        <f>IF(G1333&lt;0,"-",G1333)</f>
        <v>1</v>
      </c>
      <c r="J1333" s="129" t="str">
        <f>IF(H1333&lt;0,"-",H1333)</f>
        <v>-</v>
      </c>
    </row>
    <row r="1334" spans="1:10" x14ac:dyDescent="0.25">
      <c r="A1334" s="138" t="s">
        <v>2650</v>
      </c>
      <c r="B1334" s="139" t="s">
        <v>2651</v>
      </c>
      <c r="C1334" s="140">
        <v>338804</v>
      </c>
      <c r="D1334" s="141">
        <v>0.45</v>
      </c>
      <c r="E1334" s="141">
        <v>-4.6900000000000004</v>
      </c>
      <c r="F1334" s="142">
        <v>7.43</v>
      </c>
      <c r="G1334" s="143">
        <v>1</v>
      </c>
      <c r="H1334" s="143">
        <v>-2</v>
      </c>
      <c r="I1334" s="129">
        <f>IF(G1334&lt;0,"-",G1334)</f>
        <v>1</v>
      </c>
      <c r="J1334" s="129" t="str">
        <f>IF(H1334&lt;0,"-",H1334)</f>
        <v>-</v>
      </c>
    </row>
    <row r="1335" spans="1:10" x14ac:dyDescent="0.25">
      <c r="A1335" s="138" t="s">
        <v>1814</v>
      </c>
      <c r="B1335" s="139" t="s">
        <v>1815</v>
      </c>
      <c r="C1335" s="140">
        <v>2682740</v>
      </c>
      <c r="D1335" s="141">
        <v>43.47</v>
      </c>
      <c r="E1335" s="141">
        <v>-4.7</v>
      </c>
      <c r="F1335" s="142">
        <v>-9.2200000000000006</v>
      </c>
      <c r="G1335" s="143">
        <v>1</v>
      </c>
      <c r="H1335" s="143">
        <v>-2</v>
      </c>
      <c r="I1335" s="129">
        <f>IF(G1335&lt;0,"-",G1335)</f>
        <v>1</v>
      </c>
      <c r="J1335" s="129" t="str">
        <f>IF(H1335&lt;0,"-",H1335)</f>
        <v>-</v>
      </c>
    </row>
    <row r="1336" spans="1:10" x14ac:dyDescent="0.25">
      <c r="A1336" s="138" t="s">
        <v>1138</v>
      </c>
      <c r="B1336" s="139" t="s">
        <v>1213</v>
      </c>
      <c r="C1336" s="140">
        <v>59700</v>
      </c>
      <c r="D1336" s="141">
        <v>17.690000000000001</v>
      </c>
      <c r="E1336" s="141">
        <v>-4.72</v>
      </c>
      <c r="F1336" s="142">
        <v>1.18</v>
      </c>
      <c r="G1336" s="143">
        <v>1</v>
      </c>
      <c r="H1336" s="143">
        <v>-1</v>
      </c>
      <c r="I1336" s="129">
        <f>IF(G1336&lt;0,"-",G1336)</f>
        <v>1</v>
      </c>
      <c r="J1336" s="129" t="str">
        <f>IF(H1336&lt;0,"-",H1336)</f>
        <v>-</v>
      </c>
    </row>
    <row r="1337" spans="1:10" x14ac:dyDescent="0.25">
      <c r="A1337" s="138" t="s">
        <v>3660</v>
      </c>
      <c r="B1337" s="139" t="s">
        <v>3664</v>
      </c>
      <c r="C1337" s="140">
        <v>87264</v>
      </c>
      <c r="D1337" s="141">
        <v>15.88</v>
      </c>
      <c r="E1337" s="141">
        <v>-4.75</v>
      </c>
      <c r="F1337" s="142">
        <v>4.45</v>
      </c>
      <c r="G1337" s="143">
        <v>1</v>
      </c>
      <c r="H1337" s="143">
        <v>-2</v>
      </c>
      <c r="I1337" s="129">
        <f>IF(G1337&lt;0,"-",G1337)</f>
        <v>1</v>
      </c>
      <c r="J1337" s="129" t="str">
        <f>IF(H1337&lt;0,"-",H1337)</f>
        <v>-</v>
      </c>
    </row>
    <row r="1338" spans="1:10" x14ac:dyDescent="0.25">
      <c r="A1338" s="138" t="s">
        <v>263</v>
      </c>
      <c r="B1338" s="139" t="s">
        <v>980</v>
      </c>
      <c r="C1338" s="140">
        <v>1031763</v>
      </c>
      <c r="D1338" s="141">
        <v>28.75</v>
      </c>
      <c r="E1338" s="141">
        <v>-4.8</v>
      </c>
      <c r="F1338" s="142">
        <v>-5.23</v>
      </c>
      <c r="G1338" s="143">
        <v>1</v>
      </c>
      <c r="H1338" s="143">
        <v>-2</v>
      </c>
      <c r="I1338" s="129">
        <f>IF(G1338&lt;0,"-",G1338)</f>
        <v>1</v>
      </c>
      <c r="J1338" s="129" t="str">
        <f>IF(H1338&lt;0,"-",H1338)</f>
        <v>-</v>
      </c>
    </row>
    <row r="1339" spans="1:10" x14ac:dyDescent="0.25">
      <c r="A1339" s="138" t="s">
        <v>69</v>
      </c>
      <c r="B1339" s="139" t="s">
        <v>70</v>
      </c>
      <c r="C1339" s="140">
        <v>384178</v>
      </c>
      <c r="D1339" s="141">
        <v>25.59</v>
      </c>
      <c r="E1339" s="141">
        <v>-4.83</v>
      </c>
      <c r="F1339" s="142">
        <v>-4.3499999999999996</v>
      </c>
      <c r="G1339" s="143">
        <v>1</v>
      </c>
      <c r="H1339" s="143">
        <v>-2</v>
      </c>
      <c r="I1339" s="129">
        <f>IF(G1339&lt;0,"-",G1339)</f>
        <v>1</v>
      </c>
      <c r="J1339" s="129" t="str">
        <f>IF(H1339&lt;0,"-",H1339)</f>
        <v>-</v>
      </c>
    </row>
    <row r="1340" spans="1:10" x14ac:dyDescent="0.25">
      <c r="A1340" s="138" t="s">
        <v>667</v>
      </c>
      <c r="B1340" s="139" t="s">
        <v>668</v>
      </c>
      <c r="C1340" s="140">
        <v>4626019</v>
      </c>
      <c r="D1340" s="141">
        <v>70.12</v>
      </c>
      <c r="E1340" s="141">
        <v>-4.83</v>
      </c>
      <c r="F1340" s="142">
        <v>-29.97</v>
      </c>
      <c r="G1340" s="143">
        <v>1</v>
      </c>
      <c r="H1340" s="143">
        <v>-3</v>
      </c>
      <c r="I1340" s="129">
        <f>IF(G1340&lt;0,"-",G1340)</f>
        <v>1</v>
      </c>
      <c r="J1340" s="129" t="str">
        <f>IF(H1340&lt;0,"-",H1340)</f>
        <v>-</v>
      </c>
    </row>
    <row r="1341" spans="1:10" x14ac:dyDescent="0.25">
      <c r="A1341" s="138" t="s">
        <v>759</v>
      </c>
      <c r="B1341" s="139" t="s">
        <v>760</v>
      </c>
      <c r="C1341" s="140">
        <v>150032</v>
      </c>
      <c r="D1341" s="141">
        <v>-32.6</v>
      </c>
      <c r="E1341" s="141">
        <v>-4.8600000000000003</v>
      </c>
      <c r="F1341" s="142">
        <v>3.98</v>
      </c>
      <c r="G1341" s="143">
        <v>-2</v>
      </c>
      <c r="H1341" s="143">
        <v>-1</v>
      </c>
      <c r="I1341" s="129" t="str">
        <f>IF(G1341&lt;0,"-",G1341)</f>
        <v>-</v>
      </c>
      <c r="J1341" s="129" t="str">
        <f>IF(H1341&lt;0,"-",H1341)</f>
        <v>-</v>
      </c>
    </row>
    <row r="1342" spans="1:10" x14ac:dyDescent="0.25">
      <c r="A1342" s="138" t="s">
        <v>2542</v>
      </c>
      <c r="B1342" s="139" t="s">
        <v>2543</v>
      </c>
      <c r="C1342" s="140">
        <v>716270</v>
      </c>
      <c r="D1342" s="141">
        <v>7.34</v>
      </c>
      <c r="E1342" s="141">
        <v>-4.9400000000000004</v>
      </c>
      <c r="F1342" s="142">
        <v>-1</v>
      </c>
      <c r="G1342" s="143">
        <v>1</v>
      </c>
      <c r="H1342" s="143">
        <v>-1</v>
      </c>
      <c r="I1342" s="129">
        <f>IF(G1342&lt;0,"-",G1342)</f>
        <v>1</v>
      </c>
      <c r="J1342" s="129" t="str">
        <f>IF(H1342&lt;0,"-",H1342)</f>
        <v>-</v>
      </c>
    </row>
    <row r="1343" spans="1:10" x14ac:dyDescent="0.25">
      <c r="A1343" s="138" t="s">
        <v>1722</v>
      </c>
      <c r="B1343" s="139" t="s">
        <v>1723</v>
      </c>
      <c r="C1343" s="140">
        <v>1684666</v>
      </c>
      <c r="D1343" s="141">
        <v>2.71</v>
      </c>
      <c r="E1343" s="141">
        <v>-4.99</v>
      </c>
      <c r="F1343" s="142">
        <v>-4.1100000000000003</v>
      </c>
      <c r="G1343" s="143">
        <v>1</v>
      </c>
      <c r="H1343" s="143">
        <v>-1</v>
      </c>
      <c r="I1343" s="129">
        <f>IF(G1343&lt;0,"-",G1343)</f>
        <v>1</v>
      </c>
      <c r="J1343" s="129" t="str">
        <f>IF(H1343&lt;0,"-",H1343)</f>
        <v>-</v>
      </c>
    </row>
    <row r="1344" spans="1:10" x14ac:dyDescent="0.25">
      <c r="A1344" s="138" t="s">
        <v>1639</v>
      </c>
      <c r="B1344" s="139" t="s">
        <v>1663</v>
      </c>
      <c r="C1344" s="140">
        <v>2882164</v>
      </c>
      <c r="D1344" s="141">
        <v>35.92</v>
      </c>
      <c r="E1344" s="141">
        <v>-5.19</v>
      </c>
      <c r="F1344" s="142">
        <v>-7.8</v>
      </c>
      <c r="G1344" s="143">
        <v>1</v>
      </c>
      <c r="H1344" s="143">
        <v>-2</v>
      </c>
      <c r="I1344" s="129">
        <f>IF(G1344&lt;0,"-",G1344)</f>
        <v>1</v>
      </c>
      <c r="J1344" s="129" t="str">
        <f>IF(H1344&lt;0,"-",H1344)</f>
        <v>-</v>
      </c>
    </row>
    <row r="1345" spans="1:10" x14ac:dyDescent="0.25">
      <c r="A1345" s="138" t="s">
        <v>809</v>
      </c>
      <c r="B1345" s="139" t="s">
        <v>3053</v>
      </c>
      <c r="C1345" s="140">
        <v>1205019</v>
      </c>
      <c r="D1345" s="141">
        <v>43.53</v>
      </c>
      <c r="E1345" s="141">
        <v>-5.35</v>
      </c>
      <c r="F1345" s="142">
        <v>-5.0599999999999996</v>
      </c>
      <c r="G1345" s="143">
        <v>1</v>
      </c>
      <c r="H1345" s="143">
        <v>-2</v>
      </c>
      <c r="I1345" s="129">
        <f>IF(G1345&lt;0,"-",G1345)</f>
        <v>1</v>
      </c>
      <c r="J1345" s="129" t="str">
        <f>IF(H1345&lt;0,"-",H1345)</f>
        <v>-</v>
      </c>
    </row>
    <row r="1346" spans="1:10" x14ac:dyDescent="0.25">
      <c r="A1346" s="138" t="s">
        <v>2766</v>
      </c>
      <c r="B1346" s="139" t="s">
        <v>2767</v>
      </c>
      <c r="C1346" s="140">
        <v>530</v>
      </c>
      <c r="D1346" s="141">
        <v>1.34</v>
      </c>
      <c r="E1346" s="141">
        <v>-5.36</v>
      </c>
      <c r="F1346" s="142">
        <v>-4.16</v>
      </c>
      <c r="G1346" s="143">
        <v>2</v>
      </c>
      <c r="H1346" s="143">
        <v>-3</v>
      </c>
      <c r="I1346" s="129">
        <f>IF(G1346&lt;0,"-",G1346)</f>
        <v>2</v>
      </c>
      <c r="J1346" s="129" t="str">
        <f>IF(H1346&lt;0,"-",H1346)</f>
        <v>-</v>
      </c>
    </row>
    <row r="1347" spans="1:10" x14ac:dyDescent="0.25">
      <c r="A1347" s="138" t="s">
        <v>2716</v>
      </c>
      <c r="B1347" s="139" t="s">
        <v>2717</v>
      </c>
      <c r="C1347" s="140">
        <v>752006</v>
      </c>
      <c r="D1347" s="141">
        <v>15.91</v>
      </c>
      <c r="E1347" s="141">
        <v>-5.42</v>
      </c>
      <c r="F1347" s="142">
        <v>-5.93</v>
      </c>
      <c r="G1347" s="143">
        <v>1</v>
      </c>
      <c r="H1347" s="143">
        <v>-2</v>
      </c>
      <c r="I1347" s="129">
        <f>IF(G1347&lt;0,"-",G1347)</f>
        <v>1</v>
      </c>
      <c r="J1347" s="129" t="str">
        <f>IF(H1347&lt;0,"-",H1347)</f>
        <v>-</v>
      </c>
    </row>
    <row r="1348" spans="1:10" x14ac:dyDescent="0.25">
      <c r="A1348" s="138" t="s">
        <v>2896</v>
      </c>
      <c r="B1348" s="139" t="s">
        <v>2900</v>
      </c>
      <c r="C1348" s="140">
        <v>134206</v>
      </c>
      <c r="D1348" s="141">
        <v>5.09</v>
      </c>
      <c r="E1348" s="141">
        <v>-5.56</v>
      </c>
      <c r="F1348" s="142">
        <v>7.14</v>
      </c>
      <c r="G1348" s="143">
        <v>1</v>
      </c>
      <c r="H1348" s="143">
        <v>-1</v>
      </c>
      <c r="I1348" s="129">
        <f>IF(G1348&lt;0,"-",G1348)</f>
        <v>1</v>
      </c>
      <c r="J1348" s="129" t="str">
        <f>IF(H1348&lt;0,"-",H1348)</f>
        <v>-</v>
      </c>
    </row>
    <row r="1349" spans="1:10" x14ac:dyDescent="0.25">
      <c r="A1349" s="138" t="s">
        <v>2539</v>
      </c>
      <c r="B1349" s="139" t="s">
        <v>2540</v>
      </c>
      <c r="C1349" s="140">
        <v>38140</v>
      </c>
      <c r="D1349" s="141">
        <v>17.14</v>
      </c>
      <c r="E1349" s="141">
        <v>-5.61</v>
      </c>
      <c r="F1349" s="142">
        <v>-15.33</v>
      </c>
      <c r="G1349" s="143">
        <v>2</v>
      </c>
      <c r="H1349" s="143">
        <v>-7</v>
      </c>
      <c r="I1349" s="129">
        <f>IF(G1349&lt;0,"-",G1349)</f>
        <v>2</v>
      </c>
      <c r="J1349" s="129" t="str">
        <f>IF(H1349&lt;0,"-",H1349)</f>
        <v>-</v>
      </c>
    </row>
    <row r="1350" spans="1:10" x14ac:dyDescent="0.25">
      <c r="A1350" s="138" t="s">
        <v>2140</v>
      </c>
      <c r="B1350" s="139" t="s">
        <v>2986</v>
      </c>
      <c r="C1350" s="140">
        <v>5571938</v>
      </c>
      <c r="D1350" s="141">
        <v>36.33</v>
      </c>
      <c r="E1350" s="141">
        <v>-5.65</v>
      </c>
      <c r="F1350" s="142">
        <v>-0.52</v>
      </c>
      <c r="G1350" s="143">
        <v>1</v>
      </c>
      <c r="H1350" s="143">
        <v>-2</v>
      </c>
      <c r="I1350" s="129">
        <f>IF(G1350&lt;0,"-",G1350)</f>
        <v>1</v>
      </c>
      <c r="J1350" s="129" t="str">
        <f>IF(H1350&lt;0,"-",H1350)</f>
        <v>-</v>
      </c>
    </row>
    <row r="1351" spans="1:10" x14ac:dyDescent="0.25">
      <c r="A1351" s="138" t="s">
        <v>3203</v>
      </c>
      <c r="B1351" s="139" t="s">
        <v>3210</v>
      </c>
      <c r="C1351" s="140">
        <v>46807</v>
      </c>
      <c r="D1351" s="141">
        <v>59.98</v>
      </c>
      <c r="E1351" s="141">
        <v>-5.65</v>
      </c>
      <c r="F1351" s="142">
        <v>-17.79</v>
      </c>
      <c r="G1351" s="143">
        <v>1</v>
      </c>
      <c r="H1351" s="143">
        <v>-14</v>
      </c>
      <c r="I1351" s="129">
        <f>IF(G1351&lt;0,"-",G1351)</f>
        <v>1</v>
      </c>
      <c r="J1351" s="129" t="str">
        <f>IF(H1351&lt;0,"-",H1351)</f>
        <v>-</v>
      </c>
    </row>
    <row r="1352" spans="1:10" x14ac:dyDescent="0.25">
      <c r="A1352" s="138" t="s">
        <v>366</v>
      </c>
      <c r="B1352" s="139" t="s">
        <v>1028</v>
      </c>
      <c r="C1352" s="140">
        <v>333426</v>
      </c>
      <c r="D1352" s="141">
        <v>259.81</v>
      </c>
      <c r="E1352" s="141">
        <v>-5.83</v>
      </c>
      <c r="F1352" s="142">
        <v>-22.02</v>
      </c>
      <c r="G1352" s="143">
        <v>1</v>
      </c>
      <c r="H1352" s="143">
        <v>-4</v>
      </c>
      <c r="I1352" s="129">
        <f>IF(G1352&lt;0,"-",G1352)</f>
        <v>1</v>
      </c>
      <c r="J1352" s="129" t="str">
        <f>IF(H1352&lt;0,"-",H1352)</f>
        <v>-</v>
      </c>
    </row>
    <row r="1353" spans="1:10" x14ac:dyDescent="0.25">
      <c r="A1353" s="138" t="s">
        <v>2458</v>
      </c>
      <c r="B1353" s="139" t="s">
        <v>2459</v>
      </c>
      <c r="C1353" s="140">
        <v>12455154</v>
      </c>
      <c r="D1353" s="141">
        <v>0.09</v>
      </c>
      <c r="E1353" s="141">
        <v>-5.85</v>
      </c>
      <c r="F1353" s="142">
        <v>-15.06</v>
      </c>
      <c r="G1353" s="143">
        <v>1</v>
      </c>
      <c r="H1353" s="143">
        <v>-13</v>
      </c>
      <c r="I1353" s="129">
        <f>IF(G1353&lt;0,"-",G1353)</f>
        <v>1</v>
      </c>
      <c r="J1353" s="129" t="str">
        <f>IF(H1353&lt;0,"-",H1353)</f>
        <v>-</v>
      </c>
    </row>
    <row r="1354" spans="1:10" x14ac:dyDescent="0.25">
      <c r="A1354" s="138" t="s">
        <v>1186</v>
      </c>
      <c r="B1354" s="139" t="s">
        <v>3033</v>
      </c>
      <c r="C1354" s="140">
        <v>735934</v>
      </c>
      <c r="D1354" s="141">
        <v>73.23</v>
      </c>
      <c r="E1354" s="141">
        <v>-5.9</v>
      </c>
      <c r="F1354" s="142">
        <v>-1.88</v>
      </c>
      <c r="G1354" s="143">
        <v>1</v>
      </c>
      <c r="H1354" s="143">
        <v>-2</v>
      </c>
      <c r="I1354" s="129">
        <f>IF(G1354&lt;0,"-",G1354)</f>
        <v>1</v>
      </c>
      <c r="J1354" s="129" t="str">
        <f>IF(H1354&lt;0,"-",H1354)</f>
        <v>-</v>
      </c>
    </row>
    <row r="1355" spans="1:10" x14ac:dyDescent="0.25">
      <c r="A1355" s="138" t="s">
        <v>3117</v>
      </c>
      <c r="B1355" s="139" t="s">
        <v>3119</v>
      </c>
      <c r="C1355" s="140">
        <v>192302</v>
      </c>
      <c r="D1355" s="141">
        <v>-24.48</v>
      </c>
      <c r="E1355" s="141">
        <v>-5.91</v>
      </c>
      <c r="F1355" s="142">
        <v>4.9800000000000004</v>
      </c>
      <c r="G1355" s="143">
        <v>-2</v>
      </c>
      <c r="H1355" s="143">
        <v>-1</v>
      </c>
      <c r="I1355" s="129" t="str">
        <f>IF(G1355&lt;0,"-",G1355)</f>
        <v>-</v>
      </c>
      <c r="J1355" s="129" t="str">
        <f>IF(H1355&lt;0,"-",H1355)</f>
        <v>-</v>
      </c>
    </row>
    <row r="1356" spans="1:10" x14ac:dyDescent="0.25">
      <c r="A1356" s="138" t="s">
        <v>206</v>
      </c>
      <c r="B1356" s="139" t="s">
        <v>954</v>
      </c>
      <c r="C1356" s="140">
        <v>342230</v>
      </c>
      <c r="D1356" s="141">
        <v>63.18</v>
      </c>
      <c r="E1356" s="141">
        <v>-5.95</v>
      </c>
      <c r="F1356" s="142">
        <v>-6.23</v>
      </c>
      <c r="G1356" s="143">
        <v>1</v>
      </c>
      <c r="H1356" s="143">
        <v>-2</v>
      </c>
      <c r="I1356" s="129">
        <f>IF(G1356&lt;0,"-",G1356)</f>
        <v>1</v>
      </c>
      <c r="J1356" s="129" t="str">
        <f>IF(H1356&lt;0,"-",H1356)</f>
        <v>-</v>
      </c>
    </row>
    <row r="1357" spans="1:10" x14ac:dyDescent="0.25">
      <c r="A1357" s="138" t="s">
        <v>284</v>
      </c>
      <c r="B1357" s="139" t="s">
        <v>1364</v>
      </c>
      <c r="C1357" s="140">
        <v>291659</v>
      </c>
      <c r="D1357" s="141">
        <v>1.73</v>
      </c>
      <c r="E1357" s="141">
        <v>-5.96</v>
      </c>
      <c r="F1357" s="142">
        <v>-1.1499999999999999</v>
      </c>
      <c r="G1357" s="143">
        <v>2</v>
      </c>
      <c r="H1357" s="143">
        <v>-2</v>
      </c>
      <c r="I1357" s="129">
        <f>IF(G1357&lt;0,"-",G1357)</f>
        <v>2</v>
      </c>
      <c r="J1357" s="129" t="str">
        <f>IF(H1357&lt;0,"-",H1357)</f>
        <v>-</v>
      </c>
    </row>
    <row r="1358" spans="1:10" x14ac:dyDescent="0.25">
      <c r="A1358" s="138" t="s">
        <v>2863</v>
      </c>
      <c r="B1358" s="139" t="s">
        <v>2866</v>
      </c>
      <c r="C1358" s="140">
        <v>106524</v>
      </c>
      <c r="D1358" s="141">
        <v>43.45</v>
      </c>
      <c r="E1358" s="141">
        <v>-5.96</v>
      </c>
      <c r="F1358" s="142">
        <v>2.27</v>
      </c>
      <c r="G1358" s="143">
        <v>1</v>
      </c>
      <c r="H1358" s="143">
        <v>-2</v>
      </c>
      <c r="I1358" s="129">
        <f>IF(G1358&lt;0,"-",G1358)</f>
        <v>1</v>
      </c>
      <c r="J1358" s="129" t="str">
        <f>IF(H1358&lt;0,"-",H1358)</f>
        <v>-</v>
      </c>
    </row>
    <row r="1359" spans="1:10" x14ac:dyDescent="0.25">
      <c r="A1359" s="138" t="s">
        <v>1907</v>
      </c>
      <c r="B1359" s="139" t="s">
        <v>1908</v>
      </c>
      <c r="C1359" s="140">
        <v>66644</v>
      </c>
      <c r="D1359" s="141">
        <v>65.62</v>
      </c>
      <c r="E1359" s="141">
        <v>-5.98</v>
      </c>
      <c r="F1359" s="142">
        <v>-19.25</v>
      </c>
      <c r="G1359" s="143">
        <v>1</v>
      </c>
      <c r="H1359" s="143">
        <v>-3</v>
      </c>
      <c r="I1359" s="129">
        <f>IF(G1359&lt;0,"-",G1359)</f>
        <v>1</v>
      </c>
      <c r="J1359" s="129" t="str">
        <f>IF(H1359&lt;0,"-",H1359)</f>
        <v>-</v>
      </c>
    </row>
    <row r="1360" spans="1:10" x14ac:dyDescent="0.25">
      <c r="A1360" s="138" t="s">
        <v>892</v>
      </c>
      <c r="B1360" s="139" t="s">
        <v>971</v>
      </c>
      <c r="C1360" s="140">
        <v>455951</v>
      </c>
      <c r="D1360" s="141">
        <v>95.92</v>
      </c>
      <c r="E1360" s="141">
        <v>-5.98</v>
      </c>
      <c r="F1360" s="142">
        <v>-6.97</v>
      </c>
      <c r="G1360" s="143">
        <v>1</v>
      </c>
      <c r="H1360" s="143">
        <v>-2</v>
      </c>
      <c r="I1360" s="129">
        <f>IF(G1360&lt;0,"-",G1360)</f>
        <v>1</v>
      </c>
      <c r="J1360" s="129" t="str">
        <f>IF(H1360&lt;0,"-",H1360)</f>
        <v>-</v>
      </c>
    </row>
    <row r="1361" spans="1:10" x14ac:dyDescent="0.25">
      <c r="A1361" s="138" t="s">
        <v>3279</v>
      </c>
      <c r="B1361" s="139" t="s">
        <v>3282</v>
      </c>
      <c r="C1361" s="140">
        <v>162549</v>
      </c>
      <c r="D1361" s="141">
        <v>59.29</v>
      </c>
      <c r="E1361" s="141">
        <v>-5.98</v>
      </c>
      <c r="F1361" s="142">
        <v>-1.02</v>
      </c>
      <c r="G1361" s="143">
        <v>1</v>
      </c>
      <c r="H1361" s="143">
        <v>-2</v>
      </c>
      <c r="I1361" s="129">
        <f>IF(G1361&lt;0,"-",G1361)</f>
        <v>1</v>
      </c>
      <c r="J1361" s="129" t="str">
        <f>IF(H1361&lt;0,"-",H1361)</f>
        <v>-</v>
      </c>
    </row>
    <row r="1362" spans="1:10" x14ac:dyDescent="0.25">
      <c r="A1362" s="138" t="s">
        <v>3320</v>
      </c>
      <c r="B1362" s="139" t="s">
        <v>3327</v>
      </c>
      <c r="C1362" s="140">
        <v>87327</v>
      </c>
      <c r="D1362" s="141">
        <v>29.95</v>
      </c>
      <c r="E1362" s="141">
        <v>-6</v>
      </c>
      <c r="F1362" s="142">
        <v>-9.9</v>
      </c>
      <c r="G1362" s="143">
        <v>1</v>
      </c>
      <c r="H1362" s="143">
        <v>-1</v>
      </c>
      <c r="I1362" s="129">
        <f>IF(G1362&lt;0,"-",G1362)</f>
        <v>1</v>
      </c>
      <c r="J1362" s="129" t="str">
        <f>IF(H1362&lt;0,"-",H1362)</f>
        <v>-</v>
      </c>
    </row>
    <row r="1363" spans="1:10" x14ac:dyDescent="0.25">
      <c r="A1363" s="138" t="s">
        <v>1190</v>
      </c>
      <c r="B1363" s="139" t="s">
        <v>3036</v>
      </c>
      <c r="C1363" s="140">
        <v>161538</v>
      </c>
      <c r="D1363" s="141">
        <v>2.88</v>
      </c>
      <c r="E1363" s="141">
        <v>-6.04</v>
      </c>
      <c r="F1363" s="142">
        <v>9.4</v>
      </c>
      <c r="G1363" s="143">
        <v>1</v>
      </c>
      <c r="H1363" s="143">
        <v>-1</v>
      </c>
      <c r="I1363" s="129">
        <f>IF(G1363&lt;0,"-",G1363)</f>
        <v>1</v>
      </c>
      <c r="J1363" s="129" t="str">
        <f>IF(H1363&lt;0,"-",H1363)</f>
        <v>-</v>
      </c>
    </row>
    <row r="1364" spans="1:10" x14ac:dyDescent="0.25">
      <c r="A1364" s="138" t="s">
        <v>894</v>
      </c>
      <c r="B1364" s="139" t="s">
        <v>977</v>
      </c>
      <c r="C1364" s="140">
        <v>3139388</v>
      </c>
      <c r="D1364" s="141">
        <v>31.66</v>
      </c>
      <c r="E1364" s="141">
        <v>-6.06</v>
      </c>
      <c r="F1364" s="142">
        <v>-4.5</v>
      </c>
      <c r="G1364" s="143">
        <v>1</v>
      </c>
      <c r="H1364" s="143">
        <v>-2</v>
      </c>
      <c r="I1364" s="129">
        <f>IF(G1364&lt;0,"-",G1364)</f>
        <v>1</v>
      </c>
      <c r="J1364" s="129" t="str">
        <f>IF(H1364&lt;0,"-",H1364)</f>
        <v>-</v>
      </c>
    </row>
    <row r="1365" spans="1:10" x14ac:dyDescent="0.25">
      <c r="A1365" s="138" t="s">
        <v>2552</v>
      </c>
      <c r="B1365" s="139" t="s">
        <v>2553</v>
      </c>
      <c r="C1365" s="140">
        <v>39820</v>
      </c>
      <c r="D1365" s="141">
        <v>-2.25</v>
      </c>
      <c r="E1365" s="141">
        <v>-6.07</v>
      </c>
      <c r="F1365" s="142">
        <v>-7.34</v>
      </c>
      <c r="G1365" s="143">
        <v>-2</v>
      </c>
      <c r="H1365" s="143">
        <v>-1</v>
      </c>
      <c r="I1365" s="129" t="str">
        <f>IF(G1365&lt;0,"-",G1365)</f>
        <v>-</v>
      </c>
      <c r="J1365" s="129" t="str">
        <f>IF(H1365&lt;0,"-",H1365)</f>
        <v>-</v>
      </c>
    </row>
    <row r="1366" spans="1:10" x14ac:dyDescent="0.25">
      <c r="A1366" s="138" t="s">
        <v>3055</v>
      </c>
      <c r="B1366" s="139" t="s">
        <v>3061</v>
      </c>
      <c r="C1366" s="140">
        <v>320145</v>
      </c>
      <c r="D1366" s="141">
        <v>129.52000000000001</v>
      </c>
      <c r="E1366" s="141">
        <v>-6.13</v>
      </c>
      <c r="F1366" s="142">
        <v>-5.6</v>
      </c>
      <c r="G1366" s="143">
        <v>1</v>
      </c>
      <c r="H1366" s="143">
        <v>-2</v>
      </c>
      <c r="I1366" s="129">
        <f>IF(G1366&lt;0,"-",G1366)</f>
        <v>1</v>
      </c>
      <c r="J1366" s="129" t="str">
        <f>IF(H1366&lt;0,"-",H1366)</f>
        <v>-</v>
      </c>
    </row>
    <row r="1367" spans="1:10" x14ac:dyDescent="0.25">
      <c r="A1367" s="138" t="s">
        <v>411</v>
      </c>
      <c r="B1367" s="139" t="s">
        <v>1046</v>
      </c>
      <c r="C1367" s="140">
        <v>349062</v>
      </c>
      <c r="D1367" s="141">
        <v>73.87</v>
      </c>
      <c r="E1367" s="141">
        <v>-6.14</v>
      </c>
      <c r="F1367" s="142">
        <v>-8.3000000000000007</v>
      </c>
      <c r="G1367" s="143">
        <v>1</v>
      </c>
      <c r="H1367" s="143">
        <v>-2</v>
      </c>
      <c r="I1367" s="129">
        <f>IF(G1367&lt;0,"-",G1367)</f>
        <v>1</v>
      </c>
      <c r="J1367" s="129" t="str">
        <f>IF(H1367&lt;0,"-",H1367)</f>
        <v>-</v>
      </c>
    </row>
    <row r="1368" spans="1:10" x14ac:dyDescent="0.25">
      <c r="A1368" s="138" t="s">
        <v>2390</v>
      </c>
      <c r="B1368" s="139" t="s">
        <v>1307</v>
      </c>
      <c r="C1368" s="140">
        <v>306279</v>
      </c>
      <c r="D1368" s="141">
        <v>-2.0299999999999998</v>
      </c>
      <c r="E1368" s="141">
        <v>-6.18</v>
      </c>
      <c r="F1368" s="142">
        <v>1.19</v>
      </c>
      <c r="G1368" s="143">
        <v>-3</v>
      </c>
      <c r="H1368" s="143">
        <v>-1</v>
      </c>
      <c r="I1368" s="129" t="str">
        <f>IF(G1368&lt;0,"-",G1368)</f>
        <v>-</v>
      </c>
      <c r="J1368" s="129" t="str">
        <f>IF(H1368&lt;0,"-",H1368)</f>
        <v>-</v>
      </c>
    </row>
    <row r="1369" spans="1:10" x14ac:dyDescent="0.25">
      <c r="A1369" s="138" t="s">
        <v>2555</v>
      </c>
      <c r="B1369" s="139" t="s">
        <v>2556</v>
      </c>
      <c r="C1369" s="140">
        <v>126235</v>
      </c>
      <c r="D1369" s="141">
        <v>-37.090000000000003</v>
      </c>
      <c r="E1369" s="141">
        <v>-6.26</v>
      </c>
      <c r="F1369" s="142">
        <v>0.61</v>
      </c>
      <c r="G1369" s="143">
        <v>-2</v>
      </c>
      <c r="H1369" s="143">
        <v>-1</v>
      </c>
      <c r="I1369" s="129" t="str">
        <f>IF(G1369&lt;0,"-",G1369)</f>
        <v>-</v>
      </c>
      <c r="J1369" s="129" t="str">
        <f>IF(H1369&lt;0,"-",H1369)</f>
        <v>-</v>
      </c>
    </row>
    <row r="1370" spans="1:10" x14ac:dyDescent="0.25">
      <c r="A1370" s="138" t="s">
        <v>3483</v>
      </c>
      <c r="B1370" s="139" t="s">
        <v>3525</v>
      </c>
      <c r="C1370" s="140">
        <v>408129</v>
      </c>
      <c r="D1370" s="141">
        <v>92.11</v>
      </c>
      <c r="E1370" s="141">
        <v>-6.43</v>
      </c>
      <c r="F1370" s="142">
        <v>-7.11</v>
      </c>
      <c r="G1370" s="143">
        <v>1</v>
      </c>
      <c r="H1370" s="143">
        <v>-2</v>
      </c>
      <c r="I1370" s="129">
        <f>IF(G1370&lt;0,"-",G1370)</f>
        <v>1</v>
      </c>
      <c r="J1370" s="129" t="str">
        <f>IF(H1370&lt;0,"-",H1370)</f>
        <v>-</v>
      </c>
    </row>
    <row r="1371" spans="1:10" x14ac:dyDescent="0.25">
      <c r="A1371" s="138" t="s">
        <v>1921</v>
      </c>
      <c r="B1371" s="139" t="s">
        <v>1922</v>
      </c>
      <c r="C1371" s="140">
        <v>799835</v>
      </c>
      <c r="D1371" s="141">
        <v>3.51</v>
      </c>
      <c r="E1371" s="141">
        <v>-6.49</v>
      </c>
      <c r="F1371" s="142">
        <v>-10.79</v>
      </c>
      <c r="G1371" s="143">
        <v>2</v>
      </c>
      <c r="H1371" s="143">
        <v>-5</v>
      </c>
      <c r="I1371" s="129">
        <f>IF(G1371&lt;0,"-",G1371)</f>
        <v>2</v>
      </c>
      <c r="J1371" s="129" t="str">
        <f>IF(H1371&lt;0,"-",H1371)</f>
        <v>-</v>
      </c>
    </row>
    <row r="1372" spans="1:10" x14ac:dyDescent="0.25">
      <c r="A1372" s="138" t="s">
        <v>3473</v>
      </c>
      <c r="B1372" s="139" t="s">
        <v>3509</v>
      </c>
      <c r="C1372" s="140">
        <v>1891516</v>
      </c>
      <c r="D1372" s="141">
        <v>29.14</v>
      </c>
      <c r="E1372" s="141">
        <v>-6.51</v>
      </c>
      <c r="F1372" s="142">
        <v>-6.86</v>
      </c>
      <c r="G1372" s="143">
        <v>1</v>
      </c>
      <c r="H1372" s="143">
        <v>-2</v>
      </c>
      <c r="I1372" s="129">
        <f>IF(G1372&lt;0,"-",G1372)</f>
        <v>1</v>
      </c>
      <c r="J1372" s="129" t="str">
        <f>IF(H1372&lt;0,"-",H1372)</f>
        <v>-</v>
      </c>
    </row>
    <row r="1373" spans="1:10" x14ac:dyDescent="0.25">
      <c r="A1373" s="138" t="s">
        <v>216</v>
      </c>
      <c r="B1373" s="139" t="s">
        <v>217</v>
      </c>
      <c r="C1373" s="140">
        <v>97347</v>
      </c>
      <c r="D1373" s="141">
        <v>70.599999999999994</v>
      </c>
      <c r="E1373" s="141">
        <v>-6.53</v>
      </c>
      <c r="F1373" s="142">
        <v>-7.56</v>
      </c>
      <c r="G1373" s="143">
        <v>1</v>
      </c>
      <c r="H1373" s="143">
        <v>-2</v>
      </c>
      <c r="I1373" s="129">
        <f>IF(G1373&lt;0,"-",G1373)</f>
        <v>1</v>
      </c>
      <c r="J1373" s="129" t="str">
        <f>IF(H1373&lt;0,"-",H1373)</f>
        <v>-</v>
      </c>
    </row>
    <row r="1374" spans="1:10" x14ac:dyDescent="0.25">
      <c r="A1374" s="138" t="s">
        <v>2137</v>
      </c>
      <c r="B1374" s="139" t="s">
        <v>1301</v>
      </c>
      <c r="C1374" s="140">
        <v>5975814</v>
      </c>
      <c r="D1374" s="141">
        <v>13.52</v>
      </c>
      <c r="E1374" s="141">
        <v>-6.57</v>
      </c>
      <c r="F1374" s="142">
        <v>-4.5999999999999996</v>
      </c>
      <c r="G1374" s="143">
        <v>1</v>
      </c>
      <c r="H1374" s="143">
        <v>-19</v>
      </c>
      <c r="I1374" s="129">
        <f>IF(G1374&lt;0,"-",G1374)</f>
        <v>1</v>
      </c>
      <c r="J1374" s="129" t="str">
        <f>IF(H1374&lt;0,"-",H1374)</f>
        <v>-</v>
      </c>
    </row>
    <row r="1375" spans="1:10" x14ac:dyDescent="0.25">
      <c r="A1375" s="138" t="s">
        <v>761</v>
      </c>
      <c r="B1375" s="139" t="s">
        <v>762</v>
      </c>
      <c r="C1375" s="140">
        <v>281263</v>
      </c>
      <c r="D1375" s="141">
        <v>16.64</v>
      </c>
      <c r="E1375" s="141">
        <v>-6.57</v>
      </c>
      <c r="F1375" s="142">
        <v>5.73</v>
      </c>
      <c r="G1375" s="143">
        <v>2</v>
      </c>
      <c r="H1375" s="143">
        <v>-1</v>
      </c>
      <c r="I1375" s="129">
        <f>IF(G1375&lt;0,"-",G1375)</f>
        <v>2</v>
      </c>
      <c r="J1375" s="129" t="str">
        <f>IF(H1375&lt;0,"-",H1375)</f>
        <v>-</v>
      </c>
    </row>
    <row r="1376" spans="1:10" x14ac:dyDescent="0.25">
      <c r="A1376" s="138" t="s">
        <v>3058</v>
      </c>
      <c r="B1376" s="139" t="s">
        <v>3066</v>
      </c>
      <c r="C1376" s="140">
        <v>36113</v>
      </c>
      <c r="D1376" s="141">
        <v>-24.62</v>
      </c>
      <c r="E1376" s="141">
        <v>-6.71</v>
      </c>
      <c r="F1376" s="142">
        <v>12.18</v>
      </c>
      <c r="G1376" s="143">
        <v>-1</v>
      </c>
      <c r="H1376" s="143">
        <v>-1</v>
      </c>
      <c r="I1376" s="129" t="str">
        <f>IF(G1376&lt;0,"-",G1376)</f>
        <v>-</v>
      </c>
      <c r="J1376" s="129" t="str">
        <f>IF(H1376&lt;0,"-",H1376)</f>
        <v>-</v>
      </c>
    </row>
    <row r="1377" spans="1:10" x14ac:dyDescent="0.25">
      <c r="A1377" s="138" t="s">
        <v>1118</v>
      </c>
      <c r="B1377" s="139" t="s">
        <v>1196</v>
      </c>
      <c r="C1377" s="140">
        <v>184217</v>
      </c>
      <c r="D1377" s="141">
        <v>26.76</v>
      </c>
      <c r="E1377" s="141">
        <v>-6.75</v>
      </c>
      <c r="F1377" s="142">
        <v>1.05</v>
      </c>
      <c r="G1377" s="143">
        <v>1</v>
      </c>
      <c r="H1377" s="143">
        <v>-2</v>
      </c>
      <c r="I1377" s="129">
        <f>IF(G1377&lt;0,"-",G1377)</f>
        <v>1</v>
      </c>
      <c r="J1377" s="129" t="str">
        <f>IF(H1377&lt;0,"-",H1377)</f>
        <v>-</v>
      </c>
    </row>
    <row r="1378" spans="1:10" x14ac:dyDescent="0.25">
      <c r="A1378" s="138" t="s">
        <v>251</v>
      </c>
      <c r="B1378" s="139" t="s">
        <v>252</v>
      </c>
      <c r="C1378" s="140">
        <v>85075</v>
      </c>
      <c r="D1378" s="141">
        <v>13.85</v>
      </c>
      <c r="E1378" s="141">
        <v>-6.75</v>
      </c>
      <c r="F1378" s="142">
        <v>-9.32</v>
      </c>
      <c r="G1378" s="143">
        <v>1</v>
      </c>
      <c r="H1378" s="143">
        <v>-2</v>
      </c>
      <c r="I1378" s="129">
        <f>IF(G1378&lt;0,"-",G1378)</f>
        <v>1</v>
      </c>
      <c r="J1378" s="129" t="str">
        <f>IF(H1378&lt;0,"-",H1378)</f>
        <v>-</v>
      </c>
    </row>
    <row r="1379" spans="1:10" x14ac:dyDescent="0.25">
      <c r="A1379" s="138" t="s">
        <v>229</v>
      </c>
      <c r="B1379" s="139" t="s">
        <v>961</v>
      </c>
      <c r="C1379" s="140">
        <v>112396</v>
      </c>
      <c r="D1379" s="141">
        <v>15.82</v>
      </c>
      <c r="E1379" s="141">
        <v>-6.79</v>
      </c>
      <c r="F1379" s="142">
        <v>-5.6</v>
      </c>
      <c r="G1379" s="143">
        <v>1</v>
      </c>
      <c r="H1379" s="143">
        <v>-2</v>
      </c>
      <c r="I1379" s="129">
        <f>IF(G1379&lt;0,"-",G1379)</f>
        <v>1</v>
      </c>
      <c r="J1379" s="129" t="str">
        <f>IF(H1379&lt;0,"-",H1379)</f>
        <v>-</v>
      </c>
    </row>
    <row r="1380" spans="1:10" x14ac:dyDescent="0.25">
      <c r="A1380" s="138" t="s">
        <v>1960</v>
      </c>
      <c r="B1380" s="139" t="s">
        <v>1961</v>
      </c>
      <c r="C1380" s="140">
        <v>91782</v>
      </c>
      <c r="D1380" s="141">
        <v>40.5</v>
      </c>
      <c r="E1380" s="141">
        <v>-6.82</v>
      </c>
      <c r="F1380" s="142">
        <v>-10.9</v>
      </c>
      <c r="G1380" s="143">
        <v>1</v>
      </c>
      <c r="H1380" s="143">
        <v>-2</v>
      </c>
      <c r="I1380" s="129">
        <f>IF(G1380&lt;0,"-",G1380)</f>
        <v>1</v>
      </c>
      <c r="J1380" s="129" t="str">
        <f>IF(H1380&lt;0,"-",H1380)</f>
        <v>-</v>
      </c>
    </row>
    <row r="1381" spans="1:10" x14ac:dyDescent="0.25">
      <c r="A1381" s="138" t="s">
        <v>529</v>
      </c>
      <c r="B1381" s="139" t="s">
        <v>1381</v>
      </c>
      <c r="C1381" s="140">
        <v>549898</v>
      </c>
      <c r="D1381" s="141">
        <v>18.29</v>
      </c>
      <c r="E1381" s="141">
        <v>-6.82</v>
      </c>
      <c r="F1381" s="142">
        <v>12.74</v>
      </c>
      <c r="G1381" s="143">
        <v>1</v>
      </c>
      <c r="H1381" s="143">
        <v>-2</v>
      </c>
      <c r="I1381" s="129">
        <f>IF(G1381&lt;0,"-",G1381)</f>
        <v>1</v>
      </c>
      <c r="J1381" s="129" t="str">
        <f>IF(H1381&lt;0,"-",H1381)</f>
        <v>-</v>
      </c>
    </row>
    <row r="1382" spans="1:10" x14ac:dyDescent="0.25">
      <c r="A1382" s="138" t="s">
        <v>355</v>
      </c>
      <c r="B1382" s="139" t="s">
        <v>1368</v>
      </c>
      <c r="C1382" s="140">
        <v>270783</v>
      </c>
      <c r="D1382" s="141">
        <v>154.56</v>
      </c>
      <c r="E1382" s="141">
        <v>-6.88</v>
      </c>
      <c r="F1382" s="142">
        <v>-9.49</v>
      </c>
      <c r="G1382" s="143">
        <v>1</v>
      </c>
      <c r="H1382" s="143">
        <v>-2</v>
      </c>
      <c r="I1382" s="129">
        <f>IF(G1382&lt;0,"-",G1382)</f>
        <v>1</v>
      </c>
      <c r="J1382" s="129" t="str">
        <f>IF(H1382&lt;0,"-",H1382)</f>
        <v>-</v>
      </c>
    </row>
    <row r="1383" spans="1:10" x14ac:dyDescent="0.25">
      <c r="A1383" s="138" t="s">
        <v>3994</v>
      </c>
      <c r="B1383" s="139" t="s">
        <v>3997</v>
      </c>
      <c r="C1383" s="140">
        <v>64152</v>
      </c>
      <c r="D1383" s="141">
        <v>54.92</v>
      </c>
      <c r="E1383" s="141">
        <v>-6.92</v>
      </c>
      <c r="F1383" s="142">
        <v>-22.97</v>
      </c>
      <c r="G1383" s="143">
        <v>1</v>
      </c>
      <c r="H1383" s="143">
        <v>-12</v>
      </c>
      <c r="I1383" s="129">
        <f>IF(G1383&lt;0,"-",G1383)</f>
        <v>1</v>
      </c>
      <c r="J1383" s="129" t="str">
        <f>IF(H1383&lt;0,"-",H1383)</f>
        <v>-</v>
      </c>
    </row>
    <row r="1384" spans="1:10" x14ac:dyDescent="0.25">
      <c r="A1384" s="138" t="s">
        <v>1975</v>
      </c>
      <c r="B1384" s="139" t="s">
        <v>1976</v>
      </c>
      <c r="C1384" s="140">
        <v>857687</v>
      </c>
      <c r="D1384" s="141">
        <v>37.06</v>
      </c>
      <c r="E1384" s="141">
        <v>-6.96</v>
      </c>
      <c r="F1384" s="142">
        <v>1.1399999999999999</v>
      </c>
      <c r="G1384" s="143">
        <v>1</v>
      </c>
      <c r="H1384" s="143">
        <v>-2</v>
      </c>
      <c r="I1384" s="129">
        <f>IF(G1384&lt;0,"-",G1384)</f>
        <v>1</v>
      </c>
      <c r="J1384" s="129" t="str">
        <f>IF(H1384&lt;0,"-",H1384)</f>
        <v>-</v>
      </c>
    </row>
    <row r="1385" spans="1:10" x14ac:dyDescent="0.25">
      <c r="A1385" s="138" t="s">
        <v>2647</v>
      </c>
      <c r="B1385" s="139" t="s">
        <v>2648</v>
      </c>
      <c r="C1385" s="140">
        <v>288917</v>
      </c>
      <c r="D1385" s="141">
        <v>69.23</v>
      </c>
      <c r="E1385" s="141">
        <v>-6.96</v>
      </c>
      <c r="F1385" s="142">
        <v>-3.81</v>
      </c>
      <c r="G1385" s="143">
        <v>1</v>
      </c>
      <c r="H1385" s="143">
        <v>-2</v>
      </c>
      <c r="I1385" s="129">
        <f>IF(G1385&lt;0,"-",G1385)</f>
        <v>1</v>
      </c>
      <c r="J1385" s="129" t="str">
        <f>IF(H1385&lt;0,"-",H1385)</f>
        <v>-</v>
      </c>
    </row>
    <row r="1386" spans="1:10" x14ac:dyDescent="0.25">
      <c r="A1386" s="138" t="s">
        <v>2774</v>
      </c>
      <c r="B1386" s="139" t="s">
        <v>2779</v>
      </c>
      <c r="C1386" s="140">
        <v>2723620</v>
      </c>
      <c r="D1386" s="141">
        <v>23.92</v>
      </c>
      <c r="E1386" s="141">
        <v>-7.04</v>
      </c>
      <c r="F1386" s="142">
        <v>0.64</v>
      </c>
      <c r="G1386" s="143">
        <v>1</v>
      </c>
      <c r="H1386" s="143">
        <v>-2</v>
      </c>
      <c r="I1386" s="129">
        <f>IF(G1386&lt;0,"-",G1386)</f>
        <v>1</v>
      </c>
      <c r="J1386" s="129" t="str">
        <f>IF(H1386&lt;0,"-",H1386)</f>
        <v>-</v>
      </c>
    </row>
    <row r="1387" spans="1:10" x14ac:dyDescent="0.25">
      <c r="A1387" s="138" t="s">
        <v>262</v>
      </c>
      <c r="B1387" s="139" t="s">
        <v>1359</v>
      </c>
      <c r="C1387" s="140">
        <v>558555</v>
      </c>
      <c r="D1387" s="141">
        <v>22.81</v>
      </c>
      <c r="E1387" s="141">
        <v>-7.07</v>
      </c>
      <c r="F1387" s="142">
        <v>-10.8</v>
      </c>
      <c r="G1387" s="143">
        <v>1</v>
      </c>
      <c r="H1387" s="143">
        <v>-3</v>
      </c>
      <c r="I1387" s="129">
        <f>IF(G1387&lt;0,"-",G1387)</f>
        <v>1</v>
      </c>
      <c r="J1387" s="129" t="str">
        <f>IF(H1387&lt;0,"-",H1387)</f>
        <v>-</v>
      </c>
    </row>
    <row r="1388" spans="1:10" x14ac:dyDescent="0.25">
      <c r="A1388" s="138" t="s">
        <v>1671</v>
      </c>
      <c r="B1388" s="139" t="s">
        <v>1693</v>
      </c>
      <c r="C1388" s="140">
        <v>386829</v>
      </c>
      <c r="D1388" s="141">
        <v>16.48</v>
      </c>
      <c r="E1388" s="141">
        <v>-7.11</v>
      </c>
      <c r="F1388" s="142">
        <v>-1.83</v>
      </c>
      <c r="G1388" s="143">
        <v>1</v>
      </c>
      <c r="H1388" s="143">
        <v>-2</v>
      </c>
      <c r="I1388" s="129">
        <f>IF(G1388&lt;0,"-",G1388)</f>
        <v>1</v>
      </c>
      <c r="J1388" s="129" t="str">
        <f>IF(H1388&lt;0,"-",H1388)</f>
        <v>-</v>
      </c>
    </row>
    <row r="1389" spans="1:10" x14ac:dyDescent="0.25">
      <c r="A1389" s="138" t="s">
        <v>2099</v>
      </c>
      <c r="B1389" s="139" t="s">
        <v>2100</v>
      </c>
      <c r="C1389" s="140">
        <v>1247752</v>
      </c>
      <c r="D1389" s="141">
        <v>49.86</v>
      </c>
      <c r="E1389" s="141">
        <v>-7.13</v>
      </c>
      <c r="F1389" s="142">
        <v>-18.07</v>
      </c>
      <c r="G1389" s="143">
        <v>1</v>
      </c>
      <c r="H1389" s="143">
        <v>-5</v>
      </c>
      <c r="I1389" s="129">
        <f>IF(G1389&lt;0,"-",G1389)</f>
        <v>1</v>
      </c>
      <c r="J1389" s="129" t="str">
        <f>IF(H1389&lt;0,"-",H1389)</f>
        <v>-</v>
      </c>
    </row>
    <row r="1390" spans="1:10" x14ac:dyDescent="0.25">
      <c r="A1390" s="138" t="s">
        <v>825</v>
      </c>
      <c r="B1390" s="139" t="s">
        <v>826</v>
      </c>
      <c r="C1390" s="140">
        <v>3183510</v>
      </c>
      <c r="D1390" s="141">
        <v>1.68</v>
      </c>
      <c r="E1390" s="141">
        <v>-7.13</v>
      </c>
      <c r="F1390" s="142">
        <v>-2.0699999999999998</v>
      </c>
      <c r="G1390" s="143">
        <v>1</v>
      </c>
      <c r="H1390" s="143">
        <v>-1</v>
      </c>
      <c r="I1390" s="129">
        <f>IF(G1390&lt;0,"-",G1390)</f>
        <v>1</v>
      </c>
      <c r="J1390" s="129" t="str">
        <f>IF(H1390&lt;0,"-",H1390)</f>
        <v>-</v>
      </c>
    </row>
    <row r="1391" spans="1:10" x14ac:dyDescent="0.25">
      <c r="A1391" s="138" t="s">
        <v>1180</v>
      </c>
      <c r="B1391" s="139" t="s">
        <v>3025</v>
      </c>
      <c r="C1391" s="140">
        <v>99834</v>
      </c>
      <c r="D1391" s="141">
        <v>-42.05</v>
      </c>
      <c r="E1391" s="141">
        <v>-7.16</v>
      </c>
      <c r="F1391" s="142">
        <v>-10.119999999999999</v>
      </c>
      <c r="G1391" s="143">
        <v>-1</v>
      </c>
      <c r="H1391" s="143">
        <v>-1</v>
      </c>
      <c r="I1391" s="129" t="str">
        <f>IF(G1391&lt;0,"-",G1391)</f>
        <v>-</v>
      </c>
      <c r="J1391" s="129" t="str">
        <f>IF(H1391&lt;0,"-",H1391)</f>
        <v>-</v>
      </c>
    </row>
    <row r="1392" spans="1:10" x14ac:dyDescent="0.25">
      <c r="A1392" s="138" t="s">
        <v>672</v>
      </c>
      <c r="B1392" s="139" t="s">
        <v>673</v>
      </c>
      <c r="C1392" s="140">
        <v>23026</v>
      </c>
      <c r="D1392" s="141">
        <v>-30.35</v>
      </c>
      <c r="E1392" s="141">
        <v>-7.18</v>
      </c>
      <c r="F1392" s="142">
        <v>22.38</v>
      </c>
      <c r="G1392" s="143">
        <v>-2</v>
      </c>
      <c r="H1392" s="143">
        <v>-1</v>
      </c>
      <c r="I1392" s="129" t="str">
        <f>IF(G1392&lt;0,"-",G1392)</f>
        <v>-</v>
      </c>
      <c r="J1392" s="129" t="str">
        <f>IF(H1392&lt;0,"-",H1392)</f>
        <v>-</v>
      </c>
    </row>
    <row r="1393" spans="1:10" x14ac:dyDescent="0.25">
      <c r="A1393" s="138" t="s">
        <v>187</v>
      </c>
      <c r="B1393" s="139" t="s">
        <v>188</v>
      </c>
      <c r="C1393" s="140">
        <v>235955</v>
      </c>
      <c r="D1393" s="141">
        <v>62.22</v>
      </c>
      <c r="E1393" s="141">
        <v>-7.29</v>
      </c>
      <c r="F1393" s="142">
        <v>-3.8</v>
      </c>
      <c r="G1393" s="143">
        <v>1</v>
      </c>
      <c r="H1393" s="143">
        <v>-2</v>
      </c>
      <c r="I1393" s="129">
        <f>IF(G1393&lt;0,"-",G1393)</f>
        <v>1</v>
      </c>
      <c r="J1393" s="129" t="str">
        <f>IF(H1393&lt;0,"-",H1393)</f>
        <v>-</v>
      </c>
    </row>
    <row r="1394" spans="1:10" x14ac:dyDescent="0.25">
      <c r="A1394" s="138" t="s">
        <v>2562</v>
      </c>
      <c r="B1394" s="139" t="s">
        <v>2563</v>
      </c>
      <c r="C1394" s="140">
        <v>3492100</v>
      </c>
      <c r="D1394" s="141">
        <v>32.880000000000003</v>
      </c>
      <c r="E1394" s="141">
        <v>-7.36</v>
      </c>
      <c r="F1394" s="142">
        <v>-2.5499999999999998</v>
      </c>
      <c r="G1394" s="143">
        <v>1</v>
      </c>
      <c r="H1394" s="143">
        <v>-2</v>
      </c>
      <c r="I1394" s="129">
        <f>IF(G1394&lt;0,"-",G1394)</f>
        <v>1</v>
      </c>
      <c r="J1394" s="129" t="str">
        <f>IF(H1394&lt;0,"-",H1394)</f>
        <v>-</v>
      </c>
    </row>
    <row r="1395" spans="1:10" x14ac:dyDescent="0.25">
      <c r="A1395" s="138" t="s">
        <v>3409</v>
      </c>
      <c r="B1395" s="139" t="s">
        <v>3416</v>
      </c>
      <c r="C1395" s="140">
        <v>264368</v>
      </c>
      <c r="D1395" s="141">
        <v>41.82</v>
      </c>
      <c r="E1395" s="141">
        <v>-7.36</v>
      </c>
      <c r="F1395" s="142">
        <v>-8.2899999999999991</v>
      </c>
      <c r="G1395" s="143">
        <v>1</v>
      </c>
      <c r="H1395" s="143">
        <v>-6</v>
      </c>
      <c r="I1395" s="129">
        <f>IF(G1395&lt;0,"-",G1395)</f>
        <v>1</v>
      </c>
      <c r="J1395" s="129" t="str">
        <f>IF(H1395&lt;0,"-",H1395)</f>
        <v>-</v>
      </c>
    </row>
    <row r="1396" spans="1:10" x14ac:dyDescent="0.25">
      <c r="A1396" s="138" t="s">
        <v>350</v>
      </c>
      <c r="B1396" s="139" t="s">
        <v>1021</v>
      </c>
      <c r="C1396" s="140">
        <v>850169</v>
      </c>
      <c r="D1396" s="141">
        <v>125.13</v>
      </c>
      <c r="E1396" s="141">
        <v>-7.44</v>
      </c>
      <c r="F1396" s="142">
        <v>-1.25</v>
      </c>
      <c r="G1396" s="143">
        <v>1</v>
      </c>
      <c r="H1396" s="143">
        <v>-1</v>
      </c>
      <c r="I1396" s="129">
        <f>IF(G1396&lt;0,"-",G1396)</f>
        <v>1</v>
      </c>
      <c r="J1396" s="129" t="str">
        <f>IF(H1396&lt;0,"-",H1396)</f>
        <v>-</v>
      </c>
    </row>
    <row r="1397" spans="1:10" x14ac:dyDescent="0.25">
      <c r="A1397" s="138" t="s">
        <v>1856</v>
      </c>
      <c r="B1397" s="139" t="s">
        <v>1857</v>
      </c>
      <c r="C1397" s="140">
        <v>1131849</v>
      </c>
      <c r="D1397" s="141">
        <v>42.75</v>
      </c>
      <c r="E1397" s="141">
        <v>-7.53</v>
      </c>
      <c r="F1397" s="142">
        <v>-13.75</v>
      </c>
      <c r="G1397" s="143">
        <v>1</v>
      </c>
      <c r="H1397" s="143">
        <v>-2</v>
      </c>
      <c r="I1397" s="129">
        <f>IF(G1397&lt;0,"-",G1397)</f>
        <v>1</v>
      </c>
      <c r="J1397" s="129" t="str">
        <f>IF(H1397&lt;0,"-",H1397)</f>
        <v>-</v>
      </c>
    </row>
    <row r="1398" spans="1:10" x14ac:dyDescent="0.25">
      <c r="A1398" s="138" t="s">
        <v>2664</v>
      </c>
      <c r="B1398" s="139" t="s">
        <v>3168</v>
      </c>
      <c r="C1398" s="140">
        <v>4993</v>
      </c>
      <c r="D1398" s="141">
        <v>51.17</v>
      </c>
      <c r="E1398" s="141">
        <v>-7.64</v>
      </c>
      <c r="F1398" s="142">
        <v>-6.44</v>
      </c>
      <c r="G1398" s="143">
        <v>1</v>
      </c>
      <c r="H1398" s="143">
        <v>-2</v>
      </c>
      <c r="I1398" s="129">
        <f>IF(G1398&lt;0,"-",G1398)</f>
        <v>1</v>
      </c>
      <c r="J1398" s="129" t="str">
        <f>IF(H1398&lt;0,"-",H1398)</f>
        <v>-</v>
      </c>
    </row>
    <row r="1399" spans="1:10" x14ac:dyDescent="0.25">
      <c r="A1399" s="138" t="s">
        <v>3955</v>
      </c>
      <c r="B1399" s="139" t="s">
        <v>3962</v>
      </c>
      <c r="C1399" s="140">
        <v>158714</v>
      </c>
      <c r="D1399" s="141">
        <v>9.7799999999999994</v>
      </c>
      <c r="E1399" s="141">
        <v>-7.64</v>
      </c>
      <c r="F1399" s="142">
        <v>5.77</v>
      </c>
      <c r="G1399" s="143">
        <v>2</v>
      </c>
      <c r="H1399" s="143">
        <v>-1</v>
      </c>
      <c r="I1399" s="129">
        <f>IF(G1399&lt;0,"-",G1399)</f>
        <v>2</v>
      </c>
      <c r="J1399" s="129" t="str">
        <f>IF(H1399&lt;0,"-",H1399)</f>
        <v>-</v>
      </c>
    </row>
    <row r="1400" spans="1:10" x14ac:dyDescent="0.25">
      <c r="A1400" s="138" t="s">
        <v>785</v>
      </c>
      <c r="B1400" s="139" t="s">
        <v>786</v>
      </c>
      <c r="C1400" s="140">
        <v>6597285</v>
      </c>
      <c r="D1400" s="141">
        <v>13.51</v>
      </c>
      <c r="E1400" s="141">
        <v>-7.66</v>
      </c>
      <c r="F1400" s="142">
        <v>-7.18</v>
      </c>
      <c r="G1400" s="143">
        <v>1</v>
      </c>
      <c r="H1400" s="143">
        <v>-11</v>
      </c>
      <c r="I1400" s="129">
        <f>IF(G1400&lt;0,"-",G1400)</f>
        <v>1</v>
      </c>
      <c r="J1400" s="129" t="str">
        <f>IF(H1400&lt;0,"-",H1400)</f>
        <v>-</v>
      </c>
    </row>
    <row r="1401" spans="1:10" x14ac:dyDescent="0.25">
      <c r="A1401" s="138" t="s">
        <v>2200</v>
      </c>
      <c r="B1401" s="139" t="s">
        <v>3312</v>
      </c>
      <c r="C1401" s="140">
        <v>685960</v>
      </c>
      <c r="D1401" s="141">
        <v>86.73</v>
      </c>
      <c r="E1401" s="141">
        <v>-7.69</v>
      </c>
      <c r="F1401" s="142">
        <v>-4.28</v>
      </c>
      <c r="G1401" s="143">
        <v>1</v>
      </c>
      <c r="H1401" s="143">
        <v>-2</v>
      </c>
      <c r="I1401" s="129">
        <f>IF(G1401&lt;0,"-",G1401)</f>
        <v>1</v>
      </c>
      <c r="J1401" s="129" t="str">
        <f>IF(H1401&lt;0,"-",H1401)</f>
        <v>-</v>
      </c>
    </row>
    <row r="1402" spans="1:10" x14ac:dyDescent="0.25">
      <c r="A1402" s="138" t="s">
        <v>2775</v>
      </c>
      <c r="B1402" s="139" t="s">
        <v>2780</v>
      </c>
      <c r="C1402" s="140">
        <v>254746</v>
      </c>
      <c r="D1402" s="141">
        <v>66.23</v>
      </c>
      <c r="E1402" s="141">
        <v>-7.72</v>
      </c>
      <c r="F1402" s="142">
        <v>-13.64</v>
      </c>
      <c r="G1402" s="143">
        <v>1</v>
      </c>
      <c r="H1402" s="143">
        <v>-2</v>
      </c>
      <c r="I1402" s="129">
        <f>IF(G1402&lt;0,"-",G1402)</f>
        <v>1</v>
      </c>
      <c r="J1402" s="129" t="str">
        <f>IF(H1402&lt;0,"-",H1402)</f>
        <v>-</v>
      </c>
    </row>
    <row r="1403" spans="1:10" x14ac:dyDescent="0.25">
      <c r="A1403" s="138" t="s">
        <v>2656</v>
      </c>
      <c r="B1403" s="139" t="s">
        <v>1323</v>
      </c>
      <c r="C1403" s="140">
        <v>22234</v>
      </c>
      <c r="D1403" s="141">
        <v>39.26</v>
      </c>
      <c r="E1403" s="141">
        <v>-7.73</v>
      </c>
      <c r="F1403" s="142">
        <v>21.35</v>
      </c>
      <c r="G1403" s="143">
        <v>1</v>
      </c>
      <c r="H1403" s="143">
        <v>-1</v>
      </c>
      <c r="I1403" s="129">
        <f>IF(G1403&lt;0,"-",G1403)</f>
        <v>1</v>
      </c>
      <c r="J1403" s="129" t="str">
        <f>IF(H1403&lt;0,"-",H1403)</f>
        <v>-</v>
      </c>
    </row>
    <row r="1404" spans="1:10" x14ac:dyDescent="0.25">
      <c r="A1404" s="138" t="s">
        <v>4115</v>
      </c>
      <c r="B1404" s="139" t="s">
        <v>4118</v>
      </c>
      <c r="C1404" s="140">
        <v>183378</v>
      </c>
      <c r="D1404" s="141">
        <v>15.64</v>
      </c>
      <c r="E1404" s="141">
        <v>-7.83</v>
      </c>
      <c r="F1404" s="142">
        <v>-11.19</v>
      </c>
      <c r="G1404" s="143">
        <v>1</v>
      </c>
      <c r="H1404" s="143">
        <v>-2</v>
      </c>
      <c r="I1404" s="129">
        <f>IF(G1404&lt;0,"-",G1404)</f>
        <v>1</v>
      </c>
      <c r="J1404" s="129" t="str">
        <f>IF(H1404&lt;0,"-",H1404)</f>
        <v>-</v>
      </c>
    </row>
    <row r="1405" spans="1:10" x14ac:dyDescent="0.25">
      <c r="A1405" s="138" t="s">
        <v>2921</v>
      </c>
      <c r="B1405" s="139" t="s">
        <v>2929</v>
      </c>
      <c r="C1405" s="140">
        <v>343260</v>
      </c>
      <c r="D1405" s="141">
        <v>1.01</v>
      </c>
      <c r="E1405" s="141">
        <v>-7.88</v>
      </c>
      <c r="F1405" s="142">
        <v>-6.24</v>
      </c>
      <c r="G1405" s="143">
        <v>1</v>
      </c>
      <c r="H1405" s="143">
        <v>-3</v>
      </c>
      <c r="I1405" s="129">
        <f>IF(G1405&lt;0,"-",G1405)</f>
        <v>1</v>
      </c>
      <c r="J1405" s="129" t="str">
        <f>IF(H1405&lt;0,"-",H1405)</f>
        <v>-</v>
      </c>
    </row>
    <row r="1406" spans="1:10" x14ac:dyDescent="0.25">
      <c r="A1406" s="138" t="s">
        <v>819</v>
      </c>
      <c r="B1406" s="139" t="s">
        <v>820</v>
      </c>
      <c r="C1406" s="140">
        <v>1500394</v>
      </c>
      <c r="D1406" s="141">
        <v>54.22</v>
      </c>
      <c r="E1406" s="141">
        <v>-7.89</v>
      </c>
      <c r="F1406" s="142">
        <v>-4.97</v>
      </c>
      <c r="G1406" s="143">
        <v>1</v>
      </c>
      <c r="H1406" s="143">
        <v>-2</v>
      </c>
      <c r="I1406" s="129">
        <f>IF(G1406&lt;0,"-",G1406)</f>
        <v>1</v>
      </c>
      <c r="J1406" s="129" t="str">
        <f>IF(H1406&lt;0,"-",H1406)</f>
        <v>-</v>
      </c>
    </row>
    <row r="1407" spans="1:10" x14ac:dyDescent="0.25">
      <c r="A1407" s="138" t="s">
        <v>2837</v>
      </c>
      <c r="B1407" s="139" t="s">
        <v>2838</v>
      </c>
      <c r="C1407" s="140">
        <v>53518</v>
      </c>
      <c r="D1407" s="141">
        <v>119.5</v>
      </c>
      <c r="E1407" s="141">
        <v>-7.93</v>
      </c>
      <c r="F1407" s="142">
        <v>-9.82</v>
      </c>
      <c r="G1407" s="143">
        <v>1</v>
      </c>
      <c r="H1407" s="143">
        <v>-2</v>
      </c>
      <c r="I1407" s="129">
        <f>IF(G1407&lt;0,"-",G1407)</f>
        <v>1</v>
      </c>
      <c r="J1407" s="129" t="str">
        <f>IF(H1407&lt;0,"-",H1407)</f>
        <v>-</v>
      </c>
    </row>
    <row r="1408" spans="1:10" x14ac:dyDescent="0.25">
      <c r="A1408" s="138" t="s">
        <v>3468</v>
      </c>
      <c r="B1408" s="139" t="s">
        <v>3502</v>
      </c>
      <c r="C1408" s="140">
        <v>274890</v>
      </c>
      <c r="D1408" s="141">
        <v>16.440000000000001</v>
      </c>
      <c r="E1408" s="141">
        <v>-7.94</v>
      </c>
      <c r="F1408" s="142">
        <v>-7.61</v>
      </c>
      <c r="G1408" s="143">
        <v>1</v>
      </c>
      <c r="H1408" s="143">
        <v>-2</v>
      </c>
      <c r="I1408" s="129">
        <f>IF(G1408&lt;0,"-",G1408)</f>
        <v>1</v>
      </c>
      <c r="J1408" s="129" t="str">
        <f>IF(H1408&lt;0,"-",H1408)</f>
        <v>-</v>
      </c>
    </row>
    <row r="1409" spans="1:10" x14ac:dyDescent="0.25">
      <c r="A1409" s="138" t="s">
        <v>3139</v>
      </c>
      <c r="B1409" s="139" t="s">
        <v>3140</v>
      </c>
      <c r="C1409" s="140">
        <v>104720</v>
      </c>
      <c r="D1409" s="141">
        <v>68.59</v>
      </c>
      <c r="E1409" s="141">
        <v>-7.94</v>
      </c>
      <c r="F1409" s="142">
        <v>-8.3800000000000008</v>
      </c>
      <c r="G1409" s="143">
        <v>1</v>
      </c>
      <c r="H1409" s="143">
        <v>-2</v>
      </c>
      <c r="I1409" s="129">
        <f>IF(G1409&lt;0,"-",G1409)</f>
        <v>1</v>
      </c>
      <c r="J1409" s="129" t="str">
        <f>IF(H1409&lt;0,"-",H1409)</f>
        <v>-</v>
      </c>
    </row>
    <row r="1410" spans="1:10" x14ac:dyDescent="0.25">
      <c r="A1410" s="138" t="s">
        <v>1630</v>
      </c>
      <c r="B1410" s="139" t="s">
        <v>1631</v>
      </c>
      <c r="C1410" s="140">
        <v>854198</v>
      </c>
      <c r="D1410" s="141">
        <v>52.26</v>
      </c>
      <c r="E1410" s="141">
        <v>-7.95</v>
      </c>
      <c r="F1410" s="142">
        <v>-3.53</v>
      </c>
      <c r="G1410" s="143">
        <v>1</v>
      </c>
      <c r="H1410" s="143">
        <v>-2</v>
      </c>
      <c r="I1410" s="129">
        <f>IF(G1410&lt;0,"-",G1410)</f>
        <v>1</v>
      </c>
      <c r="J1410" s="129" t="str">
        <f>IF(H1410&lt;0,"-",H1410)</f>
        <v>-</v>
      </c>
    </row>
    <row r="1411" spans="1:10" x14ac:dyDescent="0.25">
      <c r="A1411" s="138" t="s">
        <v>1125</v>
      </c>
      <c r="B1411" s="139" t="s">
        <v>1202</v>
      </c>
      <c r="C1411" s="140">
        <v>149932</v>
      </c>
      <c r="D1411" s="141">
        <v>-28.51</v>
      </c>
      <c r="E1411" s="141">
        <v>-8.0500000000000007</v>
      </c>
      <c r="F1411" s="142">
        <v>-14.32</v>
      </c>
      <c r="G1411" s="143">
        <v>-1</v>
      </c>
      <c r="H1411" s="143">
        <v>-1</v>
      </c>
      <c r="I1411" s="129" t="str">
        <f>IF(G1411&lt;0,"-",G1411)</f>
        <v>-</v>
      </c>
      <c r="J1411" s="129" t="str">
        <f>IF(H1411&lt;0,"-",H1411)</f>
        <v>-</v>
      </c>
    </row>
    <row r="1412" spans="1:10" x14ac:dyDescent="0.25">
      <c r="A1412" s="138" t="s">
        <v>1176</v>
      </c>
      <c r="B1412" s="139" t="s">
        <v>3017</v>
      </c>
      <c r="C1412" s="140">
        <v>108203</v>
      </c>
      <c r="D1412" s="141">
        <v>35.1</v>
      </c>
      <c r="E1412" s="141">
        <v>-8.06</v>
      </c>
      <c r="F1412" s="142">
        <v>1.19</v>
      </c>
      <c r="G1412" s="143">
        <v>1</v>
      </c>
      <c r="H1412" s="143">
        <v>-2</v>
      </c>
      <c r="I1412" s="129">
        <f>IF(G1412&lt;0,"-",G1412)</f>
        <v>1</v>
      </c>
      <c r="J1412" s="129" t="str">
        <f>IF(H1412&lt;0,"-",H1412)</f>
        <v>-</v>
      </c>
    </row>
    <row r="1413" spans="1:10" x14ac:dyDescent="0.25">
      <c r="A1413" s="138" t="s">
        <v>3455</v>
      </c>
      <c r="B1413" s="139" t="s">
        <v>3459</v>
      </c>
      <c r="C1413" s="140">
        <v>363304</v>
      </c>
      <c r="D1413" s="141">
        <v>28.99</v>
      </c>
      <c r="E1413" s="141">
        <v>-8.07</v>
      </c>
      <c r="F1413" s="142">
        <v>-10.199999999999999</v>
      </c>
      <c r="G1413" s="143">
        <v>1</v>
      </c>
      <c r="H1413" s="143">
        <v>-2</v>
      </c>
      <c r="I1413" s="129">
        <f>IF(G1413&lt;0,"-",G1413)</f>
        <v>1</v>
      </c>
      <c r="J1413" s="129" t="str">
        <f>IF(H1413&lt;0,"-",H1413)</f>
        <v>-</v>
      </c>
    </row>
    <row r="1414" spans="1:10" x14ac:dyDescent="0.25">
      <c r="A1414" s="138" t="s">
        <v>624</v>
      </c>
      <c r="B1414" s="139" t="s">
        <v>625</v>
      </c>
      <c r="C1414" s="140">
        <v>110538</v>
      </c>
      <c r="D1414" s="141">
        <v>49.94</v>
      </c>
      <c r="E1414" s="141">
        <v>-8.11</v>
      </c>
      <c r="F1414" s="142">
        <v>-12.15</v>
      </c>
      <c r="G1414" s="143">
        <v>1</v>
      </c>
      <c r="H1414" s="143">
        <v>-2</v>
      </c>
      <c r="I1414" s="129">
        <f>IF(G1414&lt;0,"-",G1414)</f>
        <v>1</v>
      </c>
      <c r="J1414" s="129" t="str">
        <f>IF(H1414&lt;0,"-",H1414)</f>
        <v>-</v>
      </c>
    </row>
    <row r="1415" spans="1:10" x14ac:dyDescent="0.25">
      <c r="A1415" s="138" t="s">
        <v>706</v>
      </c>
      <c r="B1415" s="139" t="s">
        <v>707</v>
      </c>
      <c r="C1415" s="140">
        <v>592994</v>
      </c>
      <c r="D1415" s="141">
        <v>37.57</v>
      </c>
      <c r="E1415" s="141">
        <v>-8.14</v>
      </c>
      <c r="F1415" s="142">
        <v>-14.47</v>
      </c>
      <c r="G1415" s="143">
        <v>1</v>
      </c>
      <c r="H1415" s="143">
        <v>-12</v>
      </c>
      <c r="I1415" s="129">
        <f>IF(G1415&lt;0,"-",G1415)</f>
        <v>1</v>
      </c>
      <c r="J1415" s="129" t="str">
        <f>IF(H1415&lt;0,"-",H1415)</f>
        <v>-</v>
      </c>
    </row>
    <row r="1416" spans="1:10" x14ac:dyDescent="0.25">
      <c r="A1416" s="138" t="s">
        <v>3651</v>
      </c>
      <c r="B1416" s="139" t="s">
        <v>3657</v>
      </c>
      <c r="C1416" s="140">
        <v>1033275</v>
      </c>
      <c r="D1416" s="141">
        <v>13.12</v>
      </c>
      <c r="E1416" s="141">
        <v>-8.19</v>
      </c>
      <c r="F1416" s="142">
        <v>-6.25</v>
      </c>
      <c r="G1416" s="143">
        <v>1</v>
      </c>
      <c r="H1416" s="143">
        <v>-2</v>
      </c>
      <c r="I1416" s="129">
        <f>IF(G1416&lt;0,"-",G1416)</f>
        <v>1</v>
      </c>
      <c r="J1416" s="129" t="str">
        <f>IF(H1416&lt;0,"-",H1416)</f>
        <v>-</v>
      </c>
    </row>
    <row r="1417" spans="1:10" x14ac:dyDescent="0.25">
      <c r="A1417" s="138" t="s">
        <v>2788</v>
      </c>
      <c r="B1417" s="139" t="s">
        <v>2790</v>
      </c>
      <c r="C1417" s="140">
        <v>84651</v>
      </c>
      <c r="D1417" s="141">
        <v>-18.12</v>
      </c>
      <c r="E1417" s="141">
        <v>-8.25</v>
      </c>
      <c r="F1417" s="142">
        <v>-5.03</v>
      </c>
      <c r="G1417" s="143">
        <v>-1</v>
      </c>
      <c r="H1417" s="143">
        <v>-1</v>
      </c>
      <c r="I1417" s="129" t="str">
        <f>IF(G1417&lt;0,"-",G1417)</f>
        <v>-</v>
      </c>
      <c r="J1417" s="129" t="str">
        <f>IF(H1417&lt;0,"-",H1417)</f>
        <v>-</v>
      </c>
    </row>
    <row r="1418" spans="1:10" x14ac:dyDescent="0.25">
      <c r="A1418" s="138" t="s">
        <v>490</v>
      </c>
      <c r="B1418" s="139" t="s">
        <v>1084</v>
      </c>
      <c r="C1418" s="140">
        <v>31098</v>
      </c>
      <c r="D1418" s="141">
        <v>73.75</v>
      </c>
      <c r="E1418" s="141">
        <v>-8.25</v>
      </c>
      <c r="F1418" s="142">
        <v>-5.23</v>
      </c>
      <c r="G1418" s="143">
        <v>1</v>
      </c>
      <c r="H1418" s="143">
        <v>-2</v>
      </c>
      <c r="I1418" s="129">
        <f>IF(G1418&lt;0,"-",G1418)</f>
        <v>1</v>
      </c>
      <c r="J1418" s="129" t="str">
        <f>IF(H1418&lt;0,"-",H1418)</f>
        <v>-</v>
      </c>
    </row>
    <row r="1419" spans="1:10" x14ac:dyDescent="0.25">
      <c r="A1419" s="138" t="s">
        <v>2396</v>
      </c>
      <c r="B1419" s="139" t="s">
        <v>2397</v>
      </c>
      <c r="C1419" s="140">
        <v>333689</v>
      </c>
      <c r="D1419" s="141">
        <v>111.02</v>
      </c>
      <c r="E1419" s="141">
        <v>-8.2899999999999991</v>
      </c>
      <c r="F1419" s="142">
        <v>-7.86</v>
      </c>
      <c r="G1419" s="143">
        <v>1</v>
      </c>
      <c r="H1419" s="143">
        <v>-2</v>
      </c>
      <c r="I1419" s="129">
        <f>IF(G1419&lt;0,"-",G1419)</f>
        <v>1</v>
      </c>
      <c r="J1419" s="129" t="str">
        <f>IF(H1419&lt;0,"-",H1419)</f>
        <v>-</v>
      </c>
    </row>
    <row r="1420" spans="1:10" x14ac:dyDescent="0.25">
      <c r="A1420" s="138" t="s">
        <v>1790</v>
      </c>
      <c r="B1420" s="139" t="s">
        <v>1791</v>
      </c>
      <c r="C1420" s="140">
        <v>214212</v>
      </c>
      <c r="D1420" s="141">
        <v>45.22</v>
      </c>
      <c r="E1420" s="141">
        <v>-8.2899999999999991</v>
      </c>
      <c r="F1420" s="142">
        <v>-10.27</v>
      </c>
      <c r="G1420" s="143">
        <v>1</v>
      </c>
      <c r="H1420" s="143">
        <v>-11</v>
      </c>
      <c r="I1420" s="129">
        <f>IF(G1420&lt;0,"-",G1420)</f>
        <v>1</v>
      </c>
      <c r="J1420" s="129" t="str">
        <f>IF(H1420&lt;0,"-",H1420)</f>
        <v>-</v>
      </c>
    </row>
    <row r="1421" spans="1:10" x14ac:dyDescent="0.25">
      <c r="A1421" s="138" t="s">
        <v>2110</v>
      </c>
      <c r="B1421" s="139" t="s">
        <v>910</v>
      </c>
      <c r="C1421" s="140">
        <v>911850</v>
      </c>
      <c r="D1421" s="141">
        <v>41.59</v>
      </c>
      <c r="E1421" s="141">
        <v>-8.31</v>
      </c>
      <c r="F1421" s="142">
        <v>-2.13</v>
      </c>
      <c r="G1421" s="143">
        <v>1</v>
      </c>
      <c r="H1421" s="143">
        <v>-2</v>
      </c>
      <c r="I1421" s="129">
        <f>IF(G1421&lt;0,"-",G1421)</f>
        <v>1</v>
      </c>
      <c r="J1421" s="129" t="str">
        <f>IF(H1421&lt;0,"-",H1421)</f>
        <v>-</v>
      </c>
    </row>
    <row r="1422" spans="1:10" x14ac:dyDescent="0.25">
      <c r="A1422" s="138" t="s">
        <v>1768</v>
      </c>
      <c r="B1422" s="139" t="s">
        <v>907</v>
      </c>
      <c r="C1422" s="140">
        <v>1376599</v>
      </c>
      <c r="D1422" s="141">
        <v>67.06</v>
      </c>
      <c r="E1422" s="141">
        <v>-8.36</v>
      </c>
      <c r="F1422" s="142">
        <v>-21.19</v>
      </c>
      <c r="G1422" s="143">
        <v>1</v>
      </c>
      <c r="H1422" s="143">
        <v>-12</v>
      </c>
      <c r="I1422" s="129">
        <f>IF(G1422&lt;0,"-",G1422)</f>
        <v>1</v>
      </c>
      <c r="J1422" s="129" t="str">
        <f>IF(H1422&lt;0,"-",H1422)</f>
        <v>-</v>
      </c>
    </row>
    <row r="1423" spans="1:10" x14ac:dyDescent="0.25">
      <c r="A1423" s="138" t="s">
        <v>1925</v>
      </c>
      <c r="B1423" s="139" t="s">
        <v>1289</v>
      </c>
      <c r="C1423" s="140">
        <v>548412</v>
      </c>
      <c r="D1423" s="141">
        <v>0.31</v>
      </c>
      <c r="E1423" s="141">
        <v>-8.39</v>
      </c>
      <c r="F1423" s="142">
        <v>-2.0699999999999998</v>
      </c>
      <c r="G1423" s="143">
        <v>1</v>
      </c>
      <c r="H1423" s="143">
        <v>-1</v>
      </c>
      <c r="I1423" s="129">
        <f>IF(G1423&lt;0,"-",G1423)</f>
        <v>1</v>
      </c>
      <c r="J1423" s="129" t="str">
        <f>IF(H1423&lt;0,"-",H1423)</f>
        <v>-</v>
      </c>
    </row>
    <row r="1424" spans="1:10" x14ac:dyDescent="0.25">
      <c r="A1424" s="138" t="s">
        <v>1644</v>
      </c>
      <c r="B1424" s="139" t="s">
        <v>2994</v>
      </c>
      <c r="C1424" s="140">
        <v>212361</v>
      </c>
      <c r="D1424" s="141">
        <v>190.45</v>
      </c>
      <c r="E1424" s="141">
        <v>-8.43</v>
      </c>
      <c r="F1424" s="142">
        <v>-9.86</v>
      </c>
      <c r="G1424" s="143">
        <v>1</v>
      </c>
      <c r="H1424" s="143">
        <v>-13</v>
      </c>
      <c r="I1424" s="129">
        <f>IF(G1424&lt;0,"-",G1424)</f>
        <v>1</v>
      </c>
      <c r="J1424" s="129" t="str">
        <f>IF(H1424&lt;0,"-",H1424)</f>
        <v>-</v>
      </c>
    </row>
    <row r="1425" spans="1:10" x14ac:dyDescent="0.25">
      <c r="A1425" s="138" t="s">
        <v>2090</v>
      </c>
      <c r="B1425" s="139" t="s">
        <v>2091</v>
      </c>
      <c r="C1425" s="140">
        <v>6178135</v>
      </c>
      <c r="D1425" s="141">
        <v>40.99</v>
      </c>
      <c r="E1425" s="141">
        <v>-8.5</v>
      </c>
      <c r="F1425" s="142">
        <v>-12.04</v>
      </c>
      <c r="G1425" s="143">
        <v>1</v>
      </c>
      <c r="H1425" s="143">
        <v>-7</v>
      </c>
      <c r="I1425" s="129">
        <f>IF(G1425&lt;0,"-",G1425)</f>
        <v>1</v>
      </c>
      <c r="J1425" s="129" t="str">
        <f>IF(H1425&lt;0,"-",H1425)</f>
        <v>-</v>
      </c>
    </row>
    <row r="1426" spans="1:10" x14ac:dyDescent="0.25">
      <c r="A1426" s="138" t="s">
        <v>683</v>
      </c>
      <c r="B1426" s="139" t="s">
        <v>684</v>
      </c>
      <c r="C1426" s="140">
        <v>64318</v>
      </c>
      <c r="D1426" s="141">
        <v>6.63</v>
      </c>
      <c r="E1426" s="141">
        <v>-8.5</v>
      </c>
      <c r="F1426" s="142">
        <v>-1.83</v>
      </c>
      <c r="G1426" s="143">
        <v>1</v>
      </c>
      <c r="H1426" s="143">
        <v>-2</v>
      </c>
      <c r="I1426" s="129">
        <f>IF(G1426&lt;0,"-",G1426)</f>
        <v>1</v>
      </c>
      <c r="J1426" s="129" t="str">
        <f>IF(H1426&lt;0,"-",H1426)</f>
        <v>-</v>
      </c>
    </row>
    <row r="1427" spans="1:10" x14ac:dyDescent="0.25">
      <c r="A1427" s="138" t="s">
        <v>1146</v>
      </c>
      <c r="B1427" s="139" t="s">
        <v>3000</v>
      </c>
      <c r="C1427" s="140">
        <v>91456</v>
      </c>
      <c r="D1427" s="141">
        <v>26.35</v>
      </c>
      <c r="E1427" s="141">
        <v>-8.56</v>
      </c>
      <c r="F1427" s="142">
        <v>-3.5</v>
      </c>
      <c r="G1427" s="143">
        <v>1</v>
      </c>
      <c r="H1427" s="143">
        <v>-2</v>
      </c>
      <c r="I1427" s="129">
        <f>IF(G1427&lt;0,"-",G1427)</f>
        <v>1</v>
      </c>
      <c r="J1427" s="129" t="str">
        <f>IF(H1427&lt;0,"-",H1427)</f>
        <v>-</v>
      </c>
    </row>
    <row r="1428" spans="1:10" x14ac:dyDescent="0.25">
      <c r="A1428" s="138" t="s">
        <v>3306</v>
      </c>
      <c r="B1428" s="139" t="s">
        <v>3313</v>
      </c>
      <c r="C1428" s="140">
        <v>1489428</v>
      </c>
      <c r="D1428" s="141">
        <v>16.690000000000001</v>
      </c>
      <c r="E1428" s="141">
        <v>-8.6999999999999993</v>
      </c>
      <c r="F1428" s="142">
        <v>-44.93</v>
      </c>
      <c r="G1428" s="143">
        <v>1</v>
      </c>
      <c r="H1428" s="143">
        <v>-6</v>
      </c>
      <c r="I1428" s="129">
        <f>IF(G1428&lt;0,"-",G1428)</f>
        <v>1</v>
      </c>
      <c r="J1428" s="129" t="str">
        <f>IF(H1428&lt;0,"-",H1428)</f>
        <v>-</v>
      </c>
    </row>
    <row r="1429" spans="1:10" x14ac:dyDescent="0.25">
      <c r="A1429" s="138" t="s">
        <v>3957</v>
      </c>
      <c r="B1429" s="139" t="s">
        <v>3964</v>
      </c>
      <c r="C1429" s="140">
        <v>129845</v>
      </c>
      <c r="D1429" s="141">
        <v>58.83</v>
      </c>
      <c r="E1429" s="141">
        <v>-8.75</v>
      </c>
      <c r="F1429" s="142">
        <v>-9.82</v>
      </c>
      <c r="G1429" s="143">
        <v>1</v>
      </c>
      <c r="H1429" s="143">
        <v>-5</v>
      </c>
      <c r="I1429" s="129">
        <f>IF(G1429&lt;0,"-",G1429)</f>
        <v>1</v>
      </c>
      <c r="J1429" s="129" t="str">
        <f>IF(H1429&lt;0,"-",H1429)</f>
        <v>-</v>
      </c>
    </row>
    <row r="1430" spans="1:10" x14ac:dyDescent="0.25">
      <c r="A1430" s="138" t="s">
        <v>3451</v>
      </c>
      <c r="B1430" s="139" t="s">
        <v>3452</v>
      </c>
      <c r="C1430" s="140">
        <v>294077</v>
      </c>
      <c r="D1430" s="141">
        <v>36.56</v>
      </c>
      <c r="E1430" s="141">
        <v>-8.81</v>
      </c>
      <c r="F1430" s="142">
        <v>-6.03</v>
      </c>
      <c r="G1430" s="143">
        <v>1</v>
      </c>
      <c r="H1430" s="143">
        <v>-2</v>
      </c>
      <c r="I1430" s="129">
        <f>IF(G1430&lt;0,"-",G1430)</f>
        <v>1</v>
      </c>
      <c r="J1430" s="129" t="str">
        <f>IF(H1430&lt;0,"-",H1430)</f>
        <v>-</v>
      </c>
    </row>
    <row r="1431" spans="1:10" x14ac:dyDescent="0.25">
      <c r="A1431" s="138" t="s">
        <v>1713</v>
      </c>
      <c r="B1431" s="139" t="s">
        <v>1714</v>
      </c>
      <c r="C1431" s="140">
        <v>242715</v>
      </c>
      <c r="D1431" s="141">
        <v>28.53</v>
      </c>
      <c r="E1431" s="141">
        <v>-8.85</v>
      </c>
      <c r="F1431" s="142">
        <v>-8.52</v>
      </c>
      <c r="G1431" s="143">
        <v>1</v>
      </c>
      <c r="H1431" s="143">
        <v>-5</v>
      </c>
      <c r="I1431" s="129">
        <f>IF(G1431&lt;0,"-",G1431)</f>
        <v>1</v>
      </c>
      <c r="J1431" s="129" t="str">
        <f>IF(H1431&lt;0,"-",H1431)</f>
        <v>-</v>
      </c>
    </row>
    <row r="1432" spans="1:10" x14ac:dyDescent="0.25">
      <c r="A1432" s="138" t="s">
        <v>1142</v>
      </c>
      <c r="B1432" s="139" t="s">
        <v>1216</v>
      </c>
      <c r="C1432" s="140">
        <v>379014</v>
      </c>
      <c r="D1432" s="141">
        <v>62.17</v>
      </c>
      <c r="E1432" s="141">
        <v>-8.89</v>
      </c>
      <c r="F1432" s="142">
        <v>-15.33</v>
      </c>
      <c r="G1432" s="143">
        <v>1</v>
      </c>
      <c r="H1432" s="143">
        <v>-2</v>
      </c>
      <c r="I1432" s="129">
        <f>IF(G1432&lt;0,"-",G1432)</f>
        <v>1</v>
      </c>
      <c r="J1432" s="129" t="str">
        <f>IF(H1432&lt;0,"-",H1432)</f>
        <v>-</v>
      </c>
    </row>
    <row r="1433" spans="1:10" x14ac:dyDescent="0.25">
      <c r="A1433" s="138" t="s">
        <v>1709</v>
      </c>
      <c r="B1433" s="139" t="s">
        <v>1710</v>
      </c>
      <c r="C1433" s="140">
        <v>12412837</v>
      </c>
      <c r="D1433" s="141">
        <v>44.44</v>
      </c>
      <c r="E1433" s="141">
        <v>-8.9700000000000006</v>
      </c>
      <c r="F1433" s="142">
        <v>-4.9000000000000004</v>
      </c>
      <c r="G1433" s="143">
        <v>1</v>
      </c>
      <c r="H1433" s="143">
        <v>-2</v>
      </c>
      <c r="I1433" s="129">
        <f>IF(G1433&lt;0,"-",G1433)</f>
        <v>1</v>
      </c>
      <c r="J1433" s="129" t="str">
        <f>IF(H1433&lt;0,"-",H1433)</f>
        <v>-</v>
      </c>
    </row>
    <row r="1434" spans="1:10" x14ac:dyDescent="0.25">
      <c r="A1434" s="138" t="s">
        <v>2884</v>
      </c>
      <c r="B1434" s="139" t="s">
        <v>3510</v>
      </c>
      <c r="C1434" s="140">
        <v>85351</v>
      </c>
      <c r="D1434" s="141">
        <v>32.6</v>
      </c>
      <c r="E1434" s="141">
        <v>-9.07</v>
      </c>
      <c r="F1434" s="142">
        <v>-11.48</v>
      </c>
      <c r="G1434" s="143">
        <v>1</v>
      </c>
      <c r="H1434" s="143">
        <v>-3</v>
      </c>
      <c r="I1434" s="129">
        <f>IF(G1434&lt;0,"-",G1434)</f>
        <v>1</v>
      </c>
      <c r="J1434" s="129" t="str">
        <f>IF(H1434&lt;0,"-",H1434)</f>
        <v>-</v>
      </c>
    </row>
    <row r="1435" spans="1:10" x14ac:dyDescent="0.25">
      <c r="A1435" s="138" t="s">
        <v>863</v>
      </c>
      <c r="B1435" s="139" t="s">
        <v>924</v>
      </c>
      <c r="C1435" s="140">
        <v>64206</v>
      </c>
      <c r="D1435" s="141">
        <v>26.47</v>
      </c>
      <c r="E1435" s="141">
        <v>-9.16</v>
      </c>
      <c r="F1435" s="142">
        <v>-11.37</v>
      </c>
      <c r="G1435" s="143">
        <v>1</v>
      </c>
      <c r="H1435" s="143">
        <v>-2</v>
      </c>
      <c r="I1435" s="129">
        <f>IF(G1435&lt;0,"-",G1435)</f>
        <v>1</v>
      </c>
      <c r="J1435" s="129" t="str">
        <f>IF(H1435&lt;0,"-",H1435)</f>
        <v>-</v>
      </c>
    </row>
    <row r="1436" spans="1:10" x14ac:dyDescent="0.25">
      <c r="A1436" s="138" t="s">
        <v>733</v>
      </c>
      <c r="B1436" s="139" t="s">
        <v>734</v>
      </c>
      <c r="C1436" s="140">
        <v>969976</v>
      </c>
      <c r="D1436" s="141">
        <v>56.33</v>
      </c>
      <c r="E1436" s="141">
        <v>-9.16</v>
      </c>
      <c r="F1436" s="142">
        <v>-9.48</v>
      </c>
      <c r="G1436" s="143">
        <v>1</v>
      </c>
      <c r="H1436" s="143">
        <v>-2</v>
      </c>
      <c r="I1436" s="129">
        <f>IF(G1436&lt;0,"-",G1436)</f>
        <v>1</v>
      </c>
      <c r="J1436" s="129" t="str">
        <f>IF(H1436&lt;0,"-",H1436)</f>
        <v>-</v>
      </c>
    </row>
    <row r="1437" spans="1:10" x14ac:dyDescent="0.25">
      <c r="A1437" s="138" t="s">
        <v>166</v>
      </c>
      <c r="B1437" s="139" t="s">
        <v>950</v>
      </c>
      <c r="C1437" s="140">
        <v>45128</v>
      </c>
      <c r="D1437" s="141">
        <v>75.37</v>
      </c>
      <c r="E1437" s="141">
        <v>-9.17</v>
      </c>
      <c r="F1437" s="142">
        <v>-4.4800000000000004</v>
      </c>
      <c r="G1437" s="143">
        <v>1</v>
      </c>
      <c r="H1437" s="143">
        <v>-2</v>
      </c>
      <c r="I1437" s="129">
        <f>IF(G1437&lt;0,"-",G1437)</f>
        <v>1</v>
      </c>
      <c r="J1437" s="129" t="str">
        <f>IF(H1437&lt;0,"-",H1437)</f>
        <v>-</v>
      </c>
    </row>
    <row r="1438" spans="1:10" x14ac:dyDescent="0.25">
      <c r="A1438" s="138" t="s">
        <v>110</v>
      </c>
      <c r="B1438" s="139" t="s">
        <v>111</v>
      </c>
      <c r="C1438" s="140">
        <v>42346</v>
      </c>
      <c r="D1438" s="141">
        <v>-67.709999999999994</v>
      </c>
      <c r="E1438" s="141">
        <v>-9.27</v>
      </c>
      <c r="F1438" s="142">
        <v>538.98</v>
      </c>
      <c r="G1438" s="143">
        <v>-2</v>
      </c>
      <c r="H1438" s="143">
        <v>-1</v>
      </c>
      <c r="I1438" s="129" t="str">
        <f>IF(G1438&lt;0,"-",G1438)</f>
        <v>-</v>
      </c>
      <c r="J1438" s="129" t="str">
        <f>IF(H1438&lt;0,"-",H1438)</f>
        <v>-</v>
      </c>
    </row>
    <row r="1439" spans="1:10" x14ac:dyDescent="0.25">
      <c r="A1439" s="138" t="s">
        <v>2844</v>
      </c>
      <c r="B1439" s="139" t="s">
        <v>2851</v>
      </c>
      <c r="C1439" s="140">
        <v>53866</v>
      </c>
      <c r="D1439" s="141">
        <v>-9.7100000000000009</v>
      </c>
      <c r="E1439" s="141">
        <v>-9.2899999999999991</v>
      </c>
      <c r="F1439" s="142">
        <v>13.48</v>
      </c>
      <c r="G1439" s="143">
        <v>-3</v>
      </c>
      <c r="H1439" s="143">
        <v>-2</v>
      </c>
      <c r="I1439" s="129" t="str">
        <f>IF(G1439&lt;0,"-",G1439)</f>
        <v>-</v>
      </c>
      <c r="J1439" s="129" t="str">
        <f>IF(H1439&lt;0,"-",H1439)</f>
        <v>-</v>
      </c>
    </row>
    <row r="1440" spans="1:10" x14ac:dyDescent="0.25">
      <c r="A1440" s="138" t="s">
        <v>1877</v>
      </c>
      <c r="B1440" s="139" t="s">
        <v>1878</v>
      </c>
      <c r="C1440" s="140">
        <v>3130764</v>
      </c>
      <c r="D1440" s="141">
        <v>6.56</v>
      </c>
      <c r="E1440" s="141">
        <v>-9.35</v>
      </c>
      <c r="F1440" s="142">
        <v>-10.35</v>
      </c>
      <c r="G1440" s="143">
        <v>2</v>
      </c>
      <c r="H1440" s="143">
        <v>-4</v>
      </c>
      <c r="I1440" s="129">
        <f>IF(G1440&lt;0,"-",G1440)</f>
        <v>2</v>
      </c>
      <c r="J1440" s="129" t="str">
        <f>IF(H1440&lt;0,"-",H1440)</f>
        <v>-</v>
      </c>
    </row>
    <row r="1441" spans="1:10" x14ac:dyDescent="0.25">
      <c r="A1441" s="138" t="s">
        <v>2846</v>
      </c>
      <c r="B1441" s="139" t="s">
        <v>2854</v>
      </c>
      <c r="C1441" s="140">
        <v>83670</v>
      </c>
      <c r="D1441" s="141">
        <v>29.86</v>
      </c>
      <c r="E1441" s="141">
        <v>-9.4</v>
      </c>
      <c r="F1441" s="142">
        <v>7.63</v>
      </c>
      <c r="G1441" s="143">
        <v>1</v>
      </c>
      <c r="H1441" s="143">
        <v>-1</v>
      </c>
      <c r="I1441" s="129">
        <f>IF(G1441&lt;0,"-",G1441)</f>
        <v>1</v>
      </c>
      <c r="J1441" s="129" t="str">
        <f>IF(H1441&lt;0,"-",H1441)</f>
        <v>-</v>
      </c>
    </row>
    <row r="1442" spans="1:10" x14ac:dyDescent="0.25">
      <c r="A1442" s="138" t="s">
        <v>3820</v>
      </c>
      <c r="B1442" s="139" t="s">
        <v>3828</v>
      </c>
      <c r="C1442" s="140">
        <v>52473</v>
      </c>
      <c r="D1442" s="141">
        <v>-52.18</v>
      </c>
      <c r="E1442" s="141">
        <v>-9.42</v>
      </c>
      <c r="F1442" s="142">
        <v>6.45</v>
      </c>
      <c r="G1442" s="143">
        <v>-1</v>
      </c>
      <c r="H1442" s="143">
        <v>-1</v>
      </c>
      <c r="I1442" s="129" t="str">
        <f>IF(G1442&lt;0,"-",G1442)</f>
        <v>-</v>
      </c>
      <c r="J1442" s="129" t="str">
        <f>IF(H1442&lt;0,"-",H1442)</f>
        <v>-</v>
      </c>
    </row>
    <row r="1443" spans="1:10" x14ac:dyDescent="0.25">
      <c r="A1443" s="138" t="s">
        <v>3433</v>
      </c>
      <c r="B1443" s="139" t="s">
        <v>3438</v>
      </c>
      <c r="C1443" s="140">
        <v>103852</v>
      </c>
      <c r="D1443" s="141">
        <v>8.83</v>
      </c>
      <c r="E1443" s="141">
        <v>-9.42</v>
      </c>
      <c r="F1443" s="142">
        <v>7.44</v>
      </c>
      <c r="G1443" s="143">
        <v>1</v>
      </c>
      <c r="H1443" s="143">
        <v>-1</v>
      </c>
      <c r="I1443" s="129">
        <f>IF(G1443&lt;0,"-",G1443)</f>
        <v>1</v>
      </c>
      <c r="J1443" s="129" t="str">
        <f>IF(H1443&lt;0,"-",H1443)</f>
        <v>-</v>
      </c>
    </row>
    <row r="1444" spans="1:10" x14ac:dyDescent="0.25">
      <c r="A1444" s="138" t="s">
        <v>4085</v>
      </c>
      <c r="B1444" s="139" t="s">
        <v>4093</v>
      </c>
      <c r="C1444" s="140">
        <v>170346</v>
      </c>
      <c r="D1444" s="141">
        <v>-3.31</v>
      </c>
      <c r="E1444" s="141">
        <v>-9.4700000000000006</v>
      </c>
      <c r="F1444" s="142">
        <v>-8.9600000000000009</v>
      </c>
      <c r="G1444" s="143">
        <v>-1</v>
      </c>
      <c r="H1444" s="143">
        <v>-1</v>
      </c>
      <c r="I1444" s="129" t="str">
        <f>IF(G1444&lt;0,"-",G1444)</f>
        <v>-</v>
      </c>
      <c r="J1444" s="129" t="str">
        <f>IF(H1444&lt;0,"-",H1444)</f>
        <v>-</v>
      </c>
    </row>
    <row r="1445" spans="1:10" x14ac:dyDescent="0.25">
      <c r="A1445" s="138" t="s">
        <v>3589</v>
      </c>
      <c r="B1445" s="139" t="s">
        <v>3613</v>
      </c>
      <c r="C1445" s="140">
        <v>23971</v>
      </c>
      <c r="D1445" s="141">
        <v>325.17</v>
      </c>
      <c r="E1445" s="141">
        <v>-9.5500000000000007</v>
      </c>
      <c r="F1445" s="142">
        <v>-37.090000000000003</v>
      </c>
      <c r="G1445" s="143">
        <v>1</v>
      </c>
      <c r="H1445" s="143">
        <v>-5</v>
      </c>
      <c r="I1445" s="129">
        <f>IF(G1445&lt;0,"-",G1445)</f>
        <v>1</v>
      </c>
      <c r="J1445" s="129" t="str">
        <f>IF(H1445&lt;0,"-",H1445)</f>
        <v>-</v>
      </c>
    </row>
    <row r="1446" spans="1:10" x14ac:dyDescent="0.25">
      <c r="A1446" s="138" t="s">
        <v>2867</v>
      </c>
      <c r="B1446" s="139" t="s">
        <v>2868</v>
      </c>
      <c r="C1446" s="140">
        <v>145504</v>
      </c>
      <c r="D1446" s="141">
        <v>7.92</v>
      </c>
      <c r="E1446" s="141">
        <v>-9.58</v>
      </c>
      <c r="F1446" s="142">
        <v>21.41</v>
      </c>
      <c r="G1446" s="143">
        <v>2</v>
      </c>
      <c r="H1446" s="143">
        <v>-1</v>
      </c>
      <c r="I1446" s="129">
        <f>IF(G1446&lt;0,"-",G1446)</f>
        <v>2</v>
      </c>
      <c r="J1446" s="129" t="str">
        <f>IF(H1446&lt;0,"-",H1446)</f>
        <v>-</v>
      </c>
    </row>
    <row r="1447" spans="1:10" x14ac:dyDescent="0.25">
      <c r="A1447" s="138" t="s">
        <v>36</v>
      </c>
      <c r="B1447" s="139" t="s">
        <v>37</v>
      </c>
      <c r="C1447" s="140">
        <v>805570</v>
      </c>
      <c r="D1447" s="141">
        <v>19.12</v>
      </c>
      <c r="E1447" s="141">
        <v>-9.6</v>
      </c>
      <c r="F1447" s="142">
        <v>-16.14</v>
      </c>
      <c r="G1447" s="143">
        <v>1</v>
      </c>
      <c r="H1447" s="143">
        <v>-13</v>
      </c>
      <c r="I1447" s="129">
        <f>IF(G1447&lt;0,"-",G1447)</f>
        <v>1</v>
      </c>
      <c r="J1447" s="129" t="str">
        <f>IF(H1447&lt;0,"-",H1447)</f>
        <v>-</v>
      </c>
    </row>
    <row r="1448" spans="1:10" x14ac:dyDescent="0.25">
      <c r="A1448" s="138" t="s">
        <v>4024</v>
      </c>
      <c r="B1448" s="139" t="s">
        <v>4032</v>
      </c>
      <c r="C1448" s="140">
        <v>49463</v>
      </c>
      <c r="D1448" s="141">
        <v>163.66</v>
      </c>
      <c r="E1448" s="141">
        <v>-9.6199999999999992</v>
      </c>
      <c r="F1448" s="142">
        <v>-22.16</v>
      </c>
      <c r="G1448" s="143">
        <v>1</v>
      </c>
      <c r="H1448" s="143">
        <v>-3</v>
      </c>
      <c r="I1448" s="129">
        <f>IF(G1448&lt;0,"-",G1448)</f>
        <v>1</v>
      </c>
      <c r="J1448" s="129" t="str">
        <f>IF(H1448&lt;0,"-",H1448)</f>
        <v>-</v>
      </c>
    </row>
    <row r="1449" spans="1:10" x14ac:dyDescent="0.25">
      <c r="A1449" s="138" t="s">
        <v>2607</v>
      </c>
      <c r="B1449" s="139" t="s">
        <v>2608</v>
      </c>
      <c r="C1449" s="140">
        <v>8468607</v>
      </c>
      <c r="D1449" s="141">
        <v>19.96</v>
      </c>
      <c r="E1449" s="141">
        <v>-9.64</v>
      </c>
      <c r="F1449" s="142">
        <v>-14.66</v>
      </c>
      <c r="G1449" s="143">
        <v>1</v>
      </c>
      <c r="H1449" s="143">
        <v>-10</v>
      </c>
      <c r="I1449" s="129">
        <f>IF(G1449&lt;0,"-",G1449)</f>
        <v>1</v>
      </c>
      <c r="J1449" s="129" t="str">
        <f>IF(H1449&lt;0,"-",H1449)</f>
        <v>-</v>
      </c>
    </row>
    <row r="1450" spans="1:10" x14ac:dyDescent="0.25">
      <c r="A1450" s="138" t="s">
        <v>4114</v>
      </c>
      <c r="B1450" s="139" t="s">
        <v>4117</v>
      </c>
      <c r="C1450" s="140">
        <v>37541</v>
      </c>
      <c r="D1450" s="141">
        <v>9.4600000000000009</v>
      </c>
      <c r="E1450" s="141">
        <v>-9.66</v>
      </c>
      <c r="F1450" s="142">
        <v>-0.99</v>
      </c>
      <c r="G1450" s="143">
        <v>1</v>
      </c>
      <c r="H1450" s="143">
        <v>-1</v>
      </c>
      <c r="I1450" s="129">
        <f>IF(G1450&lt;0,"-",G1450)</f>
        <v>1</v>
      </c>
      <c r="J1450" s="129" t="str">
        <f>IF(H1450&lt;0,"-",H1450)</f>
        <v>-</v>
      </c>
    </row>
    <row r="1451" spans="1:10" x14ac:dyDescent="0.25">
      <c r="A1451" s="138" t="s">
        <v>309</v>
      </c>
      <c r="B1451" s="139" t="s">
        <v>3178</v>
      </c>
      <c r="C1451" s="140">
        <v>9305</v>
      </c>
      <c r="D1451" s="141">
        <v>11.34</v>
      </c>
      <c r="E1451" s="141">
        <v>-9.74</v>
      </c>
      <c r="F1451" s="142">
        <v>12.78</v>
      </c>
      <c r="G1451" s="143">
        <v>1</v>
      </c>
      <c r="H1451" s="143">
        <v>-1</v>
      </c>
      <c r="I1451" s="129">
        <f>IF(G1451&lt;0,"-",G1451)</f>
        <v>1</v>
      </c>
      <c r="J1451" s="129" t="str">
        <f>IF(H1451&lt;0,"-",H1451)</f>
        <v>-</v>
      </c>
    </row>
    <row r="1452" spans="1:10" x14ac:dyDescent="0.25">
      <c r="A1452" s="138" t="s">
        <v>2842</v>
      </c>
      <c r="B1452" s="139" t="s">
        <v>2849</v>
      </c>
      <c r="C1452" s="140">
        <v>2638</v>
      </c>
      <c r="D1452" s="141">
        <v>65.599999999999994</v>
      </c>
      <c r="E1452" s="141">
        <v>-9.7799999999999994</v>
      </c>
      <c r="F1452" s="142">
        <v>-61.52</v>
      </c>
      <c r="G1452" s="143">
        <v>2</v>
      </c>
      <c r="H1452" s="143">
        <v>-2</v>
      </c>
      <c r="I1452" s="129">
        <f>IF(G1452&lt;0,"-",G1452)</f>
        <v>2</v>
      </c>
      <c r="J1452" s="129" t="str">
        <f>IF(H1452&lt;0,"-",H1452)</f>
        <v>-</v>
      </c>
    </row>
    <row r="1453" spans="1:10" x14ac:dyDescent="0.25">
      <c r="A1453" s="138" t="s">
        <v>3779</v>
      </c>
      <c r="B1453" s="139" t="s">
        <v>3786</v>
      </c>
      <c r="C1453" s="140">
        <v>164870</v>
      </c>
      <c r="D1453" s="141">
        <v>3.1</v>
      </c>
      <c r="E1453" s="141">
        <v>-9.7799999999999994</v>
      </c>
      <c r="F1453" s="142">
        <v>6.6</v>
      </c>
      <c r="G1453" s="143">
        <v>2</v>
      </c>
      <c r="H1453" s="143">
        <v>-1</v>
      </c>
      <c r="I1453" s="129">
        <f>IF(G1453&lt;0,"-",G1453)</f>
        <v>2</v>
      </c>
      <c r="J1453" s="129" t="str">
        <f>IF(H1453&lt;0,"-",H1453)</f>
        <v>-</v>
      </c>
    </row>
    <row r="1454" spans="1:10" x14ac:dyDescent="0.25">
      <c r="A1454" s="138" t="s">
        <v>2400</v>
      </c>
      <c r="B1454" s="139" t="s">
        <v>2401</v>
      </c>
      <c r="C1454" s="140">
        <v>1828404</v>
      </c>
      <c r="D1454" s="141">
        <v>43.36</v>
      </c>
      <c r="E1454" s="141">
        <v>-9.9600000000000009</v>
      </c>
      <c r="F1454" s="142">
        <v>-6.01</v>
      </c>
      <c r="G1454" s="143">
        <v>1</v>
      </c>
      <c r="H1454" s="143">
        <v>-2</v>
      </c>
      <c r="I1454" s="129">
        <f>IF(G1454&lt;0,"-",G1454)</f>
        <v>1</v>
      </c>
      <c r="J1454" s="129" t="str">
        <f>IF(H1454&lt;0,"-",H1454)</f>
        <v>-</v>
      </c>
    </row>
    <row r="1455" spans="1:10" x14ac:dyDescent="0.25">
      <c r="A1455" s="138" t="s">
        <v>175</v>
      </c>
      <c r="B1455" s="139" t="s">
        <v>3415</v>
      </c>
      <c r="C1455" s="140">
        <v>63207</v>
      </c>
      <c r="D1455" s="141">
        <v>83.74</v>
      </c>
      <c r="E1455" s="141">
        <v>-10.01</v>
      </c>
      <c r="F1455" s="142">
        <v>1.9</v>
      </c>
      <c r="G1455" s="143">
        <v>1</v>
      </c>
      <c r="H1455" s="143">
        <v>-1</v>
      </c>
      <c r="I1455" s="129">
        <f>IF(G1455&lt;0,"-",G1455)</f>
        <v>1</v>
      </c>
      <c r="J1455" s="129" t="str">
        <f>IF(H1455&lt;0,"-",H1455)</f>
        <v>-</v>
      </c>
    </row>
    <row r="1456" spans="1:10" x14ac:dyDescent="0.25">
      <c r="A1456" s="138" t="s">
        <v>2575</v>
      </c>
      <c r="B1456" s="139" t="s">
        <v>2576</v>
      </c>
      <c r="C1456" s="140">
        <v>1010996</v>
      </c>
      <c r="D1456" s="141">
        <v>26.13</v>
      </c>
      <c r="E1456" s="141">
        <v>-10.02</v>
      </c>
      <c r="F1456" s="142">
        <v>0.44</v>
      </c>
      <c r="G1456" s="143">
        <v>1</v>
      </c>
      <c r="H1456" s="143">
        <v>-2</v>
      </c>
      <c r="I1456" s="129">
        <f>IF(G1456&lt;0,"-",G1456)</f>
        <v>1</v>
      </c>
      <c r="J1456" s="129" t="str">
        <f>IF(H1456&lt;0,"-",H1456)</f>
        <v>-</v>
      </c>
    </row>
    <row r="1457" spans="1:10" x14ac:dyDescent="0.25">
      <c r="A1457" s="138" t="s">
        <v>2083</v>
      </c>
      <c r="B1457" s="139" t="s">
        <v>1299</v>
      </c>
      <c r="C1457" s="140">
        <v>2646353</v>
      </c>
      <c r="D1457" s="141">
        <v>90.57</v>
      </c>
      <c r="E1457" s="141">
        <v>-10.119999999999999</v>
      </c>
      <c r="F1457" s="142">
        <v>-14.11</v>
      </c>
      <c r="G1457" s="143">
        <v>1</v>
      </c>
      <c r="H1457" s="143">
        <v>-2</v>
      </c>
      <c r="I1457" s="129">
        <f>IF(G1457&lt;0,"-",G1457)</f>
        <v>1</v>
      </c>
      <c r="J1457" s="129" t="str">
        <f>IF(H1457&lt;0,"-",H1457)</f>
        <v>-</v>
      </c>
    </row>
    <row r="1458" spans="1:10" x14ac:dyDescent="0.25">
      <c r="A1458" s="138" t="s">
        <v>2832</v>
      </c>
      <c r="B1458" s="139" t="s">
        <v>2836</v>
      </c>
      <c r="C1458" s="140">
        <v>90376</v>
      </c>
      <c r="D1458" s="141">
        <v>43.44</v>
      </c>
      <c r="E1458" s="141">
        <v>-10.119999999999999</v>
      </c>
      <c r="F1458" s="142">
        <v>-7.47</v>
      </c>
      <c r="G1458" s="143">
        <v>1</v>
      </c>
      <c r="H1458" s="143">
        <v>-3</v>
      </c>
      <c r="I1458" s="129">
        <f>IF(G1458&lt;0,"-",G1458)</f>
        <v>1</v>
      </c>
      <c r="J1458" s="129" t="str">
        <f>IF(H1458&lt;0,"-",H1458)</f>
        <v>-</v>
      </c>
    </row>
    <row r="1459" spans="1:10" x14ac:dyDescent="0.25">
      <c r="A1459" s="138" t="s">
        <v>2190</v>
      </c>
      <c r="B1459" s="139" t="s">
        <v>3576</v>
      </c>
      <c r="C1459" s="140">
        <v>349208</v>
      </c>
      <c r="D1459" s="141">
        <v>21.89</v>
      </c>
      <c r="E1459" s="141">
        <v>-10.24</v>
      </c>
      <c r="F1459" s="142">
        <v>-1.3</v>
      </c>
      <c r="G1459" s="143">
        <v>1</v>
      </c>
      <c r="H1459" s="143">
        <v>-2</v>
      </c>
      <c r="I1459" s="129">
        <f>IF(G1459&lt;0,"-",G1459)</f>
        <v>1</v>
      </c>
      <c r="J1459" s="129" t="str">
        <f>IF(H1459&lt;0,"-",H1459)</f>
        <v>-</v>
      </c>
    </row>
    <row r="1460" spans="1:10" x14ac:dyDescent="0.25">
      <c r="A1460" s="138" t="s">
        <v>3584</v>
      </c>
      <c r="B1460" s="139" t="s">
        <v>3588</v>
      </c>
      <c r="C1460" s="140">
        <v>350530</v>
      </c>
      <c r="D1460" s="141">
        <v>43.08</v>
      </c>
      <c r="E1460" s="141">
        <v>-10.35</v>
      </c>
      <c r="F1460" s="142">
        <v>0.01</v>
      </c>
      <c r="G1460" s="143">
        <v>1</v>
      </c>
      <c r="H1460" s="143">
        <v>-2</v>
      </c>
      <c r="I1460" s="129">
        <f>IF(G1460&lt;0,"-",G1460)</f>
        <v>1</v>
      </c>
      <c r="J1460" s="129" t="str">
        <f>IF(H1460&lt;0,"-",H1460)</f>
        <v>-</v>
      </c>
    </row>
    <row r="1461" spans="1:10" x14ac:dyDescent="0.25">
      <c r="A1461" s="138" t="s">
        <v>3211</v>
      </c>
      <c r="B1461" s="139" t="s">
        <v>3214</v>
      </c>
      <c r="C1461" s="140">
        <v>146216</v>
      </c>
      <c r="D1461" s="141">
        <v>38.020000000000003</v>
      </c>
      <c r="E1461" s="141">
        <v>-10.39</v>
      </c>
      <c r="F1461" s="142">
        <v>-7.22</v>
      </c>
      <c r="G1461" s="143">
        <v>1</v>
      </c>
      <c r="H1461" s="143">
        <v>-1</v>
      </c>
      <c r="I1461" s="129">
        <f>IF(G1461&lt;0,"-",G1461)</f>
        <v>1</v>
      </c>
      <c r="J1461" s="129" t="str">
        <f>IF(H1461&lt;0,"-",H1461)</f>
        <v>-</v>
      </c>
    </row>
    <row r="1462" spans="1:10" x14ac:dyDescent="0.25">
      <c r="A1462" s="138" t="s">
        <v>2233</v>
      </c>
      <c r="B1462" s="139" t="s">
        <v>2234</v>
      </c>
      <c r="C1462" s="140">
        <v>803534</v>
      </c>
      <c r="D1462" s="141">
        <v>23</v>
      </c>
      <c r="E1462" s="141">
        <v>-10.45</v>
      </c>
      <c r="F1462" s="142">
        <v>-4.58</v>
      </c>
      <c r="G1462" s="143">
        <v>1</v>
      </c>
      <c r="H1462" s="143">
        <v>-2</v>
      </c>
      <c r="I1462" s="129">
        <f>IF(G1462&lt;0,"-",G1462)</f>
        <v>1</v>
      </c>
      <c r="J1462" s="129" t="str">
        <f>IF(H1462&lt;0,"-",H1462)</f>
        <v>-</v>
      </c>
    </row>
    <row r="1463" spans="1:10" x14ac:dyDescent="0.25">
      <c r="A1463" s="138" t="s">
        <v>1156</v>
      </c>
      <c r="B1463" s="139" t="s">
        <v>3007</v>
      </c>
      <c r="C1463" s="140">
        <v>912341</v>
      </c>
      <c r="D1463" s="141">
        <v>0.25</v>
      </c>
      <c r="E1463" s="141">
        <v>-10.65</v>
      </c>
      <c r="F1463" s="142">
        <v>-12.05</v>
      </c>
      <c r="G1463" s="143">
        <v>1</v>
      </c>
      <c r="H1463" s="143">
        <v>-12</v>
      </c>
      <c r="I1463" s="129">
        <f>IF(G1463&lt;0,"-",G1463)</f>
        <v>1</v>
      </c>
      <c r="J1463" s="129" t="str">
        <f>IF(H1463&lt;0,"-",H1463)</f>
        <v>-</v>
      </c>
    </row>
    <row r="1464" spans="1:10" x14ac:dyDescent="0.25">
      <c r="A1464" s="138" t="s">
        <v>2470</v>
      </c>
      <c r="B1464" s="139" t="s">
        <v>2471</v>
      </c>
      <c r="C1464" s="140">
        <v>10522352</v>
      </c>
      <c r="D1464" s="141">
        <v>-0.55000000000000004</v>
      </c>
      <c r="E1464" s="141">
        <v>-10.71</v>
      </c>
      <c r="F1464" s="142">
        <v>-9.3000000000000007</v>
      </c>
      <c r="G1464" s="143">
        <v>-2</v>
      </c>
      <c r="H1464" s="143">
        <v>-11</v>
      </c>
      <c r="I1464" s="129" t="str">
        <f>IF(G1464&lt;0,"-",G1464)</f>
        <v>-</v>
      </c>
      <c r="J1464" s="129" t="str">
        <f>IF(H1464&lt;0,"-",H1464)</f>
        <v>-</v>
      </c>
    </row>
    <row r="1465" spans="1:10" x14ac:dyDescent="0.25">
      <c r="A1465" s="138" t="s">
        <v>3877</v>
      </c>
      <c r="B1465" s="139" t="s">
        <v>3885</v>
      </c>
      <c r="C1465" s="140">
        <v>891976</v>
      </c>
      <c r="D1465" s="141">
        <v>18.87</v>
      </c>
      <c r="E1465" s="141">
        <v>-10.74</v>
      </c>
      <c r="F1465" s="142">
        <v>-11.28</v>
      </c>
      <c r="G1465" s="143">
        <v>1</v>
      </c>
      <c r="H1465" s="143">
        <v>-9</v>
      </c>
      <c r="I1465" s="129">
        <f>IF(G1465&lt;0,"-",G1465)</f>
        <v>1</v>
      </c>
      <c r="J1465" s="129" t="str">
        <f>IF(H1465&lt;0,"-",H1465)</f>
        <v>-</v>
      </c>
    </row>
    <row r="1466" spans="1:10" x14ac:dyDescent="0.25">
      <c r="A1466" s="138" t="s">
        <v>250</v>
      </c>
      <c r="B1466" s="139" t="s">
        <v>968</v>
      </c>
      <c r="C1466" s="140">
        <v>315780</v>
      </c>
      <c r="D1466" s="141">
        <v>38.35</v>
      </c>
      <c r="E1466" s="141">
        <v>-10.75</v>
      </c>
      <c r="F1466" s="142">
        <v>-3.23</v>
      </c>
      <c r="G1466" s="143">
        <v>1</v>
      </c>
      <c r="H1466" s="143">
        <v>-2</v>
      </c>
      <c r="I1466" s="129">
        <f>IF(G1466&lt;0,"-",G1466)</f>
        <v>1</v>
      </c>
      <c r="J1466" s="129" t="str">
        <f>IF(H1466&lt;0,"-",H1466)</f>
        <v>-</v>
      </c>
    </row>
    <row r="1467" spans="1:10" x14ac:dyDescent="0.25">
      <c r="A1467" s="138" t="s">
        <v>396</v>
      </c>
      <c r="B1467" s="139" t="s">
        <v>1037</v>
      </c>
      <c r="C1467" s="140">
        <v>8436</v>
      </c>
      <c r="D1467" s="141">
        <v>-0.44</v>
      </c>
      <c r="E1467" s="141">
        <v>-10.77</v>
      </c>
      <c r="F1467" s="142">
        <v>-2.98</v>
      </c>
      <c r="G1467" s="143">
        <v>-2</v>
      </c>
      <c r="H1467" s="143">
        <v>-2</v>
      </c>
      <c r="I1467" s="129" t="str">
        <f>IF(G1467&lt;0,"-",G1467)</f>
        <v>-</v>
      </c>
      <c r="J1467" s="129" t="str">
        <f>IF(H1467&lt;0,"-",H1467)</f>
        <v>-</v>
      </c>
    </row>
    <row r="1468" spans="1:10" x14ac:dyDescent="0.25">
      <c r="A1468" s="138" t="s">
        <v>2111</v>
      </c>
      <c r="B1468" s="139" t="s">
        <v>2112</v>
      </c>
      <c r="C1468" s="140">
        <v>779684</v>
      </c>
      <c r="D1468" s="141">
        <v>109.54</v>
      </c>
      <c r="E1468" s="141">
        <v>-10.78</v>
      </c>
      <c r="F1468" s="142">
        <v>-23.11</v>
      </c>
      <c r="G1468" s="143">
        <v>1</v>
      </c>
      <c r="H1468" s="143">
        <v>-9</v>
      </c>
      <c r="I1468" s="129">
        <f>IF(G1468&lt;0,"-",G1468)</f>
        <v>1</v>
      </c>
      <c r="J1468" s="129" t="str">
        <f>IF(H1468&lt;0,"-",H1468)</f>
        <v>-</v>
      </c>
    </row>
    <row r="1469" spans="1:10" x14ac:dyDescent="0.25">
      <c r="A1469" s="138" t="s">
        <v>2191</v>
      </c>
      <c r="B1469" s="139" t="s">
        <v>2192</v>
      </c>
      <c r="C1469" s="140">
        <v>164932</v>
      </c>
      <c r="D1469" s="141">
        <v>6.18</v>
      </c>
      <c r="E1469" s="141">
        <v>-10.78</v>
      </c>
      <c r="F1469" s="142">
        <v>-11.73</v>
      </c>
      <c r="G1469" s="143">
        <v>1</v>
      </c>
      <c r="H1469" s="143">
        <v>-9</v>
      </c>
      <c r="I1469" s="129">
        <f>IF(G1469&lt;0,"-",G1469)</f>
        <v>1</v>
      </c>
      <c r="J1469" s="129" t="str">
        <f>IF(H1469&lt;0,"-",H1469)</f>
        <v>-</v>
      </c>
    </row>
    <row r="1470" spans="1:10" x14ac:dyDescent="0.25">
      <c r="A1470" s="138" t="s">
        <v>1724</v>
      </c>
      <c r="B1470" s="139" t="s">
        <v>1284</v>
      </c>
      <c r="C1470" s="140">
        <v>464822</v>
      </c>
      <c r="D1470" s="141">
        <v>20.350000000000001</v>
      </c>
      <c r="E1470" s="141">
        <v>-10.87</v>
      </c>
      <c r="F1470" s="142">
        <v>-14.33</v>
      </c>
      <c r="G1470" s="143">
        <v>1</v>
      </c>
      <c r="H1470" s="143">
        <v>-11</v>
      </c>
      <c r="I1470" s="129">
        <f>IF(G1470&lt;0,"-",G1470)</f>
        <v>1</v>
      </c>
      <c r="J1470" s="129" t="str">
        <f>IF(H1470&lt;0,"-",H1470)</f>
        <v>-</v>
      </c>
    </row>
    <row r="1471" spans="1:10" x14ac:dyDescent="0.25">
      <c r="A1471" s="138" t="s">
        <v>34</v>
      </c>
      <c r="B1471" s="139" t="s">
        <v>35</v>
      </c>
      <c r="C1471" s="140">
        <v>32286</v>
      </c>
      <c r="D1471" s="141">
        <v>17.850000000000001</v>
      </c>
      <c r="E1471" s="141">
        <v>-10.97</v>
      </c>
      <c r="F1471" s="142">
        <v>2.0499999999999998</v>
      </c>
      <c r="G1471" s="143">
        <v>1</v>
      </c>
      <c r="H1471" s="143">
        <v>-1</v>
      </c>
      <c r="I1471" s="129">
        <f>IF(G1471&lt;0,"-",G1471)</f>
        <v>1</v>
      </c>
      <c r="J1471" s="129" t="str">
        <f>IF(H1471&lt;0,"-",H1471)</f>
        <v>-</v>
      </c>
    </row>
    <row r="1472" spans="1:10" x14ac:dyDescent="0.25">
      <c r="A1472" s="138" t="s">
        <v>1632</v>
      </c>
      <c r="B1472" s="139" t="s">
        <v>1635</v>
      </c>
      <c r="C1472" s="140">
        <v>227749</v>
      </c>
      <c r="D1472" s="141">
        <v>77.56</v>
      </c>
      <c r="E1472" s="141">
        <v>-11.06</v>
      </c>
      <c r="F1472" s="142">
        <v>-0.86</v>
      </c>
      <c r="G1472" s="143">
        <v>1</v>
      </c>
      <c r="H1472" s="143">
        <v>-2</v>
      </c>
      <c r="I1472" s="129">
        <f>IF(G1472&lt;0,"-",G1472)</f>
        <v>1</v>
      </c>
      <c r="J1472" s="129" t="str">
        <f>IF(H1472&lt;0,"-",H1472)</f>
        <v>-</v>
      </c>
    </row>
    <row r="1473" spans="1:10" x14ac:dyDescent="0.25">
      <c r="A1473" s="138" t="s">
        <v>3485</v>
      </c>
      <c r="B1473" s="139" t="s">
        <v>3527</v>
      </c>
      <c r="C1473" s="140">
        <v>163439</v>
      </c>
      <c r="D1473" s="141">
        <v>9.42</v>
      </c>
      <c r="E1473" s="141">
        <v>-11.06</v>
      </c>
      <c r="F1473" s="142">
        <v>5.9</v>
      </c>
      <c r="G1473" s="143">
        <v>1</v>
      </c>
      <c r="H1473" s="143">
        <v>-1</v>
      </c>
      <c r="I1473" s="129">
        <f>IF(G1473&lt;0,"-",G1473)</f>
        <v>1</v>
      </c>
      <c r="J1473" s="129" t="str">
        <f>IF(H1473&lt;0,"-",H1473)</f>
        <v>-</v>
      </c>
    </row>
    <row r="1474" spans="1:10" x14ac:dyDescent="0.25">
      <c r="A1474" s="138" t="s">
        <v>774</v>
      </c>
      <c r="B1474" s="139" t="s">
        <v>775</v>
      </c>
      <c r="C1474" s="140">
        <v>19383227</v>
      </c>
      <c r="D1474" s="141">
        <v>-9.26</v>
      </c>
      <c r="E1474" s="141">
        <v>-11.14</v>
      </c>
      <c r="F1474" s="142">
        <v>-5.88</v>
      </c>
      <c r="G1474" s="143">
        <v>-2</v>
      </c>
      <c r="H1474" s="143">
        <v>-1</v>
      </c>
      <c r="I1474" s="129" t="str">
        <f>IF(G1474&lt;0,"-",G1474)</f>
        <v>-</v>
      </c>
      <c r="J1474" s="129" t="str">
        <f>IF(H1474&lt;0,"-",H1474)</f>
        <v>-</v>
      </c>
    </row>
    <row r="1475" spans="1:10" x14ac:dyDescent="0.25">
      <c r="A1475" s="138" t="s">
        <v>2749</v>
      </c>
      <c r="B1475" s="139" t="s">
        <v>2750</v>
      </c>
      <c r="C1475" s="140">
        <v>349903</v>
      </c>
      <c r="D1475" s="141">
        <v>4.92</v>
      </c>
      <c r="E1475" s="141">
        <v>-11.15</v>
      </c>
      <c r="F1475" s="142">
        <v>-4.24</v>
      </c>
      <c r="G1475" s="143">
        <v>1</v>
      </c>
      <c r="H1475" s="143">
        <v>-2</v>
      </c>
      <c r="I1475" s="129">
        <f>IF(G1475&lt;0,"-",G1475)</f>
        <v>1</v>
      </c>
      <c r="J1475" s="129" t="str">
        <f>IF(H1475&lt;0,"-",H1475)</f>
        <v>-</v>
      </c>
    </row>
    <row r="1476" spans="1:10" x14ac:dyDescent="0.25">
      <c r="A1476" s="138" t="s">
        <v>3299</v>
      </c>
      <c r="B1476" s="139" t="s">
        <v>3302</v>
      </c>
      <c r="C1476" s="140">
        <v>311739</v>
      </c>
      <c r="D1476" s="141">
        <v>27.03</v>
      </c>
      <c r="E1476" s="141">
        <v>-11.16</v>
      </c>
      <c r="F1476" s="142">
        <v>5.57</v>
      </c>
      <c r="G1476" s="143">
        <v>1</v>
      </c>
      <c r="H1476" s="143">
        <v>-1</v>
      </c>
      <c r="I1476" s="129">
        <f>IF(G1476&lt;0,"-",G1476)</f>
        <v>1</v>
      </c>
      <c r="J1476" s="129" t="str">
        <f>IF(H1476&lt;0,"-",H1476)</f>
        <v>-</v>
      </c>
    </row>
    <row r="1477" spans="1:10" x14ac:dyDescent="0.25">
      <c r="A1477" s="138" t="s">
        <v>2405</v>
      </c>
      <c r="B1477" s="139" t="s">
        <v>916</v>
      </c>
      <c r="C1477" s="140">
        <v>21138</v>
      </c>
      <c r="D1477" s="141">
        <v>-7.44</v>
      </c>
      <c r="E1477" s="141">
        <v>-11.17</v>
      </c>
      <c r="F1477" s="142">
        <v>-7.2</v>
      </c>
      <c r="G1477" s="143">
        <v>-1</v>
      </c>
      <c r="H1477" s="143">
        <v>-4</v>
      </c>
      <c r="I1477" s="129" t="str">
        <f>IF(G1477&lt;0,"-",G1477)</f>
        <v>-</v>
      </c>
      <c r="J1477" s="129" t="str">
        <f>IF(H1477&lt;0,"-",H1477)</f>
        <v>-</v>
      </c>
    </row>
    <row r="1478" spans="1:10" x14ac:dyDescent="0.25">
      <c r="A1478" s="138" t="s">
        <v>3145</v>
      </c>
      <c r="B1478" s="139" t="s">
        <v>3938</v>
      </c>
      <c r="C1478" s="140">
        <v>97976</v>
      </c>
      <c r="D1478" s="141">
        <v>-10.75</v>
      </c>
      <c r="E1478" s="141">
        <v>-11.17</v>
      </c>
      <c r="F1478" s="142">
        <v>36.42</v>
      </c>
      <c r="G1478" s="143">
        <v>-3</v>
      </c>
      <c r="H1478" s="143">
        <v>-1</v>
      </c>
      <c r="I1478" s="129" t="str">
        <f>IF(G1478&lt;0,"-",G1478)</f>
        <v>-</v>
      </c>
      <c r="J1478" s="129" t="str">
        <f>IF(H1478&lt;0,"-",H1478)</f>
        <v>-</v>
      </c>
    </row>
    <row r="1479" spans="1:10" x14ac:dyDescent="0.25">
      <c r="A1479" s="138" t="s">
        <v>3123</v>
      </c>
      <c r="B1479" s="139" t="s">
        <v>3129</v>
      </c>
      <c r="C1479" s="140">
        <v>627008</v>
      </c>
      <c r="D1479" s="141">
        <v>72.599999999999994</v>
      </c>
      <c r="E1479" s="141">
        <v>-11.41</v>
      </c>
      <c r="F1479" s="142">
        <v>-17.32</v>
      </c>
      <c r="G1479" s="143">
        <v>1</v>
      </c>
      <c r="H1479" s="143">
        <v>-12</v>
      </c>
      <c r="I1479" s="129">
        <f>IF(G1479&lt;0,"-",G1479)</f>
        <v>1</v>
      </c>
      <c r="J1479" s="129" t="str">
        <f>IF(H1479&lt;0,"-",H1479)</f>
        <v>-</v>
      </c>
    </row>
    <row r="1480" spans="1:10" x14ac:dyDescent="0.25">
      <c r="A1480" s="138" t="s">
        <v>2671</v>
      </c>
      <c r="B1480" s="139" t="s">
        <v>2672</v>
      </c>
      <c r="C1480" s="140">
        <v>16498</v>
      </c>
      <c r="D1480" s="141">
        <v>12.83</v>
      </c>
      <c r="E1480" s="141">
        <v>-11.43</v>
      </c>
      <c r="F1480" s="142">
        <v>-8.51</v>
      </c>
      <c r="G1480" s="143">
        <v>1</v>
      </c>
      <c r="H1480" s="143">
        <v>-4</v>
      </c>
      <c r="I1480" s="129">
        <f>IF(G1480&lt;0,"-",G1480)</f>
        <v>1</v>
      </c>
      <c r="J1480" s="129" t="str">
        <f>IF(H1480&lt;0,"-",H1480)</f>
        <v>-</v>
      </c>
    </row>
    <row r="1481" spans="1:10" x14ac:dyDescent="0.25">
      <c r="A1481" s="138" t="s">
        <v>1407</v>
      </c>
      <c r="B1481" s="139" t="s">
        <v>2983</v>
      </c>
      <c r="C1481" s="140">
        <v>888905</v>
      </c>
      <c r="D1481" s="141">
        <v>155.27000000000001</v>
      </c>
      <c r="E1481" s="141">
        <v>-11.46</v>
      </c>
      <c r="F1481" s="142">
        <v>-8.6199999999999992</v>
      </c>
      <c r="G1481" s="143">
        <v>1</v>
      </c>
      <c r="H1481" s="143">
        <v>-2</v>
      </c>
      <c r="I1481" s="129">
        <f>IF(G1481&lt;0,"-",G1481)</f>
        <v>1</v>
      </c>
      <c r="J1481" s="129" t="str">
        <f>IF(H1481&lt;0,"-",H1481)</f>
        <v>-</v>
      </c>
    </row>
    <row r="1482" spans="1:10" x14ac:dyDescent="0.25">
      <c r="A1482" s="138" t="s">
        <v>114</v>
      </c>
      <c r="B1482" s="139" t="s">
        <v>115</v>
      </c>
      <c r="C1482" s="140">
        <v>410659</v>
      </c>
      <c r="D1482" s="141">
        <v>1.93</v>
      </c>
      <c r="E1482" s="141">
        <v>-11.46</v>
      </c>
      <c r="F1482" s="142">
        <v>-3.81</v>
      </c>
      <c r="G1482" s="143">
        <v>1</v>
      </c>
      <c r="H1482" s="143">
        <v>-1</v>
      </c>
      <c r="I1482" s="129">
        <f>IF(G1482&lt;0,"-",G1482)</f>
        <v>1</v>
      </c>
      <c r="J1482" s="129" t="str">
        <f>IF(H1482&lt;0,"-",H1482)</f>
        <v>-</v>
      </c>
    </row>
    <row r="1483" spans="1:10" x14ac:dyDescent="0.25">
      <c r="A1483" s="138" t="s">
        <v>3919</v>
      </c>
      <c r="B1483" s="139" t="s">
        <v>3933</v>
      </c>
      <c r="C1483" s="140">
        <v>149705</v>
      </c>
      <c r="D1483" s="141">
        <v>-26.71</v>
      </c>
      <c r="E1483" s="141">
        <v>-11.58</v>
      </c>
      <c r="F1483" s="142">
        <v>7.98</v>
      </c>
      <c r="G1483" s="143">
        <v>-1</v>
      </c>
      <c r="H1483" s="143">
        <v>-1</v>
      </c>
      <c r="I1483" s="129" t="str">
        <f>IF(G1483&lt;0,"-",G1483)</f>
        <v>-</v>
      </c>
      <c r="J1483" s="129" t="str">
        <f>IF(H1483&lt;0,"-",H1483)</f>
        <v>-</v>
      </c>
    </row>
    <row r="1484" spans="1:10" x14ac:dyDescent="0.25">
      <c r="A1484" s="138" t="s">
        <v>3309</v>
      </c>
      <c r="B1484" s="139" t="s">
        <v>3316</v>
      </c>
      <c r="C1484" s="140">
        <v>146249</v>
      </c>
      <c r="D1484" s="141">
        <v>112.64</v>
      </c>
      <c r="E1484" s="141">
        <v>-11.62</v>
      </c>
      <c r="F1484" s="142">
        <v>-6.13</v>
      </c>
      <c r="G1484" s="143">
        <v>1</v>
      </c>
      <c r="H1484" s="143">
        <v>-2</v>
      </c>
      <c r="I1484" s="129">
        <f>IF(G1484&lt;0,"-",G1484)</f>
        <v>1</v>
      </c>
      <c r="J1484" s="129" t="str">
        <f>IF(H1484&lt;0,"-",H1484)</f>
        <v>-</v>
      </c>
    </row>
    <row r="1485" spans="1:10" x14ac:dyDescent="0.25">
      <c r="A1485" s="138" t="s">
        <v>344</v>
      </c>
      <c r="B1485" s="139" t="s">
        <v>1018</v>
      </c>
      <c r="C1485" s="140">
        <v>139530</v>
      </c>
      <c r="D1485" s="141">
        <v>-11.34</v>
      </c>
      <c r="E1485" s="141">
        <v>-11.65</v>
      </c>
      <c r="F1485" s="142">
        <v>4.6900000000000004</v>
      </c>
      <c r="G1485" s="143">
        <v>-1</v>
      </c>
      <c r="H1485" s="143">
        <v>-1</v>
      </c>
      <c r="I1485" s="129" t="str">
        <f>IF(G1485&lt;0,"-",G1485)</f>
        <v>-</v>
      </c>
      <c r="J1485" s="129" t="str">
        <f>IF(H1485&lt;0,"-",H1485)</f>
        <v>-</v>
      </c>
    </row>
    <row r="1486" spans="1:10" x14ac:dyDescent="0.25">
      <c r="A1486" s="138" t="s">
        <v>598</v>
      </c>
      <c r="B1486" s="139" t="s">
        <v>599</v>
      </c>
      <c r="C1486" s="140">
        <v>183708</v>
      </c>
      <c r="D1486" s="141">
        <v>19.46</v>
      </c>
      <c r="E1486" s="141">
        <v>-11.85</v>
      </c>
      <c r="F1486" s="142">
        <v>-16.21</v>
      </c>
      <c r="G1486" s="143">
        <v>1</v>
      </c>
      <c r="H1486" s="143">
        <v>-10</v>
      </c>
      <c r="I1486" s="129">
        <f>IF(G1486&lt;0,"-",G1486)</f>
        <v>1</v>
      </c>
      <c r="J1486" s="129" t="str">
        <f>IF(H1486&lt;0,"-",H1486)</f>
        <v>-</v>
      </c>
    </row>
    <row r="1487" spans="1:10" x14ac:dyDescent="0.25">
      <c r="A1487" s="138" t="s">
        <v>2346</v>
      </c>
      <c r="B1487" s="139" t="s">
        <v>2347</v>
      </c>
      <c r="C1487" s="140">
        <v>342722</v>
      </c>
      <c r="D1487" s="141">
        <v>30.16</v>
      </c>
      <c r="E1487" s="141">
        <v>-11.86</v>
      </c>
      <c r="F1487" s="142">
        <v>-0.34</v>
      </c>
      <c r="G1487" s="143">
        <v>1</v>
      </c>
      <c r="H1487" s="143">
        <v>-2</v>
      </c>
      <c r="I1487" s="129">
        <f>IF(G1487&lt;0,"-",G1487)</f>
        <v>1</v>
      </c>
      <c r="J1487" s="129" t="str">
        <f>IF(H1487&lt;0,"-",H1487)</f>
        <v>-</v>
      </c>
    </row>
    <row r="1488" spans="1:10" x14ac:dyDescent="0.25">
      <c r="A1488" s="138" t="s">
        <v>9</v>
      </c>
      <c r="B1488" s="139" t="s">
        <v>10</v>
      </c>
      <c r="C1488" s="140">
        <v>197542</v>
      </c>
      <c r="D1488" s="141">
        <v>22.41</v>
      </c>
      <c r="E1488" s="141">
        <v>-11.9</v>
      </c>
      <c r="F1488" s="142">
        <v>-13.19</v>
      </c>
      <c r="G1488" s="143">
        <v>1</v>
      </c>
      <c r="H1488" s="143">
        <v>-9</v>
      </c>
      <c r="I1488" s="129">
        <f>IF(G1488&lt;0,"-",G1488)</f>
        <v>1</v>
      </c>
      <c r="J1488" s="129" t="str">
        <f>IF(H1488&lt;0,"-",H1488)</f>
        <v>-</v>
      </c>
    </row>
    <row r="1489" spans="1:10" x14ac:dyDescent="0.25">
      <c r="A1489" s="138" t="s">
        <v>810</v>
      </c>
      <c r="B1489" s="139" t="s">
        <v>811</v>
      </c>
      <c r="C1489" s="140">
        <v>144120</v>
      </c>
      <c r="D1489" s="141">
        <v>-1.77</v>
      </c>
      <c r="E1489" s="141">
        <v>-11.92</v>
      </c>
      <c r="F1489" s="142">
        <v>2.11</v>
      </c>
      <c r="G1489" s="143">
        <v>-1</v>
      </c>
      <c r="H1489" s="143">
        <v>-1</v>
      </c>
      <c r="I1489" s="129" t="str">
        <f>IF(G1489&lt;0,"-",G1489)</f>
        <v>-</v>
      </c>
      <c r="J1489" s="129" t="str">
        <f>IF(H1489&lt;0,"-",H1489)</f>
        <v>-</v>
      </c>
    </row>
    <row r="1490" spans="1:10" x14ac:dyDescent="0.25">
      <c r="A1490" s="138" t="s">
        <v>2240</v>
      </c>
      <c r="B1490" s="139" t="s">
        <v>2241</v>
      </c>
      <c r="C1490" s="140">
        <v>17844331</v>
      </c>
      <c r="D1490" s="141">
        <v>10.55</v>
      </c>
      <c r="E1490" s="141">
        <v>-11.94</v>
      </c>
      <c r="F1490" s="142">
        <v>5.07</v>
      </c>
      <c r="G1490" s="143">
        <v>1</v>
      </c>
      <c r="H1490" s="143">
        <v>-2</v>
      </c>
      <c r="I1490" s="129">
        <f>IF(G1490&lt;0,"-",G1490)</f>
        <v>1</v>
      </c>
      <c r="J1490" s="129" t="str">
        <f>IF(H1490&lt;0,"-",H1490)</f>
        <v>-</v>
      </c>
    </row>
    <row r="1491" spans="1:10" x14ac:dyDescent="0.25">
      <c r="A1491" s="138" t="s">
        <v>268</v>
      </c>
      <c r="B1491" s="139" t="s">
        <v>983</v>
      </c>
      <c r="C1491" s="140">
        <v>119686</v>
      </c>
      <c r="D1491" s="141">
        <v>60.01</v>
      </c>
      <c r="E1491" s="141">
        <v>-11.95</v>
      </c>
      <c r="F1491" s="142">
        <v>-32.340000000000003</v>
      </c>
      <c r="G1491" s="143">
        <v>1</v>
      </c>
      <c r="H1491" s="143">
        <v>-8</v>
      </c>
      <c r="I1491" s="129">
        <f>IF(G1491&lt;0,"-",G1491)</f>
        <v>1</v>
      </c>
      <c r="J1491" s="129" t="str">
        <f>IF(H1491&lt;0,"-",H1491)</f>
        <v>-</v>
      </c>
    </row>
    <row r="1492" spans="1:10" x14ac:dyDescent="0.25">
      <c r="A1492" s="138" t="s">
        <v>2049</v>
      </c>
      <c r="B1492" s="139" t="s">
        <v>2050</v>
      </c>
      <c r="C1492" s="140">
        <v>365439</v>
      </c>
      <c r="D1492" s="141">
        <v>30.73</v>
      </c>
      <c r="E1492" s="141">
        <v>-11.97</v>
      </c>
      <c r="F1492" s="142">
        <v>-8.11</v>
      </c>
      <c r="G1492" s="143">
        <v>1</v>
      </c>
      <c r="H1492" s="143">
        <v>-2</v>
      </c>
      <c r="I1492" s="129">
        <f>IF(G1492&lt;0,"-",G1492)</f>
        <v>1</v>
      </c>
      <c r="J1492" s="129" t="str">
        <f>IF(H1492&lt;0,"-",H1492)</f>
        <v>-</v>
      </c>
    </row>
    <row r="1493" spans="1:10" x14ac:dyDescent="0.25">
      <c r="A1493" s="138" t="s">
        <v>2124</v>
      </c>
      <c r="B1493" s="139" t="s">
        <v>3341</v>
      </c>
      <c r="C1493" s="140">
        <v>990784</v>
      </c>
      <c r="D1493" s="141">
        <v>-12.86</v>
      </c>
      <c r="E1493" s="141">
        <v>-12.01</v>
      </c>
      <c r="F1493" s="142">
        <v>-15.95</v>
      </c>
      <c r="G1493" s="143">
        <v>-2</v>
      </c>
      <c r="H1493" s="143">
        <v>-11</v>
      </c>
      <c r="I1493" s="129" t="str">
        <f>IF(G1493&lt;0,"-",G1493)</f>
        <v>-</v>
      </c>
      <c r="J1493" s="129" t="str">
        <f>IF(H1493&lt;0,"-",H1493)</f>
        <v>-</v>
      </c>
    </row>
    <row r="1494" spans="1:10" x14ac:dyDescent="0.25">
      <c r="A1494" s="138" t="s">
        <v>2665</v>
      </c>
      <c r="B1494" s="139" t="s">
        <v>1325</v>
      </c>
      <c r="C1494" s="140">
        <v>10367</v>
      </c>
      <c r="D1494" s="141">
        <v>-3.23</v>
      </c>
      <c r="E1494" s="141">
        <v>-12.02</v>
      </c>
      <c r="F1494" s="142">
        <v>-25.49</v>
      </c>
      <c r="G1494" s="143">
        <v>-3</v>
      </c>
      <c r="H1494" s="143">
        <v>-3</v>
      </c>
      <c r="I1494" s="129" t="str">
        <f>IF(G1494&lt;0,"-",G1494)</f>
        <v>-</v>
      </c>
      <c r="J1494" s="129" t="str">
        <f>IF(H1494&lt;0,"-",H1494)</f>
        <v>-</v>
      </c>
    </row>
    <row r="1495" spans="1:10" x14ac:dyDescent="0.25">
      <c r="A1495" s="138" t="s">
        <v>2077</v>
      </c>
      <c r="B1495" s="139" t="s">
        <v>2078</v>
      </c>
      <c r="C1495" s="140">
        <v>592460</v>
      </c>
      <c r="D1495" s="141">
        <v>17</v>
      </c>
      <c r="E1495" s="141">
        <v>-12.03</v>
      </c>
      <c r="F1495" s="142">
        <v>-14.41</v>
      </c>
      <c r="G1495" s="143">
        <v>1</v>
      </c>
      <c r="H1495" s="143">
        <v>-9</v>
      </c>
      <c r="I1495" s="129">
        <f>IF(G1495&lt;0,"-",G1495)</f>
        <v>1</v>
      </c>
      <c r="J1495" s="129" t="str">
        <f>IF(H1495&lt;0,"-",H1495)</f>
        <v>-</v>
      </c>
    </row>
    <row r="1496" spans="1:10" x14ac:dyDescent="0.25">
      <c r="A1496" s="138" t="s">
        <v>2338</v>
      </c>
      <c r="B1496" s="139" t="s">
        <v>1305</v>
      </c>
      <c r="C1496" s="140">
        <v>777639</v>
      </c>
      <c r="D1496" s="141">
        <v>29.47</v>
      </c>
      <c r="E1496" s="141">
        <v>-12.07</v>
      </c>
      <c r="F1496" s="142">
        <v>-7.21</v>
      </c>
      <c r="G1496" s="143">
        <v>1</v>
      </c>
      <c r="H1496" s="143">
        <v>-5</v>
      </c>
      <c r="I1496" s="129">
        <f>IF(G1496&lt;0,"-",G1496)</f>
        <v>1</v>
      </c>
      <c r="J1496" s="129" t="str">
        <f>IF(H1496&lt;0,"-",H1496)</f>
        <v>-</v>
      </c>
    </row>
    <row r="1497" spans="1:10" x14ac:dyDescent="0.25">
      <c r="A1497" s="138" t="s">
        <v>1905</v>
      </c>
      <c r="B1497" s="139" t="s">
        <v>1906</v>
      </c>
      <c r="C1497" s="140">
        <v>105783</v>
      </c>
      <c r="D1497" s="141">
        <v>42.03</v>
      </c>
      <c r="E1497" s="141">
        <v>-12.31</v>
      </c>
      <c r="F1497" s="142">
        <v>1.74</v>
      </c>
      <c r="G1497" s="143">
        <v>1</v>
      </c>
      <c r="H1497" s="143">
        <v>-2</v>
      </c>
      <c r="I1497" s="129">
        <f>IF(G1497&lt;0,"-",G1497)</f>
        <v>1</v>
      </c>
      <c r="J1497" s="129" t="str">
        <f>IF(H1497&lt;0,"-",H1497)</f>
        <v>-</v>
      </c>
    </row>
    <row r="1498" spans="1:10" x14ac:dyDescent="0.25">
      <c r="A1498" s="138" t="s">
        <v>2500</v>
      </c>
      <c r="B1498" s="139" t="s">
        <v>1205</v>
      </c>
      <c r="C1498" s="140">
        <v>368326</v>
      </c>
      <c r="D1498" s="141">
        <v>-1.1299999999999999</v>
      </c>
      <c r="E1498" s="141">
        <v>-12.37</v>
      </c>
      <c r="F1498" s="142">
        <v>7.1</v>
      </c>
      <c r="G1498" s="143">
        <v>-2</v>
      </c>
      <c r="H1498" s="143">
        <v>-1</v>
      </c>
      <c r="I1498" s="129" t="str">
        <f>IF(G1498&lt;0,"-",G1498)</f>
        <v>-</v>
      </c>
      <c r="J1498" s="129" t="str">
        <f>IF(H1498&lt;0,"-",H1498)</f>
        <v>-</v>
      </c>
    </row>
    <row r="1499" spans="1:10" x14ac:dyDescent="0.25">
      <c r="A1499" s="138" t="s">
        <v>3770</v>
      </c>
      <c r="B1499" s="139" t="s">
        <v>3777</v>
      </c>
      <c r="C1499" s="140">
        <v>772235</v>
      </c>
      <c r="D1499" s="141">
        <v>80.27</v>
      </c>
      <c r="E1499" s="141">
        <v>-12.39</v>
      </c>
      <c r="F1499" s="142">
        <v>-6.51</v>
      </c>
      <c r="G1499" s="143">
        <v>1</v>
      </c>
      <c r="H1499" s="143">
        <v>-2</v>
      </c>
      <c r="I1499" s="129">
        <f>IF(G1499&lt;0,"-",G1499)</f>
        <v>1</v>
      </c>
      <c r="J1499" s="129" t="str">
        <f>IF(H1499&lt;0,"-",H1499)</f>
        <v>-</v>
      </c>
    </row>
    <row r="1500" spans="1:10" x14ac:dyDescent="0.25">
      <c r="A1500" s="138" t="s">
        <v>81</v>
      </c>
      <c r="B1500" s="139" t="s">
        <v>82</v>
      </c>
      <c r="C1500" s="140">
        <v>465389</v>
      </c>
      <c r="D1500" s="141">
        <v>50.54</v>
      </c>
      <c r="E1500" s="141">
        <v>-12.48</v>
      </c>
      <c r="F1500" s="142">
        <v>-13.84</v>
      </c>
      <c r="G1500" s="143">
        <v>1</v>
      </c>
      <c r="H1500" s="143">
        <v>-2</v>
      </c>
      <c r="I1500" s="129">
        <f>IF(G1500&lt;0,"-",G1500)</f>
        <v>1</v>
      </c>
      <c r="J1500" s="129" t="str">
        <f>IF(H1500&lt;0,"-",H1500)</f>
        <v>-</v>
      </c>
    </row>
    <row r="1501" spans="1:10" x14ac:dyDescent="0.25">
      <c r="A1501" s="138" t="s">
        <v>2688</v>
      </c>
      <c r="B1501" s="139" t="s">
        <v>2689</v>
      </c>
      <c r="C1501" s="140">
        <v>38270</v>
      </c>
      <c r="D1501" s="141">
        <v>133.16999999999999</v>
      </c>
      <c r="E1501" s="141">
        <v>-12.58</v>
      </c>
      <c r="F1501" s="142">
        <v>-10.34</v>
      </c>
      <c r="G1501" s="143">
        <v>1</v>
      </c>
      <c r="H1501" s="143">
        <v>-2</v>
      </c>
      <c r="I1501" s="129">
        <f>IF(G1501&lt;0,"-",G1501)</f>
        <v>1</v>
      </c>
      <c r="J1501" s="129" t="str">
        <f>IF(H1501&lt;0,"-",H1501)</f>
        <v>-</v>
      </c>
    </row>
    <row r="1502" spans="1:10" x14ac:dyDescent="0.25">
      <c r="A1502" s="138" t="s">
        <v>1885</v>
      </c>
      <c r="B1502" s="139" t="s">
        <v>1886</v>
      </c>
      <c r="C1502" s="140">
        <v>72853</v>
      </c>
      <c r="D1502" s="141">
        <v>-48.06</v>
      </c>
      <c r="E1502" s="141">
        <v>-12.62</v>
      </c>
      <c r="F1502" s="142">
        <v>10.28</v>
      </c>
      <c r="G1502" s="143">
        <v>-1</v>
      </c>
      <c r="H1502" s="143">
        <v>-1</v>
      </c>
      <c r="I1502" s="129" t="str">
        <f>IF(G1502&lt;0,"-",G1502)</f>
        <v>-</v>
      </c>
      <c r="J1502" s="129" t="str">
        <f>IF(H1502&lt;0,"-",H1502)</f>
        <v>-</v>
      </c>
    </row>
    <row r="1503" spans="1:10" x14ac:dyDescent="0.25">
      <c r="A1503" s="138" t="s">
        <v>1265</v>
      </c>
      <c r="B1503" s="139" t="s">
        <v>1339</v>
      </c>
      <c r="C1503" s="140">
        <v>218722</v>
      </c>
      <c r="D1503" s="141">
        <v>45.19</v>
      </c>
      <c r="E1503" s="141">
        <v>-12.67</v>
      </c>
      <c r="F1503" s="142">
        <v>1.75</v>
      </c>
      <c r="G1503" s="143">
        <v>1</v>
      </c>
      <c r="H1503" s="143">
        <v>-2</v>
      </c>
      <c r="I1503" s="129">
        <f>IF(G1503&lt;0,"-",G1503)</f>
        <v>1</v>
      </c>
      <c r="J1503" s="129" t="str">
        <f>IF(H1503&lt;0,"-",H1503)</f>
        <v>-</v>
      </c>
    </row>
    <row r="1504" spans="1:10" x14ac:dyDescent="0.25">
      <c r="A1504" s="138" t="s">
        <v>2948</v>
      </c>
      <c r="B1504" s="139" t="s">
        <v>2957</v>
      </c>
      <c r="C1504" s="140">
        <v>881050</v>
      </c>
      <c r="D1504" s="141">
        <v>25.31</v>
      </c>
      <c r="E1504" s="141">
        <v>-12.73</v>
      </c>
      <c r="F1504" s="142">
        <v>-13.85</v>
      </c>
      <c r="G1504" s="143">
        <v>1</v>
      </c>
      <c r="H1504" s="143">
        <v>-6</v>
      </c>
      <c r="I1504" s="129">
        <f>IF(G1504&lt;0,"-",G1504)</f>
        <v>1</v>
      </c>
      <c r="J1504" s="129" t="str">
        <f>IF(H1504&lt;0,"-",H1504)</f>
        <v>-</v>
      </c>
    </row>
    <row r="1505" spans="1:10" x14ac:dyDescent="0.25">
      <c r="A1505" s="138" t="s">
        <v>3598</v>
      </c>
      <c r="B1505" s="139" t="s">
        <v>3623</v>
      </c>
      <c r="C1505" s="140">
        <v>260663</v>
      </c>
      <c r="D1505" s="141">
        <v>40.96</v>
      </c>
      <c r="E1505" s="141">
        <v>-12.74</v>
      </c>
      <c r="F1505" s="142">
        <v>-14.87</v>
      </c>
      <c r="G1505" s="143">
        <v>1</v>
      </c>
      <c r="H1505" s="143">
        <v>-12</v>
      </c>
      <c r="I1505" s="129">
        <f>IF(G1505&lt;0,"-",G1505)</f>
        <v>1</v>
      </c>
      <c r="J1505" s="129" t="str">
        <f>IF(H1505&lt;0,"-",H1505)</f>
        <v>-</v>
      </c>
    </row>
    <row r="1506" spans="1:10" x14ac:dyDescent="0.25">
      <c r="A1506" s="138" t="s">
        <v>1667</v>
      </c>
      <c r="B1506" s="139" t="s">
        <v>1689</v>
      </c>
      <c r="C1506" s="140">
        <v>27876</v>
      </c>
      <c r="D1506" s="141">
        <v>-55.14</v>
      </c>
      <c r="E1506" s="141">
        <v>-12.77</v>
      </c>
      <c r="F1506" s="142">
        <v>9.17</v>
      </c>
      <c r="G1506" s="143">
        <v>-1</v>
      </c>
      <c r="H1506" s="143">
        <v>-1</v>
      </c>
      <c r="I1506" s="129" t="str">
        <f>IF(G1506&lt;0,"-",G1506)</f>
        <v>-</v>
      </c>
      <c r="J1506" s="129" t="str">
        <f>IF(H1506&lt;0,"-",H1506)</f>
        <v>-</v>
      </c>
    </row>
    <row r="1507" spans="1:10" x14ac:dyDescent="0.25">
      <c r="A1507" s="138" t="s">
        <v>1161</v>
      </c>
      <c r="B1507" s="139" t="s">
        <v>1229</v>
      </c>
      <c r="C1507" s="140">
        <v>451779</v>
      </c>
      <c r="D1507" s="141">
        <v>29.33</v>
      </c>
      <c r="E1507" s="141">
        <v>-12.81</v>
      </c>
      <c r="F1507" s="142">
        <v>-5.36</v>
      </c>
      <c r="G1507" s="143">
        <v>1</v>
      </c>
      <c r="H1507" s="143">
        <v>-2</v>
      </c>
      <c r="I1507" s="129">
        <f>IF(G1507&lt;0,"-",G1507)</f>
        <v>1</v>
      </c>
      <c r="J1507" s="129" t="str">
        <f>IF(H1507&lt;0,"-",H1507)</f>
        <v>-</v>
      </c>
    </row>
    <row r="1508" spans="1:10" x14ac:dyDescent="0.25">
      <c r="A1508" s="138" t="s">
        <v>1181</v>
      </c>
      <c r="B1508" s="139" t="s">
        <v>3026</v>
      </c>
      <c r="C1508" s="140">
        <v>224312</v>
      </c>
      <c r="D1508" s="141">
        <v>-7.15</v>
      </c>
      <c r="E1508" s="141">
        <v>-12.82</v>
      </c>
      <c r="F1508" s="142">
        <v>-10.39</v>
      </c>
      <c r="G1508" s="143">
        <v>-2</v>
      </c>
      <c r="H1508" s="143">
        <v>-1</v>
      </c>
      <c r="I1508" s="129" t="str">
        <f>IF(G1508&lt;0,"-",G1508)</f>
        <v>-</v>
      </c>
      <c r="J1508" s="129" t="str">
        <f>IF(H1508&lt;0,"-",H1508)</f>
        <v>-</v>
      </c>
    </row>
    <row r="1509" spans="1:10" x14ac:dyDescent="0.25">
      <c r="A1509" s="138" t="s">
        <v>4149</v>
      </c>
      <c r="B1509" s="139" t="s">
        <v>4162</v>
      </c>
      <c r="C1509" s="140">
        <v>128283</v>
      </c>
      <c r="D1509" s="141">
        <v>-20.41</v>
      </c>
      <c r="E1509" s="141">
        <v>-12.82</v>
      </c>
      <c r="F1509" s="142">
        <v>-17.440000000000001</v>
      </c>
      <c r="G1509" s="143">
        <v>-1</v>
      </c>
      <c r="H1509" s="143">
        <v>-3</v>
      </c>
      <c r="I1509" s="129" t="str">
        <f>IF(G1509&lt;0,"-",G1509)</f>
        <v>-</v>
      </c>
      <c r="J1509" s="129" t="str">
        <f>IF(H1509&lt;0,"-",H1509)</f>
        <v>-</v>
      </c>
    </row>
    <row r="1510" spans="1:10" x14ac:dyDescent="0.25">
      <c r="A1510" s="138" t="s">
        <v>2922</v>
      </c>
      <c r="B1510" s="139" t="s">
        <v>2930</v>
      </c>
      <c r="C1510" s="140">
        <v>46220</v>
      </c>
      <c r="D1510" s="141">
        <v>91.3</v>
      </c>
      <c r="E1510" s="141">
        <v>-12.89</v>
      </c>
      <c r="F1510" s="142">
        <v>-19.350000000000001</v>
      </c>
      <c r="G1510" s="143">
        <v>1</v>
      </c>
      <c r="H1510" s="143">
        <v>-5</v>
      </c>
      <c r="I1510" s="129">
        <f>IF(G1510&lt;0,"-",G1510)</f>
        <v>1</v>
      </c>
      <c r="J1510" s="129" t="str">
        <f>IF(H1510&lt;0,"-",H1510)</f>
        <v>-</v>
      </c>
    </row>
    <row r="1511" spans="1:10" x14ac:dyDescent="0.25">
      <c r="A1511" s="138" t="s">
        <v>3234</v>
      </c>
      <c r="B1511" s="139" t="s">
        <v>3242</v>
      </c>
      <c r="C1511" s="140">
        <v>52751</v>
      </c>
      <c r="D1511" s="141">
        <v>14.59</v>
      </c>
      <c r="E1511" s="141">
        <v>-12.92</v>
      </c>
      <c r="F1511" s="142">
        <v>-7.95</v>
      </c>
      <c r="G1511" s="143">
        <v>1</v>
      </c>
      <c r="H1511" s="143">
        <v>-1</v>
      </c>
      <c r="I1511" s="129">
        <f>IF(G1511&lt;0,"-",G1511)</f>
        <v>1</v>
      </c>
      <c r="J1511" s="129" t="str">
        <f>IF(H1511&lt;0,"-",H1511)</f>
        <v>-</v>
      </c>
    </row>
    <row r="1512" spans="1:10" x14ac:dyDescent="0.25">
      <c r="A1512" s="138" t="s">
        <v>474</v>
      </c>
      <c r="B1512" s="139" t="s">
        <v>1079</v>
      </c>
      <c r="C1512" s="140">
        <v>801793</v>
      </c>
      <c r="D1512" s="141">
        <v>27.18</v>
      </c>
      <c r="E1512" s="141">
        <v>-12.92</v>
      </c>
      <c r="F1512" s="142">
        <v>-11.06</v>
      </c>
      <c r="G1512" s="143">
        <v>1</v>
      </c>
      <c r="H1512" s="143">
        <v>-2</v>
      </c>
      <c r="I1512" s="129">
        <f>IF(G1512&lt;0,"-",G1512)</f>
        <v>1</v>
      </c>
      <c r="J1512" s="129" t="str">
        <f>IF(H1512&lt;0,"-",H1512)</f>
        <v>-</v>
      </c>
    </row>
    <row r="1513" spans="1:10" x14ac:dyDescent="0.25">
      <c r="A1513" s="138" t="s">
        <v>2386</v>
      </c>
      <c r="B1513" s="139" t="s">
        <v>2387</v>
      </c>
      <c r="C1513" s="140">
        <v>13716</v>
      </c>
      <c r="D1513" s="141">
        <v>49.93</v>
      </c>
      <c r="E1513" s="141">
        <v>-12.93</v>
      </c>
      <c r="F1513" s="142">
        <v>-18.739999999999998</v>
      </c>
      <c r="G1513" s="143">
        <v>1</v>
      </c>
      <c r="H1513" s="143">
        <v>-2</v>
      </c>
      <c r="I1513" s="129">
        <f>IF(G1513&lt;0,"-",G1513)</f>
        <v>1</v>
      </c>
      <c r="J1513" s="129" t="str">
        <f>IF(H1513&lt;0,"-",H1513)</f>
        <v>-</v>
      </c>
    </row>
    <row r="1514" spans="1:10" x14ac:dyDescent="0.25">
      <c r="A1514" s="138" t="s">
        <v>2345</v>
      </c>
      <c r="B1514" s="139" t="s">
        <v>1306</v>
      </c>
      <c r="C1514" s="140">
        <v>425584</v>
      </c>
      <c r="D1514" s="141">
        <v>14.49</v>
      </c>
      <c r="E1514" s="141">
        <v>-13.01</v>
      </c>
      <c r="F1514" s="142">
        <v>2.06</v>
      </c>
      <c r="G1514" s="143">
        <v>1</v>
      </c>
      <c r="H1514" s="143">
        <v>-2</v>
      </c>
      <c r="I1514" s="129">
        <f>IF(G1514&lt;0,"-",G1514)</f>
        <v>1</v>
      </c>
      <c r="J1514" s="129" t="str">
        <f>IF(H1514&lt;0,"-",H1514)</f>
        <v>-</v>
      </c>
    </row>
    <row r="1515" spans="1:10" x14ac:dyDescent="0.25">
      <c r="A1515" s="138" t="s">
        <v>2159</v>
      </c>
      <c r="B1515" s="139" t="s">
        <v>2160</v>
      </c>
      <c r="C1515" s="140">
        <v>11817993</v>
      </c>
      <c r="D1515" s="141">
        <v>9.91</v>
      </c>
      <c r="E1515" s="141">
        <v>-13.07</v>
      </c>
      <c r="F1515" s="142">
        <v>-15.08</v>
      </c>
      <c r="G1515" s="143">
        <v>1</v>
      </c>
      <c r="H1515" s="143">
        <v>-3</v>
      </c>
      <c r="I1515" s="129">
        <f>IF(G1515&lt;0,"-",G1515)</f>
        <v>1</v>
      </c>
      <c r="J1515" s="129" t="str">
        <f>IF(H1515&lt;0,"-",H1515)</f>
        <v>-</v>
      </c>
    </row>
    <row r="1516" spans="1:10" x14ac:dyDescent="0.25">
      <c r="A1516" s="138" t="s">
        <v>2843</v>
      </c>
      <c r="B1516" s="139" t="s">
        <v>2850</v>
      </c>
      <c r="C1516" s="140">
        <v>1920</v>
      </c>
      <c r="D1516" s="141">
        <v>23.71</v>
      </c>
      <c r="E1516" s="141">
        <v>-13.08</v>
      </c>
      <c r="F1516" s="142">
        <v>-5.83</v>
      </c>
      <c r="G1516" s="143">
        <v>1</v>
      </c>
      <c r="H1516" s="143">
        <v>-2</v>
      </c>
      <c r="I1516" s="129">
        <f>IF(G1516&lt;0,"-",G1516)</f>
        <v>1</v>
      </c>
      <c r="J1516" s="129" t="str">
        <f>IF(H1516&lt;0,"-",H1516)</f>
        <v>-</v>
      </c>
    </row>
    <row r="1517" spans="1:10" x14ac:dyDescent="0.25">
      <c r="A1517" s="138" t="s">
        <v>2910</v>
      </c>
      <c r="B1517" s="139" t="s">
        <v>2915</v>
      </c>
      <c r="C1517" s="140">
        <v>119280</v>
      </c>
      <c r="D1517" s="141">
        <v>45.15</v>
      </c>
      <c r="E1517" s="141">
        <v>-13.12</v>
      </c>
      <c r="F1517" s="142">
        <v>-14.85</v>
      </c>
      <c r="G1517" s="143">
        <v>1</v>
      </c>
      <c r="H1517" s="143">
        <v>-2</v>
      </c>
      <c r="I1517" s="129">
        <f>IF(G1517&lt;0,"-",G1517)</f>
        <v>1</v>
      </c>
      <c r="J1517" s="129" t="str">
        <f>IF(H1517&lt;0,"-",H1517)</f>
        <v>-</v>
      </c>
    </row>
    <row r="1518" spans="1:10" x14ac:dyDescent="0.25">
      <c r="A1518" s="138" t="s">
        <v>2636</v>
      </c>
      <c r="B1518" s="139" t="s">
        <v>3190</v>
      </c>
      <c r="C1518" s="140">
        <v>98773</v>
      </c>
      <c r="D1518" s="141">
        <v>20.62</v>
      </c>
      <c r="E1518" s="141">
        <v>-13.17</v>
      </c>
      <c r="F1518" s="142">
        <v>-7.66</v>
      </c>
      <c r="G1518" s="143">
        <v>1</v>
      </c>
      <c r="H1518" s="143">
        <v>-2</v>
      </c>
      <c r="I1518" s="129">
        <f>IF(G1518&lt;0,"-",G1518)</f>
        <v>1</v>
      </c>
      <c r="J1518" s="129" t="str">
        <f>IF(H1518&lt;0,"-",H1518)</f>
        <v>-</v>
      </c>
    </row>
    <row r="1519" spans="1:10" x14ac:dyDescent="0.25">
      <c r="A1519" s="138" t="s">
        <v>3916</v>
      </c>
      <c r="B1519" s="139" t="s">
        <v>3990</v>
      </c>
      <c r="C1519" s="140">
        <v>1378305</v>
      </c>
      <c r="D1519" s="141">
        <v>28.22</v>
      </c>
      <c r="E1519" s="141">
        <v>-13.19</v>
      </c>
      <c r="F1519" s="142">
        <v>-14.37</v>
      </c>
      <c r="G1519" s="143">
        <v>1</v>
      </c>
      <c r="H1519" s="143">
        <v>-6</v>
      </c>
      <c r="I1519" s="129">
        <f>IF(G1519&lt;0,"-",G1519)</f>
        <v>1</v>
      </c>
      <c r="J1519" s="129" t="str">
        <f>IF(H1519&lt;0,"-",H1519)</f>
        <v>-</v>
      </c>
    </row>
    <row r="1520" spans="1:10" x14ac:dyDescent="0.25">
      <c r="A1520" s="138" t="s">
        <v>555</v>
      </c>
      <c r="B1520" s="139" t="s">
        <v>556</v>
      </c>
      <c r="C1520" s="140">
        <v>258667</v>
      </c>
      <c r="D1520" s="141">
        <v>18.5</v>
      </c>
      <c r="E1520" s="141">
        <v>-13.26</v>
      </c>
      <c r="F1520" s="142">
        <v>-4.7699999999999996</v>
      </c>
      <c r="G1520" s="143">
        <v>1</v>
      </c>
      <c r="H1520" s="143">
        <v>-2</v>
      </c>
      <c r="I1520" s="129">
        <f>IF(G1520&lt;0,"-",G1520)</f>
        <v>1</v>
      </c>
      <c r="J1520" s="129" t="str">
        <f>IF(H1520&lt;0,"-",H1520)</f>
        <v>-</v>
      </c>
    </row>
    <row r="1521" spans="1:10" x14ac:dyDescent="0.25">
      <c r="A1521" s="138" t="s">
        <v>2222</v>
      </c>
      <c r="B1521" s="139" t="s">
        <v>3091</v>
      </c>
      <c r="C1521" s="140">
        <v>129447</v>
      </c>
      <c r="D1521" s="141">
        <v>42.39</v>
      </c>
      <c r="E1521" s="141">
        <v>-13.45</v>
      </c>
      <c r="F1521" s="142">
        <v>-10.76</v>
      </c>
      <c r="G1521" s="143">
        <v>1</v>
      </c>
      <c r="H1521" s="143">
        <v>-4</v>
      </c>
      <c r="I1521" s="129">
        <f>IF(G1521&lt;0,"-",G1521)</f>
        <v>1</v>
      </c>
      <c r="J1521" s="129" t="str">
        <f>IF(H1521&lt;0,"-",H1521)</f>
        <v>-</v>
      </c>
    </row>
    <row r="1522" spans="1:10" x14ac:dyDescent="0.25">
      <c r="A1522" s="138" t="s">
        <v>1827</v>
      </c>
      <c r="B1522" s="139" t="s">
        <v>3641</v>
      </c>
      <c r="C1522" s="140">
        <v>73698</v>
      </c>
      <c r="D1522" s="141">
        <v>-3.24</v>
      </c>
      <c r="E1522" s="141">
        <v>-13.48</v>
      </c>
      <c r="F1522" s="142">
        <v>-10.47</v>
      </c>
      <c r="G1522" s="143">
        <v>-3</v>
      </c>
      <c r="H1522" s="143">
        <v>-7</v>
      </c>
      <c r="I1522" s="129" t="str">
        <f>IF(G1522&lt;0,"-",G1522)</f>
        <v>-</v>
      </c>
      <c r="J1522" s="129" t="str">
        <f>IF(H1522&lt;0,"-",H1522)</f>
        <v>-</v>
      </c>
    </row>
    <row r="1523" spans="1:10" x14ac:dyDescent="0.25">
      <c r="A1523" s="138" t="s">
        <v>322</v>
      </c>
      <c r="B1523" s="139" t="s">
        <v>1008</v>
      </c>
      <c r="C1523" s="140">
        <v>424991</v>
      </c>
      <c r="D1523" s="141">
        <v>49.04</v>
      </c>
      <c r="E1523" s="141">
        <v>-13.55</v>
      </c>
      <c r="F1523" s="142">
        <v>-18.18</v>
      </c>
      <c r="G1523" s="143">
        <v>1</v>
      </c>
      <c r="H1523" s="143">
        <v>-12</v>
      </c>
      <c r="I1523" s="129">
        <f>IF(G1523&lt;0,"-",G1523)</f>
        <v>1</v>
      </c>
      <c r="J1523" s="129" t="str">
        <f>IF(H1523&lt;0,"-",H1523)</f>
        <v>-</v>
      </c>
    </row>
    <row r="1524" spans="1:10" x14ac:dyDescent="0.25">
      <c r="A1524" s="138" t="s">
        <v>2051</v>
      </c>
      <c r="B1524" s="139" t="s">
        <v>2052</v>
      </c>
      <c r="C1524" s="140">
        <v>26742</v>
      </c>
      <c r="D1524" s="141">
        <v>41.05</v>
      </c>
      <c r="E1524" s="141">
        <v>-13.57</v>
      </c>
      <c r="F1524" s="142">
        <v>-11.85</v>
      </c>
      <c r="G1524" s="143">
        <v>1</v>
      </c>
      <c r="H1524" s="143">
        <v>-2</v>
      </c>
      <c r="I1524" s="129">
        <f>IF(G1524&lt;0,"-",G1524)</f>
        <v>1</v>
      </c>
      <c r="J1524" s="129" t="str">
        <f>IF(H1524&lt;0,"-",H1524)</f>
        <v>-</v>
      </c>
    </row>
    <row r="1525" spans="1:10" x14ac:dyDescent="0.25">
      <c r="A1525" s="138" t="s">
        <v>2079</v>
      </c>
      <c r="B1525" s="139" t="s">
        <v>2080</v>
      </c>
      <c r="C1525" s="140">
        <v>1480588</v>
      </c>
      <c r="D1525" s="141">
        <v>2.72</v>
      </c>
      <c r="E1525" s="141">
        <v>-13.58</v>
      </c>
      <c r="F1525" s="142">
        <v>-10.59</v>
      </c>
      <c r="G1525" s="143">
        <v>1</v>
      </c>
      <c r="H1525" s="143">
        <v>-4</v>
      </c>
      <c r="I1525" s="129">
        <f>IF(G1525&lt;0,"-",G1525)</f>
        <v>1</v>
      </c>
      <c r="J1525" s="129" t="str">
        <f>IF(H1525&lt;0,"-",H1525)</f>
        <v>-</v>
      </c>
    </row>
    <row r="1526" spans="1:10" x14ac:dyDescent="0.25">
      <c r="A1526" s="138" t="s">
        <v>626</v>
      </c>
      <c r="B1526" s="139" t="s">
        <v>627</v>
      </c>
      <c r="C1526" s="140">
        <v>495234</v>
      </c>
      <c r="D1526" s="141">
        <v>60.04</v>
      </c>
      <c r="E1526" s="141">
        <v>-13.62</v>
      </c>
      <c r="F1526" s="142">
        <v>-20.57</v>
      </c>
      <c r="G1526" s="143">
        <v>1</v>
      </c>
      <c r="H1526" s="143">
        <v>-6</v>
      </c>
      <c r="I1526" s="129">
        <f>IF(G1526&lt;0,"-",G1526)</f>
        <v>1</v>
      </c>
      <c r="J1526" s="129" t="str">
        <f>IF(H1526&lt;0,"-",H1526)</f>
        <v>-</v>
      </c>
    </row>
    <row r="1527" spans="1:10" x14ac:dyDescent="0.25">
      <c r="A1527" s="138" t="s">
        <v>16</v>
      </c>
      <c r="B1527" s="139" t="s">
        <v>17</v>
      </c>
      <c r="C1527" s="140">
        <v>335320</v>
      </c>
      <c r="D1527" s="141">
        <v>9.69</v>
      </c>
      <c r="E1527" s="141">
        <v>-13.64</v>
      </c>
      <c r="F1527" s="142">
        <v>-7.7</v>
      </c>
      <c r="G1527" s="143">
        <v>1</v>
      </c>
      <c r="H1527" s="143">
        <v>-2</v>
      </c>
      <c r="I1527" s="129">
        <f>IF(G1527&lt;0,"-",G1527)</f>
        <v>1</v>
      </c>
      <c r="J1527" s="129" t="str">
        <f>IF(H1527&lt;0,"-",H1527)</f>
        <v>-</v>
      </c>
    </row>
    <row r="1528" spans="1:10" x14ac:dyDescent="0.25">
      <c r="A1528" s="138" t="s">
        <v>1505</v>
      </c>
      <c r="B1528" s="139" t="s">
        <v>1508</v>
      </c>
      <c r="C1528" s="140">
        <v>140516</v>
      </c>
      <c r="D1528" s="141">
        <v>1.52</v>
      </c>
      <c r="E1528" s="141">
        <v>-13.9</v>
      </c>
      <c r="F1528" s="142">
        <v>-5.67</v>
      </c>
      <c r="G1528" s="143">
        <v>2</v>
      </c>
      <c r="H1528" s="143">
        <v>-3</v>
      </c>
      <c r="I1528" s="129">
        <f>IF(G1528&lt;0,"-",G1528)</f>
        <v>2</v>
      </c>
      <c r="J1528" s="129" t="str">
        <f>IF(H1528&lt;0,"-",H1528)</f>
        <v>-</v>
      </c>
    </row>
    <row r="1529" spans="1:10" x14ac:dyDescent="0.25">
      <c r="A1529" s="138" t="s">
        <v>2372</v>
      </c>
      <c r="B1529" s="139" t="s">
        <v>2373</v>
      </c>
      <c r="C1529" s="140">
        <v>38717</v>
      </c>
      <c r="D1529" s="141">
        <v>10.49</v>
      </c>
      <c r="E1529" s="141">
        <v>-13.95</v>
      </c>
      <c r="F1529" s="142">
        <v>2.4300000000000002</v>
      </c>
      <c r="G1529" s="143">
        <v>1</v>
      </c>
      <c r="H1529" s="143">
        <v>-2</v>
      </c>
      <c r="I1529" s="129">
        <f>IF(G1529&lt;0,"-",G1529)</f>
        <v>1</v>
      </c>
      <c r="J1529" s="129" t="str">
        <f>IF(H1529&lt;0,"-",H1529)</f>
        <v>-</v>
      </c>
    </row>
    <row r="1530" spans="1:10" x14ac:dyDescent="0.25">
      <c r="A1530" s="138" t="s">
        <v>1849</v>
      </c>
      <c r="B1530" s="139" t="s">
        <v>1850</v>
      </c>
      <c r="C1530" s="140">
        <v>272585</v>
      </c>
      <c r="D1530" s="141">
        <v>74.06</v>
      </c>
      <c r="E1530" s="141">
        <v>-13.97</v>
      </c>
      <c r="F1530" s="142">
        <v>-24.41</v>
      </c>
      <c r="G1530" s="143">
        <v>1</v>
      </c>
      <c r="H1530" s="143">
        <v>-9</v>
      </c>
      <c r="I1530" s="129">
        <f>IF(G1530&lt;0,"-",G1530)</f>
        <v>1</v>
      </c>
      <c r="J1530" s="129" t="str">
        <f>IF(H1530&lt;0,"-",H1530)</f>
        <v>-</v>
      </c>
    </row>
    <row r="1531" spans="1:10" x14ac:dyDescent="0.25">
      <c r="A1531" s="138" t="s">
        <v>1847</v>
      </c>
      <c r="B1531" s="139" t="s">
        <v>1848</v>
      </c>
      <c r="C1531" s="140">
        <v>56035</v>
      </c>
      <c r="D1531" s="141">
        <v>-50.18</v>
      </c>
      <c r="E1531" s="141">
        <v>-14.03</v>
      </c>
      <c r="F1531" s="142">
        <v>33.64</v>
      </c>
      <c r="G1531" s="143">
        <v>-1</v>
      </c>
      <c r="H1531" s="143">
        <v>-1</v>
      </c>
      <c r="I1531" s="129" t="str">
        <f>IF(G1531&lt;0,"-",G1531)</f>
        <v>-</v>
      </c>
      <c r="J1531" s="129" t="str">
        <f>IF(H1531&lt;0,"-",H1531)</f>
        <v>-</v>
      </c>
    </row>
    <row r="1532" spans="1:10" x14ac:dyDescent="0.25">
      <c r="A1532" s="138" t="s">
        <v>2382</v>
      </c>
      <c r="B1532" s="139" t="s">
        <v>2383</v>
      </c>
      <c r="C1532" s="140">
        <v>208728</v>
      </c>
      <c r="D1532" s="141">
        <v>29.02</v>
      </c>
      <c r="E1532" s="141">
        <v>-14.04</v>
      </c>
      <c r="F1532" s="142">
        <v>3.72</v>
      </c>
      <c r="G1532" s="143">
        <v>1</v>
      </c>
      <c r="H1532" s="143">
        <v>-1</v>
      </c>
      <c r="I1532" s="129">
        <f>IF(G1532&lt;0,"-",G1532)</f>
        <v>1</v>
      </c>
      <c r="J1532" s="129" t="str">
        <f>IF(H1532&lt;0,"-",H1532)</f>
        <v>-</v>
      </c>
    </row>
    <row r="1533" spans="1:10" x14ac:dyDescent="0.25">
      <c r="A1533" s="138" t="s">
        <v>572</v>
      </c>
      <c r="B1533" s="139" t="s">
        <v>573</v>
      </c>
      <c r="C1533" s="140">
        <v>652357</v>
      </c>
      <c r="D1533" s="141">
        <v>3.13</v>
      </c>
      <c r="E1533" s="141">
        <v>-14.05</v>
      </c>
      <c r="F1533" s="142">
        <v>-8.77</v>
      </c>
      <c r="G1533" s="143">
        <v>1</v>
      </c>
      <c r="H1533" s="143">
        <v>-2</v>
      </c>
      <c r="I1533" s="129">
        <f>IF(G1533&lt;0,"-",G1533)</f>
        <v>1</v>
      </c>
      <c r="J1533" s="129" t="str">
        <f>IF(H1533&lt;0,"-",H1533)</f>
        <v>-</v>
      </c>
    </row>
    <row r="1534" spans="1:10" x14ac:dyDescent="0.25">
      <c r="A1534" s="138" t="s">
        <v>2697</v>
      </c>
      <c r="B1534" s="139" t="s">
        <v>2698</v>
      </c>
      <c r="C1534" s="140">
        <v>247824</v>
      </c>
      <c r="D1534" s="141">
        <v>58.51</v>
      </c>
      <c r="E1534" s="141">
        <v>-14.06</v>
      </c>
      <c r="F1534" s="142">
        <v>-11.97</v>
      </c>
      <c r="G1534" s="143">
        <v>1</v>
      </c>
      <c r="H1534" s="143">
        <v>-2</v>
      </c>
      <c r="I1534" s="129">
        <f>IF(G1534&lt;0,"-",G1534)</f>
        <v>1</v>
      </c>
      <c r="J1534" s="129" t="str">
        <f>IF(H1534&lt;0,"-",H1534)</f>
        <v>-</v>
      </c>
    </row>
    <row r="1535" spans="1:10" x14ac:dyDescent="0.25">
      <c r="A1535" s="138" t="s">
        <v>2731</v>
      </c>
      <c r="B1535" s="139" t="s">
        <v>2732</v>
      </c>
      <c r="C1535" s="140">
        <v>16624</v>
      </c>
      <c r="D1535" s="141">
        <v>57.1</v>
      </c>
      <c r="E1535" s="141">
        <v>-14.08</v>
      </c>
      <c r="F1535" s="142">
        <v>-11.98</v>
      </c>
      <c r="G1535" s="143">
        <v>1</v>
      </c>
      <c r="H1535" s="143">
        <v>-2</v>
      </c>
      <c r="I1535" s="129">
        <f>IF(G1535&lt;0,"-",G1535)</f>
        <v>1</v>
      </c>
      <c r="J1535" s="129" t="str">
        <f>IF(H1535&lt;0,"-",H1535)</f>
        <v>-</v>
      </c>
    </row>
    <row r="1536" spans="1:10" x14ac:dyDescent="0.25">
      <c r="A1536" s="138" t="s">
        <v>2861</v>
      </c>
      <c r="B1536" s="139" t="s">
        <v>2864</v>
      </c>
      <c r="C1536" s="140">
        <v>65368</v>
      </c>
      <c r="D1536" s="141">
        <v>5.22</v>
      </c>
      <c r="E1536" s="141">
        <v>-14.08</v>
      </c>
      <c r="F1536" s="142">
        <v>-11.31</v>
      </c>
      <c r="G1536" s="143">
        <v>1</v>
      </c>
      <c r="H1536" s="143">
        <v>-1</v>
      </c>
      <c r="I1536" s="129">
        <f>IF(G1536&lt;0,"-",G1536)</f>
        <v>1</v>
      </c>
      <c r="J1536" s="129" t="str">
        <f>IF(H1536&lt;0,"-",H1536)</f>
        <v>-</v>
      </c>
    </row>
    <row r="1537" spans="1:10" x14ac:dyDescent="0.25">
      <c r="A1537" s="138" t="s">
        <v>2302</v>
      </c>
      <c r="B1537" s="139" t="s">
        <v>2303</v>
      </c>
      <c r="C1537" s="140">
        <v>184760</v>
      </c>
      <c r="D1537" s="141">
        <v>13.23</v>
      </c>
      <c r="E1537" s="141">
        <v>-14.1</v>
      </c>
      <c r="F1537" s="142">
        <v>-9.86</v>
      </c>
      <c r="G1537" s="143">
        <v>1</v>
      </c>
      <c r="H1537" s="143">
        <v>-10</v>
      </c>
      <c r="I1537" s="129">
        <f>IF(G1537&lt;0,"-",G1537)</f>
        <v>1</v>
      </c>
      <c r="J1537" s="129" t="str">
        <f>IF(H1537&lt;0,"-",H1537)</f>
        <v>-</v>
      </c>
    </row>
    <row r="1538" spans="1:10" x14ac:dyDescent="0.25">
      <c r="A1538" s="138" t="s">
        <v>2924</v>
      </c>
      <c r="B1538" s="139" t="s">
        <v>3041</v>
      </c>
      <c r="C1538" s="140">
        <v>179912</v>
      </c>
      <c r="D1538" s="141">
        <v>50.24</v>
      </c>
      <c r="E1538" s="141">
        <v>-14.11</v>
      </c>
      <c r="F1538" s="142">
        <v>-6.9</v>
      </c>
      <c r="G1538" s="143">
        <v>1</v>
      </c>
      <c r="H1538" s="143">
        <v>-2</v>
      </c>
      <c r="I1538" s="129">
        <f>IF(G1538&lt;0,"-",G1538)</f>
        <v>1</v>
      </c>
      <c r="J1538" s="129" t="str">
        <f>IF(H1538&lt;0,"-",H1538)</f>
        <v>-</v>
      </c>
    </row>
    <row r="1539" spans="1:10" x14ac:dyDescent="0.25">
      <c r="A1539" s="138" t="s">
        <v>149</v>
      </c>
      <c r="B1539" s="139" t="s">
        <v>151</v>
      </c>
      <c r="C1539" s="140">
        <v>87921</v>
      </c>
      <c r="D1539" s="141">
        <v>62.05</v>
      </c>
      <c r="E1539" s="141">
        <v>-14.14</v>
      </c>
      <c r="F1539" s="142">
        <v>-3.52</v>
      </c>
      <c r="G1539" s="143">
        <v>1</v>
      </c>
      <c r="H1539" s="143">
        <v>-2</v>
      </c>
      <c r="I1539" s="129">
        <f>IF(G1539&lt;0,"-",G1539)</f>
        <v>1</v>
      </c>
      <c r="J1539" s="129" t="str">
        <f>IF(H1539&lt;0,"-",H1539)</f>
        <v>-</v>
      </c>
    </row>
    <row r="1540" spans="1:10" x14ac:dyDescent="0.25">
      <c r="A1540" s="138" t="s">
        <v>72</v>
      </c>
      <c r="B1540" s="139" t="s">
        <v>73</v>
      </c>
      <c r="C1540" s="140">
        <v>17569</v>
      </c>
      <c r="D1540" s="141">
        <v>17.899999999999999</v>
      </c>
      <c r="E1540" s="141">
        <v>-14.16</v>
      </c>
      <c r="F1540" s="142">
        <v>2.09</v>
      </c>
      <c r="G1540" s="143">
        <v>1</v>
      </c>
      <c r="H1540" s="143">
        <v>-1</v>
      </c>
      <c r="I1540" s="129">
        <f>IF(G1540&lt;0,"-",G1540)</f>
        <v>1</v>
      </c>
      <c r="J1540" s="129" t="str">
        <f>IF(H1540&lt;0,"-",H1540)</f>
        <v>-</v>
      </c>
    </row>
    <row r="1541" spans="1:10" x14ac:dyDescent="0.25">
      <c r="A1541" s="138" t="s">
        <v>1964</v>
      </c>
      <c r="B1541" s="139" t="s">
        <v>1965</v>
      </c>
      <c r="C1541" s="140">
        <v>381336</v>
      </c>
      <c r="D1541" s="141">
        <v>-9.1</v>
      </c>
      <c r="E1541" s="141">
        <v>-14.2</v>
      </c>
      <c r="F1541" s="142">
        <v>-9.2799999999999994</v>
      </c>
      <c r="G1541" s="143">
        <v>-2</v>
      </c>
      <c r="H1541" s="143">
        <v>-5</v>
      </c>
      <c r="I1541" s="129" t="str">
        <f>IF(G1541&lt;0,"-",G1541)</f>
        <v>-</v>
      </c>
      <c r="J1541" s="129" t="str">
        <f>IF(H1541&lt;0,"-",H1541)</f>
        <v>-</v>
      </c>
    </row>
    <row r="1542" spans="1:10" x14ac:dyDescent="0.25">
      <c r="A1542" s="138" t="s">
        <v>2025</v>
      </c>
      <c r="B1542" s="139" t="s">
        <v>2026</v>
      </c>
      <c r="C1542" s="140">
        <v>161779</v>
      </c>
      <c r="D1542" s="141">
        <v>3.7</v>
      </c>
      <c r="E1542" s="141">
        <v>-14.2</v>
      </c>
      <c r="F1542" s="142">
        <v>-8.6</v>
      </c>
      <c r="G1542" s="143">
        <v>1</v>
      </c>
      <c r="H1542" s="143">
        <v>-2</v>
      </c>
      <c r="I1542" s="129">
        <f>IF(G1542&lt;0,"-",G1542)</f>
        <v>1</v>
      </c>
      <c r="J1542" s="129" t="str">
        <f>IF(H1542&lt;0,"-",H1542)</f>
        <v>-</v>
      </c>
    </row>
    <row r="1543" spans="1:10" x14ac:dyDescent="0.25">
      <c r="A1543" s="138" t="s">
        <v>1269</v>
      </c>
      <c r="B1543" s="139" t="s">
        <v>3004</v>
      </c>
      <c r="C1543" s="140">
        <v>258351</v>
      </c>
      <c r="D1543" s="141">
        <v>25.61</v>
      </c>
      <c r="E1543" s="141">
        <v>-14.28</v>
      </c>
      <c r="F1543" s="142">
        <v>-11.6</v>
      </c>
      <c r="G1543" s="143">
        <v>1</v>
      </c>
      <c r="H1543" s="143">
        <v>-16</v>
      </c>
      <c r="I1543" s="129">
        <f>IF(G1543&lt;0,"-",G1543)</f>
        <v>1</v>
      </c>
      <c r="J1543" s="129" t="str">
        <f>IF(H1543&lt;0,"-",H1543)</f>
        <v>-</v>
      </c>
    </row>
    <row r="1544" spans="1:10" x14ac:dyDescent="0.25">
      <c r="A1544" s="138" t="s">
        <v>597</v>
      </c>
      <c r="B1544" s="139" t="s">
        <v>1385</v>
      </c>
      <c r="C1544" s="140">
        <v>1573713</v>
      </c>
      <c r="D1544" s="141">
        <v>2.85</v>
      </c>
      <c r="E1544" s="141">
        <v>-14.31</v>
      </c>
      <c r="F1544" s="142">
        <v>-4.55</v>
      </c>
      <c r="G1544" s="143">
        <v>1</v>
      </c>
      <c r="H1544" s="143">
        <v>-1</v>
      </c>
      <c r="I1544" s="129">
        <f>IF(G1544&lt;0,"-",G1544)</f>
        <v>1</v>
      </c>
      <c r="J1544" s="129" t="str">
        <f>IF(H1544&lt;0,"-",H1544)</f>
        <v>-</v>
      </c>
    </row>
    <row r="1545" spans="1:10" x14ac:dyDescent="0.25">
      <c r="A1545" s="138" t="s">
        <v>758</v>
      </c>
      <c r="B1545" s="139" t="s">
        <v>1112</v>
      </c>
      <c r="C1545" s="140">
        <v>1300393</v>
      </c>
      <c r="D1545" s="141">
        <v>20.38</v>
      </c>
      <c r="E1545" s="141">
        <v>-14.31</v>
      </c>
      <c r="F1545" s="142">
        <v>-9.89</v>
      </c>
      <c r="G1545" s="143">
        <v>1</v>
      </c>
      <c r="H1545" s="143">
        <v>-3</v>
      </c>
      <c r="I1545" s="129">
        <f>IF(G1545&lt;0,"-",G1545)</f>
        <v>1</v>
      </c>
      <c r="J1545" s="129" t="str">
        <f>IF(H1545&lt;0,"-",H1545)</f>
        <v>-</v>
      </c>
    </row>
    <row r="1546" spans="1:10" x14ac:dyDescent="0.25">
      <c r="A1546" s="138" t="s">
        <v>118</v>
      </c>
      <c r="B1546" s="139" t="s">
        <v>2848</v>
      </c>
      <c r="C1546" s="140">
        <v>900490</v>
      </c>
      <c r="D1546" s="141">
        <v>24.2</v>
      </c>
      <c r="E1546" s="141">
        <v>-14.36</v>
      </c>
      <c r="F1546" s="142">
        <v>-17.329999999999998</v>
      </c>
      <c r="G1546" s="143">
        <v>1</v>
      </c>
      <c r="H1546" s="143">
        <v>-10</v>
      </c>
      <c r="I1546" s="129">
        <f>IF(G1546&lt;0,"-",G1546)</f>
        <v>1</v>
      </c>
      <c r="J1546" s="129" t="str">
        <f>IF(H1546&lt;0,"-",H1546)</f>
        <v>-</v>
      </c>
    </row>
    <row r="1547" spans="1:10" x14ac:dyDescent="0.25">
      <c r="A1547" s="138" t="s">
        <v>579</v>
      </c>
      <c r="B1547" s="139" t="s">
        <v>580</v>
      </c>
      <c r="C1547" s="140">
        <v>563083</v>
      </c>
      <c r="D1547" s="141">
        <v>29.7</v>
      </c>
      <c r="E1547" s="141">
        <v>-14.39</v>
      </c>
      <c r="F1547" s="142">
        <v>-10.119999999999999</v>
      </c>
      <c r="G1547" s="143">
        <v>1</v>
      </c>
      <c r="H1547" s="143">
        <v>-2</v>
      </c>
      <c r="I1547" s="129">
        <f>IF(G1547&lt;0,"-",G1547)</f>
        <v>1</v>
      </c>
      <c r="J1547" s="129" t="str">
        <f>IF(H1547&lt;0,"-",H1547)</f>
        <v>-</v>
      </c>
    </row>
    <row r="1548" spans="1:10" x14ac:dyDescent="0.25">
      <c r="A1548" s="138" t="s">
        <v>4123</v>
      </c>
      <c r="B1548" s="139" t="s">
        <v>4133</v>
      </c>
      <c r="C1548" s="140">
        <v>103073</v>
      </c>
      <c r="D1548" s="141">
        <v>12.67</v>
      </c>
      <c r="E1548" s="141">
        <v>-14.58</v>
      </c>
      <c r="F1548" s="142">
        <v>6.81</v>
      </c>
      <c r="G1548" s="143">
        <v>1</v>
      </c>
      <c r="H1548" s="143">
        <v>-2</v>
      </c>
      <c r="I1548" s="129">
        <f>IF(G1548&lt;0,"-",G1548)</f>
        <v>1</v>
      </c>
      <c r="J1548" s="129" t="str">
        <f>IF(H1548&lt;0,"-",H1548)</f>
        <v>-</v>
      </c>
    </row>
    <row r="1549" spans="1:10" x14ac:dyDescent="0.25">
      <c r="A1549" s="138" t="s">
        <v>336</v>
      </c>
      <c r="B1549" s="139" t="s">
        <v>3357</v>
      </c>
      <c r="C1549" s="140">
        <v>6857</v>
      </c>
      <c r="D1549" s="141">
        <v>4.16</v>
      </c>
      <c r="E1549" s="141">
        <v>-14.6</v>
      </c>
      <c r="F1549" s="142">
        <v>-9.27</v>
      </c>
      <c r="G1549" s="143">
        <v>1</v>
      </c>
      <c r="H1549" s="143">
        <v>-2</v>
      </c>
      <c r="I1549" s="129">
        <f>IF(G1549&lt;0,"-",G1549)</f>
        <v>1</v>
      </c>
      <c r="J1549" s="129" t="str">
        <f>IF(H1549&lt;0,"-",H1549)</f>
        <v>-</v>
      </c>
    </row>
    <row r="1550" spans="1:10" x14ac:dyDescent="0.25">
      <c r="A1550" s="138" t="s">
        <v>2690</v>
      </c>
      <c r="B1550" s="139" t="s">
        <v>922</v>
      </c>
      <c r="C1550" s="140">
        <v>78069</v>
      </c>
      <c r="D1550" s="141">
        <v>-4.38</v>
      </c>
      <c r="E1550" s="141">
        <v>-14.65</v>
      </c>
      <c r="F1550" s="142">
        <v>-5.26</v>
      </c>
      <c r="G1550" s="143">
        <v>-2</v>
      </c>
      <c r="H1550" s="143">
        <v>-2</v>
      </c>
      <c r="I1550" s="129" t="str">
        <f>IF(G1550&lt;0,"-",G1550)</f>
        <v>-</v>
      </c>
      <c r="J1550" s="129" t="str">
        <f>IF(H1550&lt;0,"-",H1550)</f>
        <v>-</v>
      </c>
    </row>
    <row r="1551" spans="1:10" x14ac:dyDescent="0.25">
      <c r="A1551" s="138" t="s">
        <v>2047</v>
      </c>
      <c r="B1551" s="139" t="s">
        <v>2048</v>
      </c>
      <c r="C1551" s="140">
        <v>189863</v>
      </c>
      <c r="D1551" s="141">
        <v>11.22</v>
      </c>
      <c r="E1551" s="141">
        <v>-14.75</v>
      </c>
      <c r="F1551" s="142">
        <v>2.89</v>
      </c>
      <c r="G1551" s="143">
        <v>1</v>
      </c>
      <c r="H1551" s="143">
        <v>-1</v>
      </c>
      <c r="I1551" s="129">
        <f>IF(G1551&lt;0,"-",G1551)</f>
        <v>1</v>
      </c>
      <c r="J1551" s="129" t="str">
        <f>IF(H1551&lt;0,"-",H1551)</f>
        <v>-</v>
      </c>
    </row>
    <row r="1552" spans="1:10" x14ac:dyDescent="0.25">
      <c r="A1552" s="138" t="s">
        <v>3557</v>
      </c>
      <c r="B1552" s="139" t="s">
        <v>3563</v>
      </c>
      <c r="C1552" s="140">
        <v>166649</v>
      </c>
      <c r="D1552" s="141">
        <v>45.54</v>
      </c>
      <c r="E1552" s="141">
        <v>-14.75</v>
      </c>
      <c r="F1552" s="142">
        <v>-14.95</v>
      </c>
      <c r="G1552" s="143">
        <v>1</v>
      </c>
      <c r="H1552" s="143">
        <v>-2</v>
      </c>
      <c r="I1552" s="129">
        <f>IF(G1552&lt;0,"-",G1552)</f>
        <v>1</v>
      </c>
      <c r="J1552" s="129" t="str">
        <f>IF(H1552&lt;0,"-",H1552)</f>
        <v>-</v>
      </c>
    </row>
    <row r="1553" spans="1:10" x14ac:dyDescent="0.25">
      <c r="A1553" s="138" t="s">
        <v>2355</v>
      </c>
      <c r="B1553" s="139" t="s">
        <v>2356</v>
      </c>
      <c r="C1553" s="140">
        <v>219584</v>
      </c>
      <c r="D1553" s="141">
        <v>34.799999999999997</v>
      </c>
      <c r="E1553" s="141">
        <v>-14.76</v>
      </c>
      <c r="F1553" s="142">
        <v>-19.510000000000002</v>
      </c>
      <c r="G1553" s="143">
        <v>1</v>
      </c>
      <c r="H1553" s="143">
        <v>-4</v>
      </c>
      <c r="I1553" s="129">
        <f>IF(G1553&lt;0,"-",G1553)</f>
        <v>1</v>
      </c>
      <c r="J1553" s="129" t="str">
        <f>IF(H1553&lt;0,"-",H1553)</f>
        <v>-</v>
      </c>
    </row>
    <row r="1554" spans="1:10" x14ac:dyDescent="0.25">
      <c r="A1554" s="138" t="s">
        <v>314</v>
      </c>
      <c r="B1554" s="139" t="s">
        <v>1004</v>
      </c>
      <c r="C1554" s="140">
        <v>138454</v>
      </c>
      <c r="D1554" s="141">
        <v>6.03</v>
      </c>
      <c r="E1554" s="141">
        <v>-14.81</v>
      </c>
      <c r="F1554" s="142">
        <v>4.29</v>
      </c>
      <c r="G1554" s="143">
        <v>1</v>
      </c>
      <c r="H1554" s="143">
        <v>-2</v>
      </c>
      <c r="I1554" s="129">
        <f>IF(G1554&lt;0,"-",G1554)</f>
        <v>1</v>
      </c>
      <c r="J1554" s="129" t="str">
        <f>IF(H1554&lt;0,"-",H1554)</f>
        <v>-</v>
      </c>
    </row>
    <row r="1555" spans="1:10" x14ac:dyDescent="0.25">
      <c r="A1555" s="138" t="s">
        <v>3339</v>
      </c>
      <c r="B1555" s="139" t="s">
        <v>3347</v>
      </c>
      <c r="C1555" s="140">
        <v>101750</v>
      </c>
      <c r="D1555" s="141">
        <v>74.239999999999995</v>
      </c>
      <c r="E1555" s="141">
        <v>-14.83</v>
      </c>
      <c r="F1555" s="142">
        <v>-8.2899999999999991</v>
      </c>
      <c r="G1555" s="143">
        <v>1</v>
      </c>
      <c r="H1555" s="143">
        <v>-2</v>
      </c>
      <c r="I1555" s="129">
        <f>IF(G1555&lt;0,"-",G1555)</f>
        <v>1</v>
      </c>
      <c r="J1555" s="129" t="str">
        <f>IF(H1555&lt;0,"-",H1555)</f>
        <v>-</v>
      </c>
    </row>
    <row r="1556" spans="1:10" x14ac:dyDescent="0.25">
      <c r="A1556" s="138" t="s">
        <v>768</v>
      </c>
      <c r="B1556" s="139" t="s">
        <v>3044</v>
      </c>
      <c r="C1556" s="140">
        <v>9337204</v>
      </c>
      <c r="D1556" s="141">
        <v>9.48</v>
      </c>
      <c r="E1556" s="141">
        <v>-14.85</v>
      </c>
      <c r="F1556" s="142">
        <v>-13.72</v>
      </c>
      <c r="G1556" s="143">
        <v>1</v>
      </c>
      <c r="H1556" s="143">
        <v>-6</v>
      </c>
      <c r="I1556" s="129">
        <f>IF(G1556&lt;0,"-",G1556)</f>
        <v>1</v>
      </c>
      <c r="J1556" s="129" t="str">
        <f>IF(H1556&lt;0,"-",H1556)</f>
        <v>-</v>
      </c>
    </row>
    <row r="1557" spans="1:10" x14ac:dyDescent="0.25">
      <c r="A1557" s="138" t="s">
        <v>3488</v>
      </c>
      <c r="B1557" s="139" t="s">
        <v>3530</v>
      </c>
      <c r="C1557" s="140">
        <v>52018</v>
      </c>
      <c r="D1557" s="141">
        <v>60.18</v>
      </c>
      <c r="E1557" s="141">
        <v>-14.86</v>
      </c>
      <c r="F1557" s="142">
        <v>-17.02</v>
      </c>
      <c r="G1557" s="143">
        <v>1</v>
      </c>
      <c r="H1557" s="143">
        <v>-5</v>
      </c>
      <c r="I1557" s="129">
        <f>IF(G1557&lt;0,"-",G1557)</f>
        <v>1</v>
      </c>
      <c r="J1557" s="129" t="str">
        <f>IF(H1557&lt;0,"-",H1557)</f>
        <v>-</v>
      </c>
    </row>
    <row r="1558" spans="1:10" x14ac:dyDescent="0.25">
      <c r="A1558" s="138" t="s">
        <v>2637</v>
      </c>
      <c r="B1558" s="139" t="s">
        <v>2638</v>
      </c>
      <c r="C1558" s="140">
        <v>138631</v>
      </c>
      <c r="D1558" s="141">
        <v>29.47</v>
      </c>
      <c r="E1558" s="141">
        <v>-14.91</v>
      </c>
      <c r="F1558" s="142">
        <v>-17.71</v>
      </c>
      <c r="G1558" s="143">
        <v>1</v>
      </c>
      <c r="H1558" s="143">
        <v>-10</v>
      </c>
      <c r="I1558" s="129">
        <f>IF(G1558&lt;0,"-",G1558)</f>
        <v>1</v>
      </c>
      <c r="J1558" s="129" t="str">
        <f>IF(H1558&lt;0,"-",H1558)</f>
        <v>-</v>
      </c>
    </row>
    <row r="1559" spans="1:10" x14ac:dyDescent="0.25">
      <c r="A1559" s="138" t="s">
        <v>3742</v>
      </c>
      <c r="B1559" s="139" t="s">
        <v>3744</v>
      </c>
      <c r="C1559" s="140">
        <v>47670</v>
      </c>
      <c r="D1559" s="141">
        <v>82.99</v>
      </c>
      <c r="E1559" s="141">
        <v>-14.95</v>
      </c>
      <c r="F1559" s="142">
        <v>-22.5</v>
      </c>
      <c r="G1559" s="143">
        <v>1</v>
      </c>
      <c r="H1559" s="143">
        <v>-2</v>
      </c>
      <c r="I1559" s="129">
        <f>IF(G1559&lt;0,"-",G1559)</f>
        <v>1</v>
      </c>
      <c r="J1559" s="129" t="str">
        <f>IF(H1559&lt;0,"-",H1559)</f>
        <v>-</v>
      </c>
    </row>
    <row r="1560" spans="1:10" x14ac:dyDescent="0.25">
      <c r="A1560" s="138" t="s">
        <v>1717</v>
      </c>
      <c r="B1560" s="139" t="s">
        <v>1718</v>
      </c>
      <c r="C1560" s="140">
        <v>346885</v>
      </c>
      <c r="D1560" s="141">
        <v>33.85</v>
      </c>
      <c r="E1560" s="141">
        <v>-15.04</v>
      </c>
      <c r="F1560" s="142">
        <v>-19.13</v>
      </c>
      <c r="G1560" s="143">
        <v>1</v>
      </c>
      <c r="H1560" s="143">
        <v>-8</v>
      </c>
      <c r="I1560" s="129">
        <f>IF(G1560&lt;0,"-",G1560)</f>
        <v>1</v>
      </c>
      <c r="J1560" s="129" t="str">
        <f>IF(H1560&lt;0,"-",H1560)</f>
        <v>-</v>
      </c>
    </row>
    <row r="1561" spans="1:10" x14ac:dyDescent="0.25">
      <c r="A1561" s="138" t="s">
        <v>587</v>
      </c>
      <c r="B1561" s="139" t="s">
        <v>588</v>
      </c>
      <c r="C1561" s="140">
        <v>78708</v>
      </c>
      <c r="D1561" s="141">
        <v>15.45</v>
      </c>
      <c r="E1561" s="141">
        <v>-15.04</v>
      </c>
      <c r="F1561" s="142">
        <v>-14.29</v>
      </c>
      <c r="G1561" s="143">
        <v>2</v>
      </c>
      <c r="H1561" s="143">
        <v>-14</v>
      </c>
      <c r="I1561" s="129">
        <f>IF(G1561&lt;0,"-",G1561)</f>
        <v>2</v>
      </c>
      <c r="J1561" s="129" t="str">
        <f>IF(H1561&lt;0,"-",H1561)</f>
        <v>-</v>
      </c>
    </row>
    <row r="1562" spans="1:10" x14ac:dyDescent="0.25">
      <c r="A1562" s="138" t="s">
        <v>1943</v>
      </c>
      <c r="B1562" s="139" t="s">
        <v>1944</v>
      </c>
      <c r="C1562" s="140">
        <v>351484</v>
      </c>
      <c r="D1562" s="141">
        <v>12.45</v>
      </c>
      <c r="E1562" s="141">
        <v>-15.1</v>
      </c>
      <c r="F1562" s="142">
        <v>0.5</v>
      </c>
      <c r="G1562" s="143">
        <v>1</v>
      </c>
      <c r="H1562" s="143">
        <v>-1</v>
      </c>
      <c r="I1562" s="129">
        <f>IF(G1562&lt;0,"-",G1562)</f>
        <v>1</v>
      </c>
      <c r="J1562" s="129" t="str">
        <f>IF(H1562&lt;0,"-",H1562)</f>
        <v>-</v>
      </c>
    </row>
    <row r="1563" spans="1:10" x14ac:dyDescent="0.25">
      <c r="A1563" s="138" t="s">
        <v>3250</v>
      </c>
      <c r="B1563" s="139" t="s">
        <v>3251</v>
      </c>
      <c r="C1563" s="140">
        <v>466236</v>
      </c>
      <c r="D1563" s="141">
        <v>26.04</v>
      </c>
      <c r="E1563" s="141">
        <v>-15.16</v>
      </c>
      <c r="F1563" s="142">
        <v>-12.92</v>
      </c>
      <c r="G1563" s="143">
        <v>2</v>
      </c>
      <c r="H1563" s="143">
        <v>-1</v>
      </c>
      <c r="I1563" s="129">
        <f>IF(G1563&lt;0,"-",G1563)</f>
        <v>2</v>
      </c>
      <c r="J1563" s="129" t="str">
        <f>IF(H1563&lt;0,"-",H1563)</f>
        <v>-</v>
      </c>
    </row>
    <row r="1564" spans="1:10" x14ac:dyDescent="0.25">
      <c r="A1564" s="138" t="s">
        <v>2225</v>
      </c>
      <c r="B1564" s="139" t="s">
        <v>2226</v>
      </c>
      <c r="C1564" s="140">
        <v>1310254</v>
      </c>
      <c r="D1564" s="141">
        <v>11.21</v>
      </c>
      <c r="E1564" s="141">
        <v>-15.2</v>
      </c>
      <c r="F1564" s="142">
        <v>-10.130000000000001</v>
      </c>
      <c r="G1564" s="143">
        <v>1</v>
      </c>
      <c r="H1564" s="143">
        <v>-2</v>
      </c>
      <c r="I1564" s="129">
        <f>IF(G1564&lt;0,"-",G1564)</f>
        <v>1</v>
      </c>
      <c r="J1564" s="129" t="str">
        <f>IF(H1564&lt;0,"-",H1564)</f>
        <v>-</v>
      </c>
    </row>
    <row r="1565" spans="1:10" x14ac:dyDescent="0.25">
      <c r="A1565" s="138" t="s">
        <v>2869</v>
      </c>
      <c r="B1565" s="139" t="s">
        <v>3029</v>
      </c>
      <c r="C1565" s="140">
        <v>4952861</v>
      </c>
      <c r="D1565" s="141">
        <v>10.82</v>
      </c>
      <c r="E1565" s="141">
        <v>-15.22</v>
      </c>
      <c r="F1565" s="142">
        <v>5.86</v>
      </c>
      <c r="G1565" s="143">
        <v>1</v>
      </c>
      <c r="H1565" s="143">
        <v>-1</v>
      </c>
      <c r="I1565" s="129">
        <f>IF(G1565&lt;0,"-",G1565)</f>
        <v>1</v>
      </c>
      <c r="J1565" s="129" t="str">
        <f>IF(H1565&lt;0,"-",H1565)</f>
        <v>-</v>
      </c>
    </row>
    <row r="1566" spans="1:10" x14ac:dyDescent="0.25">
      <c r="A1566" s="138" t="s">
        <v>1260</v>
      </c>
      <c r="B1566" s="139" t="s">
        <v>2993</v>
      </c>
      <c r="C1566" s="140">
        <v>259546</v>
      </c>
      <c r="D1566" s="141">
        <v>-21.51</v>
      </c>
      <c r="E1566" s="141">
        <v>-15.25</v>
      </c>
      <c r="F1566" s="142">
        <v>153.83000000000001</v>
      </c>
      <c r="G1566" s="143">
        <v>-3</v>
      </c>
      <c r="H1566" s="143">
        <v>-1</v>
      </c>
      <c r="I1566" s="129" t="str">
        <f>IF(G1566&lt;0,"-",G1566)</f>
        <v>-</v>
      </c>
      <c r="J1566" s="129" t="str">
        <f>IF(H1566&lt;0,"-",H1566)</f>
        <v>-</v>
      </c>
    </row>
    <row r="1567" spans="1:10" x14ac:dyDescent="0.25">
      <c r="A1567" s="138" t="s">
        <v>2757</v>
      </c>
      <c r="B1567" s="139" t="s">
        <v>2758</v>
      </c>
      <c r="C1567" s="140">
        <v>119567</v>
      </c>
      <c r="D1567" s="141">
        <v>34.840000000000003</v>
      </c>
      <c r="E1567" s="141">
        <v>-15.47</v>
      </c>
      <c r="F1567" s="142">
        <v>-12.11</v>
      </c>
      <c r="G1567" s="143">
        <v>1</v>
      </c>
      <c r="H1567" s="143">
        <v>-9</v>
      </c>
      <c r="I1567" s="129">
        <f>IF(G1567&lt;0,"-",G1567)</f>
        <v>1</v>
      </c>
      <c r="J1567" s="129" t="str">
        <f>IF(H1567&lt;0,"-",H1567)</f>
        <v>-</v>
      </c>
    </row>
    <row r="1568" spans="1:10" x14ac:dyDescent="0.25">
      <c r="A1568" s="138" t="s">
        <v>1766</v>
      </c>
      <c r="B1568" s="139" t="s">
        <v>1767</v>
      </c>
      <c r="C1568" s="140">
        <v>476656</v>
      </c>
      <c r="D1568" s="141">
        <v>26.39</v>
      </c>
      <c r="E1568" s="141">
        <v>-15.55</v>
      </c>
      <c r="F1568" s="142">
        <v>-15.15</v>
      </c>
      <c r="G1568" s="143">
        <v>1</v>
      </c>
      <c r="H1568" s="143">
        <v>-2</v>
      </c>
      <c r="I1568" s="129">
        <f>IF(G1568&lt;0,"-",G1568)</f>
        <v>1</v>
      </c>
      <c r="J1568" s="129" t="str">
        <f>IF(H1568&lt;0,"-",H1568)</f>
        <v>-</v>
      </c>
    </row>
    <row r="1569" spans="1:10" x14ac:dyDescent="0.25">
      <c r="A1569" s="138" t="s">
        <v>362</v>
      </c>
      <c r="B1569" s="139" t="s">
        <v>3543</v>
      </c>
      <c r="C1569" s="140">
        <v>3904</v>
      </c>
      <c r="D1569" s="141">
        <v>-96.09</v>
      </c>
      <c r="E1569" s="141">
        <v>-15.59</v>
      </c>
      <c r="F1569" s="142">
        <v>2023.71</v>
      </c>
      <c r="G1569" s="143">
        <v>-3</v>
      </c>
      <c r="H1569" s="143">
        <v>-1</v>
      </c>
      <c r="I1569" s="129" t="str">
        <f>IF(G1569&lt;0,"-",G1569)</f>
        <v>-</v>
      </c>
      <c r="J1569" s="129" t="str">
        <f>IF(H1569&lt;0,"-",H1569)</f>
        <v>-</v>
      </c>
    </row>
    <row r="1570" spans="1:10" x14ac:dyDescent="0.25">
      <c r="A1570" s="138" t="s">
        <v>236</v>
      </c>
      <c r="B1570" s="139" t="s">
        <v>965</v>
      </c>
      <c r="C1570" s="140">
        <v>7838</v>
      </c>
      <c r="D1570" s="141">
        <v>283.64999999999998</v>
      </c>
      <c r="E1570" s="141">
        <v>-15.7</v>
      </c>
      <c r="F1570" s="142">
        <v>-34.32</v>
      </c>
      <c r="G1570" s="143">
        <v>1</v>
      </c>
      <c r="H1570" s="143">
        <v>-4</v>
      </c>
      <c r="I1570" s="129">
        <f>IF(G1570&lt;0,"-",G1570)</f>
        <v>1</v>
      </c>
      <c r="J1570" s="129" t="str">
        <f>IF(H1570&lt;0,"-",H1570)</f>
        <v>-</v>
      </c>
    </row>
    <row r="1571" spans="1:10" x14ac:dyDescent="0.25">
      <c r="A1571" s="138" t="s">
        <v>239</v>
      </c>
      <c r="B1571" s="139" t="s">
        <v>240</v>
      </c>
      <c r="C1571" s="140">
        <v>109442</v>
      </c>
      <c r="D1571" s="141">
        <v>64.569999999999993</v>
      </c>
      <c r="E1571" s="141">
        <v>-15.87</v>
      </c>
      <c r="F1571" s="142">
        <v>-6.86</v>
      </c>
      <c r="G1571" s="143">
        <v>1</v>
      </c>
      <c r="H1571" s="143">
        <v>-2</v>
      </c>
      <c r="I1571" s="129">
        <f>IF(G1571&lt;0,"-",G1571)</f>
        <v>1</v>
      </c>
      <c r="J1571" s="129" t="str">
        <f>IF(H1571&lt;0,"-",H1571)</f>
        <v>-</v>
      </c>
    </row>
    <row r="1572" spans="1:10" x14ac:dyDescent="0.25">
      <c r="A1572" s="138" t="s">
        <v>1860</v>
      </c>
      <c r="B1572" s="139" t="s">
        <v>1861</v>
      </c>
      <c r="C1572" s="140">
        <v>193314</v>
      </c>
      <c r="D1572" s="141">
        <v>21.18</v>
      </c>
      <c r="E1572" s="141">
        <v>-16</v>
      </c>
      <c r="F1572" s="142">
        <v>-20.22</v>
      </c>
      <c r="G1572" s="143">
        <v>1</v>
      </c>
      <c r="H1572" s="143">
        <v>-9</v>
      </c>
      <c r="I1572" s="129">
        <f>IF(G1572&lt;0,"-",G1572)</f>
        <v>1</v>
      </c>
      <c r="J1572" s="129" t="str">
        <f>IF(H1572&lt;0,"-",H1572)</f>
        <v>-</v>
      </c>
    </row>
    <row r="1573" spans="1:10" x14ac:dyDescent="0.25">
      <c r="A1573" s="138" t="s">
        <v>509</v>
      </c>
      <c r="B1573" s="139" t="s">
        <v>1379</v>
      </c>
      <c r="C1573" s="140">
        <v>111138</v>
      </c>
      <c r="D1573" s="141">
        <v>-7.12</v>
      </c>
      <c r="E1573" s="141">
        <v>-16.100000000000001</v>
      </c>
      <c r="F1573" s="142">
        <v>12.92</v>
      </c>
      <c r="G1573" s="143">
        <v>-2</v>
      </c>
      <c r="H1573" s="143">
        <v>-1</v>
      </c>
      <c r="I1573" s="129" t="str">
        <f>IF(G1573&lt;0,"-",G1573)</f>
        <v>-</v>
      </c>
      <c r="J1573" s="129" t="str">
        <f>IF(H1573&lt;0,"-",H1573)</f>
        <v>-</v>
      </c>
    </row>
    <row r="1574" spans="1:10" x14ac:dyDescent="0.25">
      <c r="A1574" s="138" t="s">
        <v>431</v>
      </c>
      <c r="B1574" s="139" t="s">
        <v>1061</v>
      </c>
      <c r="C1574" s="140">
        <v>13175</v>
      </c>
      <c r="D1574" s="141">
        <v>-1.97</v>
      </c>
      <c r="E1574" s="141">
        <v>-16.170000000000002</v>
      </c>
      <c r="F1574" s="142">
        <v>-13.61</v>
      </c>
      <c r="G1574" s="143">
        <v>-1</v>
      </c>
      <c r="H1574" s="143">
        <v>-1</v>
      </c>
      <c r="I1574" s="129" t="str">
        <f>IF(G1574&lt;0,"-",G1574)</f>
        <v>-</v>
      </c>
      <c r="J1574" s="129" t="str">
        <f>IF(H1574&lt;0,"-",H1574)</f>
        <v>-</v>
      </c>
    </row>
    <row r="1575" spans="1:10" x14ac:dyDescent="0.25">
      <c r="A1575" s="138" t="s">
        <v>2936</v>
      </c>
      <c r="B1575" s="139" t="s">
        <v>2938</v>
      </c>
      <c r="C1575" s="140">
        <v>66000</v>
      </c>
      <c r="D1575" s="141">
        <v>16.93</v>
      </c>
      <c r="E1575" s="141">
        <v>-16.170000000000002</v>
      </c>
      <c r="F1575" s="142">
        <v>3.88</v>
      </c>
      <c r="G1575" s="143">
        <v>1</v>
      </c>
      <c r="H1575" s="143">
        <v>-2</v>
      </c>
      <c r="I1575" s="129">
        <f>IF(G1575&lt;0,"-",G1575)</f>
        <v>1</v>
      </c>
      <c r="J1575" s="129" t="str">
        <f>IF(H1575&lt;0,"-",H1575)</f>
        <v>-</v>
      </c>
    </row>
    <row r="1576" spans="1:10" x14ac:dyDescent="0.25">
      <c r="A1576" s="138" t="s">
        <v>381</v>
      </c>
      <c r="B1576" s="139" t="s">
        <v>1032</v>
      </c>
      <c r="C1576" s="140">
        <v>186141</v>
      </c>
      <c r="D1576" s="141">
        <v>49.57</v>
      </c>
      <c r="E1576" s="141">
        <v>-16.23</v>
      </c>
      <c r="F1576" s="142">
        <v>-11.76</v>
      </c>
      <c r="G1576" s="143">
        <v>1</v>
      </c>
      <c r="H1576" s="143">
        <v>-4</v>
      </c>
      <c r="I1576" s="129">
        <f>IF(G1576&lt;0,"-",G1576)</f>
        <v>1</v>
      </c>
      <c r="J1576" s="129" t="str">
        <f>IF(H1576&lt;0,"-",H1576)</f>
        <v>-</v>
      </c>
    </row>
    <row r="1577" spans="1:10" x14ac:dyDescent="0.25">
      <c r="A1577" s="138" t="s">
        <v>3567</v>
      </c>
      <c r="B1577" s="139" t="s">
        <v>3572</v>
      </c>
      <c r="C1577" s="140">
        <v>1015398</v>
      </c>
      <c r="D1577" s="141">
        <v>19.25</v>
      </c>
      <c r="E1577" s="141">
        <v>-16.29</v>
      </c>
      <c r="F1577" s="142">
        <v>-59.68</v>
      </c>
      <c r="G1577" s="143">
        <v>2</v>
      </c>
      <c r="H1577" s="143">
        <v>-6</v>
      </c>
      <c r="I1577" s="129">
        <f>IF(G1577&lt;0,"-",G1577)</f>
        <v>2</v>
      </c>
      <c r="J1577" s="129" t="str">
        <f>IF(H1577&lt;0,"-",H1577)</f>
        <v>-</v>
      </c>
    </row>
    <row r="1578" spans="1:10" x14ac:dyDescent="0.25">
      <c r="A1578" s="138" t="s">
        <v>356</v>
      </c>
      <c r="B1578" s="139" t="s">
        <v>1024</v>
      </c>
      <c r="C1578" s="140">
        <v>304345</v>
      </c>
      <c r="D1578" s="141">
        <v>28.69</v>
      </c>
      <c r="E1578" s="141">
        <v>-16.46</v>
      </c>
      <c r="F1578" s="142">
        <v>-5.15</v>
      </c>
      <c r="G1578" s="143">
        <v>1</v>
      </c>
      <c r="H1578" s="143">
        <v>-2</v>
      </c>
      <c r="I1578" s="129">
        <f>IF(G1578&lt;0,"-",G1578)</f>
        <v>1</v>
      </c>
      <c r="J1578" s="129" t="str">
        <f>IF(H1578&lt;0,"-",H1578)</f>
        <v>-</v>
      </c>
    </row>
    <row r="1579" spans="1:10" x14ac:dyDescent="0.25">
      <c r="A1579" s="138" t="s">
        <v>2044</v>
      </c>
      <c r="B1579" s="139" t="s">
        <v>2045</v>
      </c>
      <c r="C1579" s="140">
        <v>254553</v>
      </c>
      <c r="D1579" s="141">
        <v>110.12</v>
      </c>
      <c r="E1579" s="141">
        <v>-16.64</v>
      </c>
      <c r="F1579" s="142">
        <v>-22.63</v>
      </c>
      <c r="G1579" s="143">
        <v>1</v>
      </c>
      <c r="H1579" s="143">
        <v>-2</v>
      </c>
      <c r="I1579" s="129">
        <f>IF(G1579&lt;0,"-",G1579)</f>
        <v>1</v>
      </c>
      <c r="J1579" s="129" t="str">
        <f>IF(H1579&lt;0,"-",H1579)</f>
        <v>-</v>
      </c>
    </row>
    <row r="1580" spans="1:10" x14ac:dyDescent="0.25">
      <c r="A1580" s="138" t="s">
        <v>491</v>
      </c>
      <c r="B1580" s="139" t="s">
        <v>492</v>
      </c>
      <c r="C1580" s="140">
        <v>100179</v>
      </c>
      <c r="D1580" s="141">
        <v>45.3</v>
      </c>
      <c r="E1580" s="141">
        <v>-16.670000000000002</v>
      </c>
      <c r="F1580" s="142">
        <v>-20.43</v>
      </c>
      <c r="G1580" s="143">
        <v>1</v>
      </c>
      <c r="H1580" s="143">
        <v>-6</v>
      </c>
      <c r="I1580" s="129">
        <f>IF(G1580&lt;0,"-",G1580)</f>
        <v>1</v>
      </c>
      <c r="J1580" s="129" t="str">
        <f>IF(H1580&lt;0,"-",H1580)</f>
        <v>-</v>
      </c>
    </row>
    <row r="1581" spans="1:10" x14ac:dyDescent="0.25">
      <c r="A1581" s="138" t="s">
        <v>2086</v>
      </c>
      <c r="B1581" s="139" t="s">
        <v>2087</v>
      </c>
      <c r="C1581" s="140">
        <v>352254</v>
      </c>
      <c r="D1581" s="141">
        <v>51.86</v>
      </c>
      <c r="E1581" s="141">
        <v>-16.77</v>
      </c>
      <c r="F1581" s="142">
        <v>-6.56</v>
      </c>
      <c r="G1581" s="143">
        <v>1</v>
      </c>
      <c r="H1581" s="143">
        <v>-2</v>
      </c>
      <c r="I1581" s="129">
        <f>IF(G1581&lt;0,"-",G1581)</f>
        <v>1</v>
      </c>
      <c r="J1581" s="129" t="str">
        <f>IF(H1581&lt;0,"-",H1581)</f>
        <v>-</v>
      </c>
    </row>
    <row r="1582" spans="1:10" x14ac:dyDescent="0.25">
      <c r="A1582" s="138" t="s">
        <v>781</v>
      </c>
      <c r="B1582" s="139" t="s">
        <v>782</v>
      </c>
      <c r="C1582" s="140">
        <v>3856813</v>
      </c>
      <c r="D1582" s="141">
        <v>69.81</v>
      </c>
      <c r="E1582" s="141">
        <v>-16.8</v>
      </c>
      <c r="F1582" s="142">
        <v>-8.84</v>
      </c>
      <c r="G1582" s="143">
        <v>1</v>
      </c>
      <c r="H1582" s="143">
        <v>-2</v>
      </c>
      <c r="I1582" s="129">
        <f>IF(G1582&lt;0,"-",G1582)</f>
        <v>1</v>
      </c>
      <c r="J1582" s="129" t="str">
        <f>IF(H1582&lt;0,"-",H1582)</f>
        <v>-</v>
      </c>
    </row>
    <row r="1583" spans="1:10" x14ac:dyDescent="0.25">
      <c r="A1583" s="138" t="s">
        <v>2084</v>
      </c>
      <c r="B1583" s="139" t="s">
        <v>2085</v>
      </c>
      <c r="C1583" s="140">
        <v>223070</v>
      </c>
      <c r="D1583" s="141">
        <v>2.88</v>
      </c>
      <c r="E1583" s="141">
        <v>-16.809999999999999</v>
      </c>
      <c r="F1583" s="142">
        <v>-8.42</v>
      </c>
      <c r="G1583" s="143">
        <v>1</v>
      </c>
      <c r="H1583" s="143">
        <v>-14</v>
      </c>
      <c r="I1583" s="129">
        <f>IF(G1583&lt;0,"-",G1583)</f>
        <v>1</v>
      </c>
      <c r="J1583" s="129" t="str">
        <f>IF(H1583&lt;0,"-",H1583)</f>
        <v>-</v>
      </c>
    </row>
    <row r="1584" spans="1:10" x14ac:dyDescent="0.25">
      <c r="A1584" s="138" t="s">
        <v>1798</v>
      </c>
      <c r="B1584" s="139" t="s">
        <v>1799</v>
      </c>
      <c r="C1584" s="140">
        <v>187414</v>
      </c>
      <c r="D1584" s="141">
        <v>77.56</v>
      </c>
      <c r="E1584" s="141">
        <v>-16.850000000000001</v>
      </c>
      <c r="F1584" s="142">
        <v>-27.01</v>
      </c>
      <c r="G1584" s="143">
        <v>1</v>
      </c>
      <c r="H1584" s="143">
        <v>-9</v>
      </c>
      <c r="I1584" s="129">
        <f>IF(G1584&lt;0,"-",G1584)</f>
        <v>1</v>
      </c>
      <c r="J1584" s="129" t="str">
        <f>IF(H1584&lt;0,"-",H1584)</f>
        <v>-</v>
      </c>
    </row>
    <row r="1585" spans="1:10" x14ac:dyDescent="0.25">
      <c r="A1585" s="138" t="s">
        <v>790</v>
      </c>
      <c r="B1585" s="139" t="s">
        <v>791</v>
      </c>
      <c r="C1585" s="140">
        <v>2405697</v>
      </c>
      <c r="D1585" s="141">
        <v>41.79</v>
      </c>
      <c r="E1585" s="141">
        <v>-16.89</v>
      </c>
      <c r="F1585" s="142">
        <v>-27.45</v>
      </c>
      <c r="G1585" s="143">
        <v>2</v>
      </c>
      <c r="H1585" s="143">
        <v>-12</v>
      </c>
      <c r="I1585" s="129">
        <f>IF(G1585&lt;0,"-",G1585)</f>
        <v>2</v>
      </c>
      <c r="J1585" s="129" t="str">
        <f>IF(H1585&lt;0,"-",H1585)</f>
        <v>-</v>
      </c>
    </row>
    <row r="1586" spans="1:10" x14ac:dyDescent="0.25">
      <c r="A1586" s="138" t="s">
        <v>4169</v>
      </c>
      <c r="B1586" s="139" t="s">
        <v>4178</v>
      </c>
      <c r="C1586" s="140">
        <v>245797</v>
      </c>
      <c r="D1586" s="141">
        <v>-15.49</v>
      </c>
      <c r="E1586" s="141">
        <v>-16.899999999999999</v>
      </c>
      <c r="F1586" s="142">
        <v>-18.34</v>
      </c>
      <c r="G1586" s="143">
        <v>-1</v>
      </c>
      <c r="H1586" s="143">
        <v>-1</v>
      </c>
      <c r="I1586" s="129" t="str">
        <f>IF(G1586&lt;0,"-",G1586)</f>
        <v>-</v>
      </c>
      <c r="J1586" s="129" t="str">
        <f>IF(H1586&lt;0,"-",H1586)</f>
        <v>-</v>
      </c>
    </row>
    <row r="1587" spans="1:10" x14ac:dyDescent="0.25">
      <c r="A1587" s="138" t="s">
        <v>3913</v>
      </c>
      <c r="B1587" s="139" t="s">
        <v>3928</v>
      </c>
      <c r="C1587" s="140">
        <v>180817</v>
      </c>
      <c r="D1587" s="141">
        <v>68.33</v>
      </c>
      <c r="E1587" s="141">
        <v>-16.93</v>
      </c>
      <c r="F1587" s="142">
        <v>-22.8</v>
      </c>
      <c r="G1587" s="143">
        <v>1</v>
      </c>
      <c r="H1587" s="143">
        <v>-9</v>
      </c>
      <c r="I1587" s="129">
        <f>IF(G1587&lt;0,"-",G1587)</f>
        <v>1</v>
      </c>
      <c r="J1587" s="129" t="str">
        <f>IF(H1587&lt;0,"-",H1587)</f>
        <v>-</v>
      </c>
    </row>
    <row r="1588" spans="1:10" x14ac:dyDescent="0.25">
      <c r="A1588" s="138" t="s">
        <v>2945</v>
      </c>
      <c r="B1588" s="139" t="s">
        <v>2988</v>
      </c>
      <c r="C1588" s="140">
        <v>1150314</v>
      </c>
      <c r="D1588" s="141">
        <v>-15.42</v>
      </c>
      <c r="E1588" s="141">
        <v>-16.96</v>
      </c>
      <c r="F1588" s="142">
        <v>-11.03</v>
      </c>
      <c r="G1588" s="143">
        <v>-3</v>
      </c>
      <c r="H1588" s="143">
        <v>-3</v>
      </c>
      <c r="I1588" s="129" t="str">
        <f>IF(G1588&lt;0,"-",G1588)</f>
        <v>-</v>
      </c>
      <c r="J1588" s="129" t="str">
        <f>IF(H1588&lt;0,"-",H1588)</f>
        <v>-</v>
      </c>
    </row>
    <row r="1589" spans="1:10" x14ac:dyDescent="0.25">
      <c r="A1589" s="138" t="s">
        <v>797</v>
      </c>
      <c r="B1589" s="139" t="s">
        <v>1401</v>
      </c>
      <c r="C1589" s="140">
        <v>5598139</v>
      </c>
      <c r="D1589" s="141">
        <v>72.209999999999994</v>
      </c>
      <c r="E1589" s="141">
        <v>-17.03</v>
      </c>
      <c r="F1589" s="142">
        <v>-25.71</v>
      </c>
      <c r="G1589" s="143">
        <v>1</v>
      </c>
      <c r="H1589" s="143">
        <v>-13</v>
      </c>
      <c r="I1589" s="129">
        <f>IF(G1589&lt;0,"-",G1589)</f>
        <v>1</v>
      </c>
      <c r="J1589" s="129" t="str">
        <f>IF(H1589&lt;0,"-",H1589)</f>
        <v>-</v>
      </c>
    </row>
    <row r="1590" spans="1:10" x14ac:dyDescent="0.25">
      <c r="A1590" s="138" t="s">
        <v>4022</v>
      </c>
      <c r="B1590" s="139" t="s">
        <v>4029</v>
      </c>
      <c r="C1590" s="140">
        <v>79388</v>
      </c>
      <c r="D1590" s="141">
        <v>46.82</v>
      </c>
      <c r="E1590" s="141">
        <v>-17.21</v>
      </c>
      <c r="F1590" s="142">
        <v>-8.2100000000000009</v>
      </c>
      <c r="G1590" s="143">
        <v>1</v>
      </c>
      <c r="H1590" s="143">
        <v>-2</v>
      </c>
      <c r="I1590" s="129">
        <f>IF(G1590&lt;0,"-",G1590)</f>
        <v>1</v>
      </c>
      <c r="J1590" s="129" t="str">
        <f>IF(H1590&lt;0,"-",H1590)</f>
        <v>-</v>
      </c>
    </row>
    <row r="1591" spans="1:10" x14ac:dyDescent="0.25">
      <c r="A1591" s="138" t="s">
        <v>1715</v>
      </c>
      <c r="B1591" s="139" t="s">
        <v>1716</v>
      </c>
      <c r="C1591" s="140">
        <v>580759</v>
      </c>
      <c r="D1591" s="141">
        <v>26.24</v>
      </c>
      <c r="E1591" s="141">
        <v>-17.3</v>
      </c>
      <c r="F1591" s="142">
        <v>-8.7899999999999991</v>
      </c>
      <c r="G1591" s="143">
        <v>1</v>
      </c>
      <c r="H1591" s="143">
        <v>-2</v>
      </c>
      <c r="I1591" s="129">
        <f>IF(G1591&lt;0,"-",G1591)</f>
        <v>1</v>
      </c>
      <c r="J1591" s="129" t="str">
        <f>IF(H1591&lt;0,"-",H1591)</f>
        <v>-</v>
      </c>
    </row>
    <row r="1592" spans="1:10" x14ac:dyDescent="0.25">
      <c r="A1592" s="138" t="s">
        <v>2623</v>
      </c>
      <c r="B1592" s="139" t="s">
        <v>2624</v>
      </c>
      <c r="C1592" s="140">
        <v>73893</v>
      </c>
      <c r="D1592" s="141">
        <v>21.68</v>
      </c>
      <c r="E1592" s="141">
        <v>-17.39</v>
      </c>
      <c r="F1592" s="142">
        <v>-26.49</v>
      </c>
      <c r="G1592" s="143">
        <v>2</v>
      </c>
      <c r="H1592" s="143">
        <v>-8</v>
      </c>
      <c r="I1592" s="129">
        <f>IF(G1592&lt;0,"-",G1592)</f>
        <v>2</v>
      </c>
      <c r="J1592" s="129" t="str">
        <f>IF(H1592&lt;0,"-",H1592)</f>
        <v>-</v>
      </c>
    </row>
    <row r="1593" spans="1:10" x14ac:dyDescent="0.25">
      <c r="A1593" s="138" t="s">
        <v>104</v>
      </c>
      <c r="B1593" s="139" t="s">
        <v>105</v>
      </c>
      <c r="C1593" s="140">
        <v>103012</v>
      </c>
      <c r="D1593" s="141">
        <v>66.83</v>
      </c>
      <c r="E1593" s="141">
        <v>-17.399999999999999</v>
      </c>
      <c r="F1593" s="142">
        <v>-25.24</v>
      </c>
      <c r="G1593" s="143">
        <v>1</v>
      </c>
      <c r="H1593" s="143">
        <v>-11</v>
      </c>
      <c r="I1593" s="129">
        <f>IF(G1593&lt;0,"-",G1593)</f>
        <v>1</v>
      </c>
      <c r="J1593" s="129" t="str">
        <f>IF(H1593&lt;0,"-",H1593)</f>
        <v>-</v>
      </c>
    </row>
    <row r="1594" spans="1:10" x14ac:dyDescent="0.25">
      <c r="A1594" s="138" t="s">
        <v>363</v>
      </c>
      <c r="B1594" s="139" t="s">
        <v>1025</v>
      </c>
      <c r="C1594" s="140">
        <v>430782</v>
      </c>
      <c r="D1594" s="141">
        <v>58.92</v>
      </c>
      <c r="E1594" s="141">
        <v>-17.55</v>
      </c>
      <c r="F1594" s="142">
        <v>-8.19</v>
      </c>
      <c r="G1594" s="143">
        <v>1</v>
      </c>
      <c r="H1594" s="143">
        <v>-2</v>
      </c>
      <c r="I1594" s="129">
        <f>IF(G1594&lt;0,"-",G1594)</f>
        <v>1</v>
      </c>
      <c r="J1594" s="129" t="str">
        <f>IF(H1594&lt;0,"-",H1594)</f>
        <v>-</v>
      </c>
    </row>
    <row r="1595" spans="1:10" x14ac:dyDescent="0.25">
      <c r="A1595" s="138" t="s">
        <v>3432</v>
      </c>
      <c r="B1595" s="139" t="s">
        <v>3437</v>
      </c>
      <c r="C1595" s="140">
        <v>69305</v>
      </c>
      <c r="D1595" s="141">
        <v>55.78</v>
      </c>
      <c r="E1595" s="141">
        <v>-17.59</v>
      </c>
      <c r="F1595" s="142">
        <v>-16.12</v>
      </c>
      <c r="G1595" s="143">
        <v>1</v>
      </c>
      <c r="H1595" s="143">
        <v>-2</v>
      </c>
      <c r="I1595" s="129">
        <f>IF(G1595&lt;0,"-",G1595)</f>
        <v>1</v>
      </c>
      <c r="J1595" s="129" t="str">
        <f>IF(H1595&lt;0,"-",H1595)</f>
        <v>-</v>
      </c>
    </row>
    <row r="1596" spans="1:10" x14ac:dyDescent="0.25">
      <c r="A1596" s="138" t="s">
        <v>3734</v>
      </c>
      <c r="B1596" s="139" t="s">
        <v>3738</v>
      </c>
      <c r="C1596" s="140">
        <v>44107</v>
      </c>
      <c r="D1596" s="141">
        <v>57.19</v>
      </c>
      <c r="E1596" s="141">
        <v>-17.59</v>
      </c>
      <c r="F1596" s="142">
        <v>-11.63</v>
      </c>
      <c r="G1596" s="143">
        <v>1</v>
      </c>
      <c r="H1596" s="143">
        <v>-8</v>
      </c>
      <c r="I1596" s="129">
        <f>IF(G1596&lt;0,"-",G1596)</f>
        <v>1</v>
      </c>
      <c r="J1596" s="129" t="str">
        <f>IF(H1596&lt;0,"-",H1596)</f>
        <v>-</v>
      </c>
    </row>
    <row r="1597" spans="1:10" x14ac:dyDescent="0.25">
      <c r="A1597" s="138" t="s">
        <v>1777</v>
      </c>
      <c r="B1597" s="139" t="s">
        <v>2804</v>
      </c>
      <c r="C1597" s="140">
        <v>127113</v>
      </c>
      <c r="D1597" s="141">
        <v>-11.92</v>
      </c>
      <c r="E1597" s="141">
        <v>-17.71</v>
      </c>
      <c r="F1597" s="142">
        <v>-26.52</v>
      </c>
      <c r="G1597" s="143">
        <v>-1</v>
      </c>
      <c r="H1597" s="143">
        <v>-7</v>
      </c>
      <c r="I1597" s="129" t="str">
        <f>IF(G1597&lt;0,"-",G1597)</f>
        <v>-</v>
      </c>
      <c r="J1597" s="129" t="str">
        <f>IF(H1597&lt;0,"-",H1597)</f>
        <v>-</v>
      </c>
    </row>
    <row r="1598" spans="1:10" x14ac:dyDescent="0.25">
      <c r="A1598" s="138" t="s">
        <v>275</v>
      </c>
      <c r="B1598" s="139" t="s">
        <v>988</v>
      </c>
      <c r="C1598" s="140">
        <v>296742</v>
      </c>
      <c r="D1598" s="141">
        <v>21.09</v>
      </c>
      <c r="E1598" s="141">
        <v>-17.809999999999999</v>
      </c>
      <c r="F1598" s="142">
        <v>-23.17</v>
      </c>
      <c r="G1598" s="143">
        <v>1</v>
      </c>
      <c r="H1598" s="143">
        <v>-3</v>
      </c>
      <c r="I1598" s="129">
        <f>IF(G1598&lt;0,"-",G1598)</f>
        <v>1</v>
      </c>
      <c r="J1598" s="129" t="str">
        <f>IF(H1598&lt;0,"-",H1598)</f>
        <v>-</v>
      </c>
    </row>
    <row r="1599" spans="1:10" x14ac:dyDescent="0.25">
      <c r="A1599" s="138" t="s">
        <v>2449</v>
      </c>
      <c r="B1599" s="139" t="s">
        <v>2450</v>
      </c>
      <c r="C1599" s="140">
        <v>27522156</v>
      </c>
      <c r="D1599" s="141">
        <v>1.41</v>
      </c>
      <c r="E1599" s="141">
        <v>-17.82</v>
      </c>
      <c r="F1599" s="142">
        <v>-21.29</v>
      </c>
      <c r="G1599" s="143">
        <v>1</v>
      </c>
      <c r="H1599" s="143">
        <v>-12</v>
      </c>
      <c r="I1599" s="129">
        <f>IF(G1599&lt;0,"-",G1599)</f>
        <v>1</v>
      </c>
      <c r="J1599" s="129" t="str">
        <f>IF(H1599&lt;0,"-",H1599)</f>
        <v>-</v>
      </c>
    </row>
    <row r="1600" spans="1:10" x14ac:dyDescent="0.25">
      <c r="A1600" s="138" t="s">
        <v>513</v>
      </c>
      <c r="B1600" s="139" t="s">
        <v>3959</v>
      </c>
      <c r="C1600" s="140">
        <v>565</v>
      </c>
      <c r="D1600" s="141">
        <v>328.03</v>
      </c>
      <c r="E1600" s="141">
        <v>-17.88</v>
      </c>
      <c r="F1600" s="142">
        <v>-17.55</v>
      </c>
      <c r="G1600" s="143">
        <v>1</v>
      </c>
      <c r="H1600" s="143">
        <v>-1</v>
      </c>
      <c r="I1600" s="129">
        <f>IF(G1600&lt;0,"-",G1600)</f>
        <v>1</v>
      </c>
      <c r="J1600" s="129" t="str">
        <f>IF(H1600&lt;0,"-",H1600)</f>
        <v>-</v>
      </c>
    </row>
    <row r="1601" spans="1:10" x14ac:dyDescent="0.25">
      <c r="A1601" s="138" t="s">
        <v>521</v>
      </c>
      <c r="B1601" s="139" t="s">
        <v>3120</v>
      </c>
      <c r="C1601" s="140">
        <v>6247</v>
      </c>
      <c r="D1601" s="141">
        <v>205.63</v>
      </c>
      <c r="E1601" s="141">
        <v>-17.98</v>
      </c>
      <c r="F1601" s="142">
        <v>-24.69</v>
      </c>
      <c r="G1601" s="143">
        <v>1</v>
      </c>
      <c r="H1601" s="143">
        <v>-3</v>
      </c>
      <c r="I1601" s="129">
        <f>IF(G1601&lt;0,"-",G1601)</f>
        <v>1</v>
      </c>
      <c r="J1601" s="129" t="str">
        <f>IF(H1601&lt;0,"-",H1601)</f>
        <v>-</v>
      </c>
    </row>
    <row r="1602" spans="1:10" x14ac:dyDescent="0.25">
      <c r="A1602" s="138" t="s">
        <v>1711</v>
      </c>
      <c r="B1602" s="139" t="s">
        <v>1712</v>
      </c>
      <c r="C1602" s="140">
        <v>5349407</v>
      </c>
      <c r="D1602" s="141">
        <v>53.14</v>
      </c>
      <c r="E1602" s="141">
        <v>-18.11</v>
      </c>
      <c r="F1602" s="142">
        <v>-10.64</v>
      </c>
      <c r="G1602" s="143">
        <v>1</v>
      </c>
      <c r="H1602" s="143">
        <v>-2</v>
      </c>
      <c r="I1602" s="129">
        <f>IF(G1602&lt;0,"-",G1602)</f>
        <v>1</v>
      </c>
      <c r="J1602" s="129" t="str">
        <f>IF(H1602&lt;0,"-",H1602)</f>
        <v>-</v>
      </c>
    </row>
    <row r="1603" spans="1:10" x14ac:dyDescent="0.25">
      <c r="A1603" s="138" t="s">
        <v>3846</v>
      </c>
      <c r="B1603" s="139" t="s">
        <v>3851</v>
      </c>
      <c r="C1603" s="140">
        <v>173514</v>
      </c>
      <c r="D1603" s="141">
        <v>26.74</v>
      </c>
      <c r="E1603" s="141">
        <v>-18.16</v>
      </c>
      <c r="F1603" s="142">
        <v>-10.35</v>
      </c>
      <c r="G1603" s="143">
        <v>1</v>
      </c>
      <c r="H1603" s="143">
        <v>-2</v>
      </c>
      <c r="I1603" s="129">
        <f>IF(G1603&lt;0,"-",G1603)</f>
        <v>1</v>
      </c>
      <c r="J1603" s="129" t="str">
        <f>IF(H1603&lt;0,"-",H1603)</f>
        <v>-</v>
      </c>
    </row>
    <row r="1604" spans="1:10" x14ac:dyDescent="0.25">
      <c r="A1604" s="138" t="s">
        <v>1720</v>
      </c>
      <c r="B1604" s="139" t="s">
        <v>1721</v>
      </c>
      <c r="C1604" s="140">
        <v>224535</v>
      </c>
      <c r="D1604" s="141">
        <v>40.85</v>
      </c>
      <c r="E1604" s="141">
        <v>-18.34</v>
      </c>
      <c r="F1604" s="142">
        <v>-21.32</v>
      </c>
      <c r="G1604" s="143">
        <v>1</v>
      </c>
      <c r="H1604" s="143">
        <v>-5</v>
      </c>
      <c r="I1604" s="129">
        <f>IF(G1604&lt;0,"-",G1604)</f>
        <v>1</v>
      </c>
      <c r="J1604" s="129" t="str">
        <f>IF(H1604&lt;0,"-",H1604)</f>
        <v>-</v>
      </c>
    </row>
    <row r="1605" spans="1:10" x14ac:dyDescent="0.25">
      <c r="A1605" s="138" t="s">
        <v>3606</v>
      </c>
      <c r="B1605" s="139" t="s">
        <v>3630</v>
      </c>
      <c r="C1605" s="140">
        <v>153300</v>
      </c>
      <c r="D1605" s="141">
        <v>-7.8</v>
      </c>
      <c r="E1605" s="141">
        <v>-18.350000000000001</v>
      </c>
      <c r="F1605" s="142">
        <v>23.09</v>
      </c>
      <c r="G1605" s="143">
        <v>-1</v>
      </c>
      <c r="H1605" s="143">
        <v>-1</v>
      </c>
      <c r="I1605" s="129" t="str">
        <f>IF(G1605&lt;0,"-",G1605)</f>
        <v>-</v>
      </c>
      <c r="J1605" s="129" t="str">
        <f>IF(H1605&lt;0,"-",H1605)</f>
        <v>-</v>
      </c>
    </row>
    <row r="1606" spans="1:10" x14ac:dyDescent="0.25">
      <c r="A1606" s="138" t="s">
        <v>497</v>
      </c>
      <c r="B1606" s="139" t="s">
        <v>3103</v>
      </c>
      <c r="C1606" s="140">
        <v>267739</v>
      </c>
      <c r="D1606" s="141">
        <v>30.28</v>
      </c>
      <c r="E1606" s="141">
        <v>-18.399999999999999</v>
      </c>
      <c r="F1606" s="142">
        <v>-10.69</v>
      </c>
      <c r="G1606" s="143">
        <v>1</v>
      </c>
      <c r="H1606" s="143">
        <v>-2</v>
      </c>
      <c r="I1606" s="129">
        <f>IF(G1606&lt;0,"-",G1606)</f>
        <v>1</v>
      </c>
      <c r="J1606" s="129" t="str">
        <f>IF(H1606&lt;0,"-",H1606)</f>
        <v>-</v>
      </c>
    </row>
    <row r="1607" spans="1:10" x14ac:dyDescent="0.25">
      <c r="A1607" s="138" t="s">
        <v>3970</v>
      </c>
      <c r="B1607" s="139" t="s">
        <v>3977</v>
      </c>
      <c r="C1607" s="140">
        <v>31638</v>
      </c>
      <c r="D1607" s="141">
        <v>-2.25</v>
      </c>
      <c r="E1607" s="141">
        <v>-18.5</v>
      </c>
      <c r="F1607" s="142">
        <v>18.02</v>
      </c>
      <c r="G1607" s="143">
        <v>-3</v>
      </c>
      <c r="H1607" s="143">
        <v>-1</v>
      </c>
      <c r="I1607" s="129" t="str">
        <f>IF(G1607&lt;0,"-",G1607)</f>
        <v>-</v>
      </c>
      <c r="J1607" s="129" t="str">
        <f>IF(H1607&lt;0,"-",H1607)</f>
        <v>-</v>
      </c>
    </row>
    <row r="1608" spans="1:10" x14ac:dyDescent="0.25">
      <c r="A1608" s="138" t="s">
        <v>512</v>
      </c>
      <c r="B1608" s="139" t="s">
        <v>1090</v>
      </c>
      <c r="C1608" s="140">
        <v>327004</v>
      </c>
      <c r="D1608" s="141">
        <v>9.36</v>
      </c>
      <c r="E1608" s="141">
        <v>-18.53</v>
      </c>
      <c r="F1608" s="142">
        <v>-31.63</v>
      </c>
      <c r="G1608" s="143">
        <v>1</v>
      </c>
      <c r="H1608" s="143">
        <v>-8</v>
      </c>
      <c r="I1608" s="129">
        <f>IF(G1608&lt;0,"-",G1608)</f>
        <v>1</v>
      </c>
      <c r="J1608" s="129" t="str">
        <f>IF(H1608&lt;0,"-",H1608)</f>
        <v>-</v>
      </c>
    </row>
    <row r="1609" spans="1:10" x14ac:dyDescent="0.25">
      <c r="A1609" s="138" t="s">
        <v>2765</v>
      </c>
      <c r="B1609" s="139" t="s">
        <v>1329</v>
      </c>
      <c r="C1609" s="140">
        <v>99050</v>
      </c>
      <c r="D1609" s="141">
        <v>57.52</v>
      </c>
      <c r="E1609" s="141">
        <v>-18.61</v>
      </c>
      <c r="F1609" s="142">
        <v>11.72</v>
      </c>
      <c r="G1609" s="143">
        <v>1</v>
      </c>
      <c r="H1609" s="143">
        <v>-1</v>
      </c>
      <c r="I1609" s="129">
        <f>IF(G1609&lt;0,"-",G1609)</f>
        <v>1</v>
      </c>
      <c r="J1609" s="129" t="str">
        <f>IF(H1609&lt;0,"-",H1609)</f>
        <v>-</v>
      </c>
    </row>
    <row r="1610" spans="1:10" x14ac:dyDescent="0.25">
      <c r="A1610" s="138" t="s">
        <v>3163</v>
      </c>
      <c r="B1610" s="139" t="s">
        <v>3165</v>
      </c>
      <c r="C1610" s="140">
        <v>213712</v>
      </c>
      <c r="D1610" s="141">
        <v>22.76</v>
      </c>
      <c r="E1610" s="141">
        <v>-18.62</v>
      </c>
      <c r="F1610" s="142">
        <v>-2.92</v>
      </c>
      <c r="G1610" s="143">
        <v>2</v>
      </c>
      <c r="H1610" s="143">
        <v>-1</v>
      </c>
      <c r="I1610" s="129">
        <f>IF(G1610&lt;0,"-",G1610)</f>
        <v>2</v>
      </c>
      <c r="J1610" s="129" t="str">
        <f>IF(H1610&lt;0,"-",H1610)</f>
        <v>-</v>
      </c>
    </row>
    <row r="1611" spans="1:10" x14ac:dyDescent="0.25">
      <c r="A1611" s="138" t="s">
        <v>3583</v>
      </c>
      <c r="B1611" s="139" t="s">
        <v>3586</v>
      </c>
      <c r="C1611" s="140">
        <v>56443</v>
      </c>
      <c r="D1611" s="141">
        <v>34.18</v>
      </c>
      <c r="E1611" s="141">
        <v>-18.760000000000002</v>
      </c>
      <c r="F1611" s="142">
        <v>-9.73</v>
      </c>
      <c r="G1611" s="143">
        <v>1</v>
      </c>
      <c r="H1611" s="143">
        <v>-2</v>
      </c>
      <c r="I1611" s="129">
        <f>IF(G1611&lt;0,"-",G1611)</f>
        <v>1</v>
      </c>
      <c r="J1611" s="129" t="str">
        <f>IF(H1611&lt;0,"-",H1611)</f>
        <v>-</v>
      </c>
    </row>
    <row r="1612" spans="1:10" x14ac:dyDescent="0.25">
      <c r="A1612" s="138" t="s">
        <v>264</v>
      </c>
      <c r="B1612" s="139" t="s">
        <v>265</v>
      </c>
      <c r="C1612" s="140">
        <v>394240</v>
      </c>
      <c r="D1612" s="141">
        <v>-1.27</v>
      </c>
      <c r="E1612" s="141">
        <v>-18.79</v>
      </c>
      <c r="F1612" s="142">
        <v>-16.899999999999999</v>
      </c>
      <c r="G1612" s="143">
        <v>-1</v>
      </c>
      <c r="H1612" s="143">
        <v>-5</v>
      </c>
      <c r="I1612" s="129" t="str">
        <f>IF(G1612&lt;0,"-",G1612)</f>
        <v>-</v>
      </c>
      <c r="J1612" s="129" t="str">
        <f>IF(H1612&lt;0,"-",H1612)</f>
        <v>-</v>
      </c>
    </row>
    <row r="1613" spans="1:10" x14ac:dyDescent="0.25">
      <c r="A1613" s="138" t="s">
        <v>559</v>
      </c>
      <c r="B1613" s="139" t="s">
        <v>560</v>
      </c>
      <c r="C1613" s="140">
        <v>272947</v>
      </c>
      <c r="D1613" s="141">
        <v>42.13</v>
      </c>
      <c r="E1613" s="141">
        <v>-18.86</v>
      </c>
      <c r="F1613" s="142">
        <v>-3.6</v>
      </c>
      <c r="G1613" s="143">
        <v>1</v>
      </c>
      <c r="H1613" s="143">
        <v>-2</v>
      </c>
      <c r="I1613" s="129">
        <f>IF(G1613&lt;0,"-",G1613)</f>
        <v>1</v>
      </c>
      <c r="J1613" s="129" t="str">
        <f>IF(H1613&lt;0,"-",H1613)</f>
        <v>-</v>
      </c>
    </row>
    <row r="1614" spans="1:10" x14ac:dyDescent="0.25">
      <c r="A1614" s="138" t="s">
        <v>2146</v>
      </c>
      <c r="B1614" s="139" t="s">
        <v>2147</v>
      </c>
      <c r="C1614" s="140">
        <v>1188777</v>
      </c>
      <c r="D1614" s="141">
        <v>73.959999999999994</v>
      </c>
      <c r="E1614" s="141">
        <v>-19.02</v>
      </c>
      <c r="F1614" s="142">
        <v>-30.6</v>
      </c>
      <c r="G1614" s="143">
        <v>1</v>
      </c>
      <c r="H1614" s="143">
        <v>-21</v>
      </c>
      <c r="I1614" s="129">
        <f>IF(G1614&lt;0,"-",G1614)</f>
        <v>1</v>
      </c>
      <c r="J1614" s="129" t="str">
        <f>IF(H1614&lt;0,"-",H1614)</f>
        <v>-</v>
      </c>
    </row>
    <row r="1615" spans="1:10" x14ac:dyDescent="0.25">
      <c r="A1615" s="138" t="s">
        <v>1937</v>
      </c>
      <c r="B1615" s="139" t="s">
        <v>1938</v>
      </c>
      <c r="C1615" s="140">
        <v>305118</v>
      </c>
      <c r="D1615" s="141">
        <v>7.64</v>
      </c>
      <c r="E1615" s="141">
        <v>-19.05</v>
      </c>
      <c r="F1615" s="142">
        <v>-19.03</v>
      </c>
      <c r="G1615" s="143">
        <v>1</v>
      </c>
      <c r="H1615" s="143">
        <v>-9</v>
      </c>
      <c r="I1615" s="129">
        <f>IF(G1615&lt;0,"-",G1615)</f>
        <v>1</v>
      </c>
      <c r="J1615" s="129" t="str">
        <f>IF(H1615&lt;0,"-",H1615)</f>
        <v>-</v>
      </c>
    </row>
    <row r="1616" spans="1:10" x14ac:dyDescent="0.25">
      <c r="A1616" s="138" t="s">
        <v>412</v>
      </c>
      <c r="B1616" s="139" t="s">
        <v>1047</v>
      </c>
      <c r="C1616" s="140">
        <v>381575</v>
      </c>
      <c r="D1616" s="141">
        <v>5.56</v>
      </c>
      <c r="E1616" s="141">
        <v>-19.22</v>
      </c>
      <c r="F1616" s="142">
        <v>-10.7</v>
      </c>
      <c r="G1616" s="143">
        <v>1</v>
      </c>
      <c r="H1616" s="143">
        <v>-12</v>
      </c>
      <c r="I1616" s="129">
        <f>IF(G1616&lt;0,"-",G1616)</f>
        <v>1</v>
      </c>
      <c r="J1616" s="129" t="str">
        <f>IF(H1616&lt;0,"-",H1616)</f>
        <v>-</v>
      </c>
    </row>
    <row r="1617" spans="1:10" x14ac:dyDescent="0.25">
      <c r="A1617" s="138" t="s">
        <v>798</v>
      </c>
      <c r="B1617" s="139" t="s">
        <v>799</v>
      </c>
      <c r="C1617" s="140">
        <v>493006</v>
      </c>
      <c r="D1617" s="141">
        <v>18.239999999999998</v>
      </c>
      <c r="E1617" s="141">
        <v>-19.260000000000002</v>
      </c>
      <c r="F1617" s="142">
        <v>-16.18</v>
      </c>
      <c r="G1617" s="143">
        <v>1</v>
      </c>
      <c r="H1617" s="143">
        <v>-6</v>
      </c>
      <c r="I1617" s="129">
        <f>IF(G1617&lt;0,"-",G1617)</f>
        <v>1</v>
      </c>
      <c r="J1617" s="129" t="str">
        <f>IF(H1617&lt;0,"-",H1617)</f>
        <v>-</v>
      </c>
    </row>
    <row r="1618" spans="1:10" x14ac:dyDescent="0.25">
      <c r="A1618" s="138" t="s">
        <v>1673</v>
      </c>
      <c r="B1618" s="139" t="s">
        <v>3012</v>
      </c>
      <c r="C1618" s="140">
        <v>87261</v>
      </c>
      <c r="D1618" s="141">
        <v>-1.1000000000000001</v>
      </c>
      <c r="E1618" s="141">
        <v>-19.39</v>
      </c>
      <c r="F1618" s="142">
        <v>-23.7</v>
      </c>
      <c r="G1618" s="143">
        <v>-1</v>
      </c>
      <c r="H1618" s="143">
        <v>-9</v>
      </c>
      <c r="I1618" s="129" t="str">
        <f>IF(G1618&lt;0,"-",G1618)</f>
        <v>-</v>
      </c>
      <c r="J1618" s="129" t="str">
        <f>IF(H1618&lt;0,"-",H1618)</f>
        <v>-</v>
      </c>
    </row>
    <row r="1619" spans="1:10" x14ac:dyDescent="0.25">
      <c r="A1619" s="138" t="s">
        <v>1642</v>
      </c>
      <c r="B1619" s="139" t="s">
        <v>1654</v>
      </c>
      <c r="C1619" s="140">
        <v>262367</v>
      </c>
      <c r="D1619" s="141">
        <v>6.17</v>
      </c>
      <c r="E1619" s="141">
        <v>-19.61</v>
      </c>
      <c r="F1619" s="142">
        <v>-16.28</v>
      </c>
      <c r="G1619" s="143">
        <v>1</v>
      </c>
      <c r="H1619" s="143">
        <v>-12</v>
      </c>
      <c r="I1619" s="129">
        <f>IF(G1619&lt;0,"-",G1619)</f>
        <v>1</v>
      </c>
      <c r="J1619" s="129" t="str">
        <f>IF(H1619&lt;0,"-",H1619)</f>
        <v>-</v>
      </c>
    </row>
    <row r="1620" spans="1:10" x14ac:dyDescent="0.25">
      <c r="A1620" s="138" t="s">
        <v>79</v>
      </c>
      <c r="B1620" s="139" t="s">
        <v>80</v>
      </c>
      <c r="C1620" s="140">
        <v>25725</v>
      </c>
      <c r="D1620" s="141">
        <v>11.88</v>
      </c>
      <c r="E1620" s="141">
        <v>-19.61</v>
      </c>
      <c r="F1620" s="142">
        <v>-29.02</v>
      </c>
      <c r="G1620" s="143">
        <v>2</v>
      </c>
      <c r="H1620" s="143">
        <v>-1</v>
      </c>
      <c r="I1620" s="129">
        <f>IF(G1620&lt;0,"-",G1620)</f>
        <v>2</v>
      </c>
      <c r="J1620" s="129" t="str">
        <f>IF(H1620&lt;0,"-",H1620)</f>
        <v>-</v>
      </c>
    </row>
    <row r="1621" spans="1:10" x14ac:dyDescent="0.25">
      <c r="A1621" s="138" t="s">
        <v>1780</v>
      </c>
      <c r="B1621" s="139" t="s">
        <v>1781</v>
      </c>
      <c r="C1621" s="140">
        <v>2045347</v>
      </c>
      <c r="D1621" s="141">
        <v>42.56</v>
      </c>
      <c r="E1621" s="141">
        <v>-19.850000000000001</v>
      </c>
      <c r="F1621" s="142">
        <v>-22.77</v>
      </c>
      <c r="G1621" s="143">
        <v>1</v>
      </c>
      <c r="H1621" s="143">
        <v>-11</v>
      </c>
      <c r="I1621" s="129">
        <f>IF(G1621&lt;0,"-",G1621)</f>
        <v>1</v>
      </c>
      <c r="J1621" s="129" t="str">
        <f>IF(H1621&lt;0,"-",H1621)</f>
        <v>-</v>
      </c>
    </row>
    <row r="1622" spans="1:10" x14ac:dyDescent="0.25">
      <c r="A1622" s="138" t="s">
        <v>678</v>
      </c>
      <c r="B1622" s="139" t="s">
        <v>3197</v>
      </c>
      <c r="C1622" s="140">
        <v>77628</v>
      </c>
      <c r="D1622" s="141">
        <v>-2.08</v>
      </c>
      <c r="E1622" s="141">
        <v>-19.87</v>
      </c>
      <c r="F1622" s="142">
        <v>-22.21</v>
      </c>
      <c r="G1622" s="143">
        <v>-1</v>
      </c>
      <c r="H1622" s="143">
        <v>-8</v>
      </c>
      <c r="I1622" s="129" t="str">
        <f>IF(G1622&lt;0,"-",G1622)</f>
        <v>-</v>
      </c>
      <c r="J1622" s="129" t="str">
        <f>IF(H1622&lt;0,"-",H1622)</f>
        <v>-</v>
      </c>
    </row>
    <row r="1623" spans="1:10" x14ac:dyDescent="0.25">
      <c r="A1623" s="138" t="s">
        <v>857</v>
      </c>
      <c r="B1623" s="139" t="s">
        <v>913</v>
      </c>
      <c r="C1623" s="140">
        <v>87062</v>
      </c>
      <c r="D1623" s="141">
        <v>29.31</v>
      </c>
      <c r="E1623" s="141">
        <v>-19.93</v>
      </c>
      <c r="F1623" s="142">
        <v>-14.47</v>
      </c>
      <c r="G1623" s="143">
        <v>2</v>
      </c>
      <c r="H1623" s="143">
        <v>-6</v>
      </c>
      <c r="I1623" s="129">
        <f>IF(G1623&lt;0,"-",G1623)</f>
        <v>2</v>
      </c>
      <c r="J1623" s="129" t="str">
        <f>IF(H1623&lt;0,"-",H1623)</f>
        <v>-</v>
      </c>
    </row>
    <row r="1624" spans="1:10" x14ac:dyDescent="0.25">
      <c r="A1624" s="138" t="s">
        <v>3375</v>
      </c>
      <c r="B1624" s="139" t="s">
        <v>3378</v>
      </c>
      <c r="C1624" s="140">
        <v>61818</v>
      </c>
      <c r="D1624" s="141">
        <v>75.8</v>
      </c>
      <c r="E1624" s="141">
        <v>-19.940000000000001</v>
      </c>
      <c r="F1624" s="142">
        <v>0.85</v>
      </c>
      <c r="G1624" s="143">
        <v>1</v>
      </c>
      <c r="H1624" s="143">
        <v>-1</v>
      </c>
      <c r="I1624" s="129">
        <f>IF(G1624&lt;0,"-",G1624)</f>
        <v>1</v>
      </c>
      <c r="J1624" s="129" t="str">
        <f>IF(H1624&lt;0,"-",H1624)</f>
        <v>-</v>
      </c>
    </row>
    <row r="1625" spans="1:10" x14ac:dyDescent="0.25">
      <c r="A1625" s="138" t="s">
        <v>3985</v>
      </c>
      <c r="B1625" s="139" t="s">
        <v>3993</v>
      </c>
      <c r="C1625" s="140">
        <v>118692</v>
      </c>
      <c r="D1625" s="141">
        <v>8.4600000000000009</v>
      </c>
      <c r="E1625" s="141">
        <v>-19.95</v>
      </c>
      <c r="F1625" s="142">
        <v>-14.69</v>
      </c>
      <c r="G1625" s="143">
        <v>1</v>
      </c>
      <c r="H1625" s="143">
        <v>-2</v>
      </c>
      <c r="I1625" s="129">
        <f>IF(G1625&lt;0,"-",G1625)</f>
        <v>1</v>
      </c>
      <c r="J1625" s="129" t="str">
        <f>IF(H1625&lt;0,"-",H1625)</f>
        <v>-</v>
      </c>
    </row>
    <row r="1626" spans="1:10" x14ac:dyDescent="0.25">
      <c r="A1626" s="138" t="s">
        <v>2726</v>
      </c>
      <c r="B1626" s="139" t="s">
        <v>2727</v>
      </c>
      <c r="C1626" s="140">
        <v>80179</v>
      </c>
      <c r="D1626" s="141">
        <v>38.28</v>
      </c>
      <c r="E1626" s="141">
        <v>-19.95</v>
      </c>
      <c r="F1626" s="142">
        <v>-3.75</v>
      </c>
      <c r="G1626" s="143">
        <v>1</v>
      </c>
      <c r="H1626" s="143">
        <v>-2</v>
      </c>
      <c r="I1626" s="129">
        <f>IF(G1626&lt;0,"-",G1626)</f>
        <v>1</v>
      </c>
      <c r="J1626" s="129" t="str">
        <f>IF(H1626&lt;0,"-",H1626)</f>
        <v>-</v>
      </c>
    </row>
    <row r="1627" spans="1:10" x14ac:dyDescent="0.25">
      <c r="A1627" s="138" t="s">
        <v>102</v>
      </c>
      <c r="B1627" s="139" t="s">
        <v>103</v>
      </c>
      <c r="C1627" s="140">
        <v>140204</v>
      </c>
      <c r="D1627" s="141">
        <v>50.6</v>
      </c>
      <c r="E1627" s="141">
        <v>-19.96</v>
      </c>
      <c r="F1627" s="142">
        <v>-10.96</v>
      </c>
      <c r="G1627" s="143">
        <v>1</v>
      </c>
      <c r="H1627" s="143">
        <v>-2</v>
      </c>
      <c r="I1627" s="129">
        <f>IF(G1627&lt;0,"-",G1627)</f>
        <v>1</v>
      </c>
      <c r="J1627" s="129" t="str">
        <f>IF(H1627&lt;0,"-",H1627)</f>
        <v>-</v>
      </c>
    </row>
    <row r="1628" spans="1:10" x14ac:dyDescent="0.25">
      <c r="A1628" s="138" t="s">
        <v>3677</v>
      </c>
      <c r="B1628" s="139" t="s">
        <v>3682</v>
      </c>
      <c r="C1628" s="140">
        <v>20127</v>
      </c>
      <c r="D1628" s="141">
        <v>24.96</v>
      </c>
      <c r="E1628" s="141">
        <v>-20.079999999999998</v>
      </c>
      <c r="F1628" s="142">
        <v>-16.79</v>
      </c>
      <c r="G1628" s="143">
        <v>2</v>
      </c>
      <c r="H1628" s="143">
        <v>-3</v>
      </c>
      <c r="I1628" s="129">
        <f>IF(G1628&lt;0,"-",G1628)</f>
        <v>2</v>
      </c>
      <c r="J1628" s="129" t="str">
        <f>IF(H1628&lt;0,"-",H1628)</f>
        <v>-</v>
      </c>
    </row>
    <row r="1629" spans="1:10" x14ac:dyDescent="0.25">
      <c r="A1629" s="138" t="s">
        <v>511</v>
      </c>
      <c r="B1629" s="139" t="s">
        <v>1089</v>
      </c>
      <c r="C1629" s="140">
        <v>615178</v>
      </c>
      <c r="D1629" s="141">
        <v>5.73</v>
      </c>
      <c r="E1629" s="141">
        <v>-20.170000000000002</v>
      </c>
      <c r="F1629" s="142">
        <v>-8.48</v>
      </c>
      <c r="G1629" s="143">
        <v>1</v>
      </c>
      <c r="H1629" s="143">
        <v>-2</v>
      </c>
      <c r="I1629" s="129">
        <f>IF(G1629&lt;0,"-",G1629)</f>
        <v>1</v>
      </c>
      <c r="J1629" s="129" t="str">
        <f>IF(H1629&lt;0,"-",H1629)</f>
        <v>-</v>
      </c>
    </row>
    <row r="1630" spans="1:10" x14ac:dyDescent="0.25">
      <c r="A1630" s="138" t="s">
        <v>1915</v>
      </c>
      <c r="B1630" s="139" t="s">
        <v>1916</v>
      </c>
      <c r="C1630" s="140">
        <v>127592</v>
      </c>
      <c r="D1630" s="141">
        <v>24.25</v>
      </c>
      <c r="E1630" s="141">
        <v>-20.34</v>
      </c>
      <c r="F1630" s="142">
        <v>-15.35</v>
      </c>
      <c r="G1630" s="143">
        <v>1</v>
      </c>
      <c r="H1630" s="143">
        <v>-10</v>
      </c>
      <c r="I1630" s="129">
        <f>IF(G1630&lt;0,"-",G1630)</f>
        <v>1</v>
      </c>
      <c r="J1630" s="129" t="str">
        <f>IF(H1630&lt;0,"-",H1630)</f>
        <v>-</v>
      </c>
    </row>
    <row r="1631" spans="1:10" x14ac:dyDescent="0.25">
      <c r="A1631" s="138" t="s">
        <v>2654</v>
      </c>
      <c r="B1631" s="139" t="s">
        <v>2655</v>
      </c>
      <c r="C1631" s="140">
        <v>6557</v>
      </c>
      <c r="D1631" s="141">
        <v>-0.18</v>
      </c>
      <c r="E1631" s="141">
        <v>-20.45</v>
      </c>
      <c r="F1631" s="142">
        <v>-11.23</v>
      </c>
      <c r="G1631" s="143">
        <v>-1</v>
      </c>
      <c r="H1631" s="143">
        <v>-4</v>
      </c>
      <c r="I1631" s="129" t="str">
        <f>IF(G1631&lt;0,"-",G1631)</f>
        <v>-</v>
      </c>
      <c r="J1631" s="129" t="str">
        <f>IF(H1631&lt;0,"-",H1631)</f>
        <v>-</v>
      </c>
    </row>
    <row r="1632" spans="1:10" x14ac:dyDescent="0.25">
      <c r="A1632" s="138" t="s">
        <v>3856</v>
      </c>
      <c r="B1632" s="139" t="s">
        <v>3866</v>
      </c>
      <c r="C1632" s="140">
        <v>2779557</v>
      </c>
      <c r="D1632" s="141">
        <v>56.49</v>
      </c>
      <c r="E1632" s="141">
        <v>-20.59</v>
      </c>
      <c r="F1632" s="142">
        <v>-26.9</v>
      </c>
      <c r="G1632" s="143">
        <v>1</v>
      </c>
      <c r="H1632" s="143">
        <v>-5</v>
      </c>
      <c r="I1632" s="129">
        <f>IF(G1632&lt;0,"-",G1632)</f>
        <v>1</v>
      </c>
      <c r="J1632" s="129" t="str">
        <f>IF(H1632&lt;0,"-",H1632)</f>
        <v>-</v>
      </c>
    </row>
    <row r="1633" spans="1:10" x14ac:dyDescent="0.25">
      <c r="A1633" s="138" t="s">
        <v>860</v>
      </c>
      <c r="B1633" s="139" t="s">
        <v>2991</v>
      </c>
      <c r="C1633" s="140">
        <v>1387592</v>
      </c>
      <c r="D1633" s="141">
        <v>8.69</v>
      </c>
      <c r="E1633" s="141">
        <v>-20.65</v>
      </c>
      <c r="F1633" s="142">
        <v>-16.72</v>
      </c>
      <c r="G1633" s="143">
        <v>1</v>
      </c>
      <c r="H1633" s="143">
        <v>-11</v>
      </c>
      <c r="I1633" s="129">
        <f>IF(G1633&lt;0,"-",G1633)</f>
        <v>1</v>
      </c>
      <c r="J1633" s="129" t="str">
        <f>IF(H1633&lt;0,"-",H1633)</f>
        <v>-</v>
      </c>
    </row>
    <row r="1634" spans="1:10" x14ac:dyDescent="0.25">
      <c r="A1634" s="138" t="s">
        <v>2859</v>
      </c>
      <c r="B1634" s="139" t="s">
        <v>3038</v>
      </c>
      <c r="C1634" s="140">
        <v>31431</v>
      </c>
      <c r="D1634" s="141">
        <v>205.69</v>
      </c>
      <c r="E1634" s="141">
        <v>-20.69</v>
      </c>
      <c r="F1634" s="142">
        <v>-22.7</v>
      </c>
      <c r="G1634" s="143">
        <v>1</v>
      </c>
      <c r="H1634" s="143">
        <v>-2</v>
      </c>
      <c r="I1634" s="129">
        <f>IF(G1634&lt;0,"-",G1634)</f>
        <v>1</v>
      </c>
      <c r="J1634" s="129" t="str">
        <f>IF(H1634&lt;0,"-",H1634)</f>
        <v>-</v>
      </c>
    </row>
    <row r="1635" spans="1:10" x14ac:dyDescent="0.25">
      <c r="A1635" s="138" t="s">
        <v>3996</v>
      </c>
      <c r="B1635" s="139" t="s">
        <v>3999</v>
      </c>
      <c r="C1635" s="140">
        <v>321832</v>
      </c>
      <c r="D1635" s="141">
        <v>-15.69</v>
      </c>
      <c r="E1635" s="141">
        <v>-20.76</v>
      </c>
      <c r="F1635" s="142">
        <v>-18.82</v>
      </c>
      <c r="G1635" s="143">
        <v>-3</v>
      </c>
      <c r="H1635" s="143">
        <v>-14</v>
      </c>
      <c r="I1635" s="129" t="str">
        <f>IF(G1635&lt;0,"-",G1635)</f>
        <v>-</v>
      </c>
      <c r="J1635" s="129" t="str">
        <f>IF(H1635&lt;0,"-",H1635)</f>
        <v>-</v>
      </c>
    </row>
    <row r="1636" spans="1:10" x14ac:dyDescent="0.25">
      <c r="A1636" s="138" t="s">
        <v>3124</v>
      </c>
      <c r="B1636" s="139" t="s">
        <v>3130</v>
      </c>
      <c r="C1636" s="140">
        <v>56006</v>
      </c>
      <c r="D1636" s="141">
        <v>27.36</v>
      </c>
      <c r="E1636" s="141">
        <v>-20.77</v>
      </c>
      <c r="F1636" s="142">
        <v>-27.49</v>
      </c>
      <c r="G1636" s="143">
        <v>1</v>
      </c>
      <c r="H1636" s="143">
        <v>-11</v>
      </c>
      <c r="I1636" s="129">
        <f>IF(G1636&lt;0,"-",G1636)</f>
        <v>1</v>
      </c>
      <c r="J1636" s="129" t="str">
        <f>IF(H1636&lt;0,"-",H1636)</f>
        <v>-</v>
      </c>
    </row>
    <row r="1637" spans="1:10" x14ac:dyDescent="0.25">
      <c r="A1637" s="138" t="s">
        <v>1122</v>
      </c>
      <c r="B1637" s="139" t="s">
        <v>1198</v>
      </c>
      <c r="C1637" s="140">
        <v>66552</v>
      </c>
      <c r="D1637" s="141">
        <v>60.24</v>
      </c>
      <c r="E1637" s="141">
        <v>-20.91</v>
      </c>
      <c r="F1637" s="142">
        <v>-20.260000000000002</v>
      </c>
      <c r="G1637" s="143">
        <v>1</v>
      </c>
      <c r="H1637" s="143">
        <v>-2</v>
      </c>
      <c r="I1637" s="129">
        <f>IF(G1637&lt;0,"-",G1637)</f>
        <v>1</v>
      </c>
      <c r="J1637" s="129" t="str">
        <f>IF(H1637&lt;0,"-",H1637)</f>
        <v>-</v>
      </c>
    </row>
    <row r="1638" spans="1:10" x14ac:dyDescent="0.25">
      <c r="A1638" s="138" t="s">
        <v>1845</v>
      </c>
      <c r="B1638" s="139" t="s">
        <v>1846</v>
      </c>
      <c r="C1638" s="140">
        <v>529750</v>
      </c>
      <c r="D1638" s="141">
        <v>66.459999999999994</v>
      </c>
      <c r="E1638" s="141">
        <v>-21</v>
      </c>
      <c r="F1638" s="142">
        <v>-31.94</v>
      </c>
      <c r="G1638" s="143">
        <v>1</v>
      </c>
      <c r="H1638" s="143">
        <v>-18</v>
      </c>
      <c r="I1638" s="129">
        <f>IF(G1638&lt;0,"-",G1638)</f>
        <v>1</v>
      </c>
      <c r="J1638" s="129" t="str">
        <f>IF(H1638&lt;0,"-",H1638)</f>
        <v>-</v>
      </c>
    </row>
    <row r="1639" spans="1:10" x14ac:dyDescent="0.25">
      <c r="A1639" s="138" t="s">
        <v>1170</v>
      </c>
      <c r="B1639" s="139" t="s">
        <v>1234</v>
      </c>
      <c r="C1639" s="140">
        <v>357750</v>
      </c>
      <c r="D1639" s="141">
        <v>61.26</v>
      </c>
      <c r="E1639" s="141">
        <v>-21.21</v>
      </c>
      <c r="F1639" s="142">
        <v>-13.66</v>
      </c>
      <c r="G1639" s="143">
        <v>1</v>
      </c>
      <c r="H1639" s="143">
        <v>-11</v>
      </c>
      <c r="I1639" s="129">
        <f>IF(G1639&lt;0,"-",G1639)</f>
        <v>1</v>
      </c>
      <c r="J1639" s="129" t="str">
        <f>IF(H1639&lt;0,"-",H1639)</f>
        <v>-</v>
      </c>
    </row>
    <row r="1640" spans="1:10" x14ac:dyDescent="0.25">
      <c r="A1640" s="138" t="s">
        <v>380</v>
      </c>
      <c r="B1640" s="139" t="s">
        <v>1031</v>
      </c>
      <c r="C1640" s="140">
        <v>205268</v>
      </c>
      <c r="D1640" s="141">
        <v>-41.22</v>
      </c>
      <c r="E1640" s="141">
        <v>-21.29</v>
      </c>
      <c r="F1640" s="142">
        <v>-1.46</v>
      </c>
      <c r="G1640" s="143">
        <v>-1</v>
      </c>
      <c r="H1640" s="143">
        <v>-1</v>
      </c>
      <c r="I1640" s="129" t="str">
        <f>IF(G1640&lt;0,"-",G1640)</f>
        <v>-</v>
      </c>
      <c r="J1640" s="129" t="str">
        <f>IF(H1640&lt;0,"-",H1640)</f>
        <v>-</v>
      </c>
    </row>
    <row r="1641" spans="1:10" x14ac:dyDescent="0.25">
      <c r="A1641" s="138" t="s">
        <v>310</v>
      </c>
      <c r="B1641" s="139" t="s">
        <v>2901</v>
      </c>
      <c r="C1641" s="140">
        <v>267709</v>
      </c>
      <c r="D1641" s="141">
        <v>46.94</v>
      </c>
      <c r="E1641" s="141">
        <v>-21.3</v>
      </c>
      <c r="F1641" s="142">
        <v>-9.1999999999999993</v>
      </c>
      <c r="G1641" s="143">
        <v>1</v>
      </c>
      <c r="H1641" s="143">
        <v>-2</v>
      </c>
      <c r="I1641" s="129">
        <f>IF(G1641&lt;0,"-",G1641)</f>
        <v>1</v>
      </c>
      <c r="J1641" s="129" t="str">
        <f>IF(H1641&lt;0,"-",H1641)</f>
        <v>-</v>
      </c>
    </row>
    <row r="1642" spans="1:10" x14ac:dyDescent="0.25">
      <c r="A1642" s="138" t="s">
        <v>3967</v>
      </c>
      <c r="B1642" s="139" t="s">
        <v>3974</v>
      </c>
      <c r="C1642" s="140">
        <v>1830133</v>
      </c>
      <c r="D1642" s="141">
        <v>30.11</v>
      </c>
      <c r="E1642" s="141">
        <v>-21.34</v>
      </c>
      <c r="F1642" s="142">
        <v>-20.07</v>
      </c>
      <c r="G1642" s="143">
        <v>1</v>
      </c>
      <c r="H1642" s="143">
        <v>-12</v>
      </c>
      <c r="I1642" s="129">
        <f>IF(G1642&lt;0,"-",G1642)</f>
        <v>1</v>
      </c>
      <c r="J1642" s="129" t="str">
        <f>IF(H1642&lt;0,"-",H1642)</f>
        <v>-</v>
      </c>
    </row>
    <row r="1643" spans="1:10" x14ac:dyDescent="0.25">
      <c r="A1643" s="138" t="s">
        <v>173</v>
      </c>
      <c r="B1643" s="139" t="s">
        <v>174</v>
      </c>
      <c r="C1643" s="140">
        <v>9859</v>
      </c>
      <c r="D1643" s="141">
        <v>6.9</v>
      </c>
      <c r="E1643" s="141">
        <v>-21.42</v>
      </c>
      <c r="F1643" s="142">
        <v>13.03</v>
      </c>
      <c r="G1643" s="143">
        <v>1</v>
      </c>
      <c r="H1643" s="143">
        <v>-1</v>
      </c>
      <c r="I1643" s="129">
        <f>IF(G1643&lt;0,"-",G1643)</f>
        <v>1</v>
      </c>
      <c r="J1643" s="129" t="str">
        <f>IF(H1643&lt;0,"-",H1643)</f>
        <v>-</v>
      </c>
    </row>
    <row r="1644" spans="1:10" x14ac:dyDescent="0.25">
      <c r="A1644" s="138" t="s">
        <v>2862</v>
      </c>
      <c r="B1644" s="139" t="s">
        <v>2865</v>
      </c>
      <c r="C1644" s="140">
        <v>56940</v>
      </c>
      <c r="D1644" s="141">
        <v>28.6</v>
      </c>
      <c r="E1644" s="141">
        <v>-21.51</v>
      </c>
      <c r="F1644" s="142">
        <v>-19.53</v>
      </c>
      <c r="G1644" s="143">
        <v>1</v>
      </c>
      <c r="H1644" s="143">
        <v>-2</v>
      </c>
      <c r="I1644" s="129">
        <f>IF(G1644&lt;0,"-",G1644)</f>
        <v>1</v>
      </c>
      <c r="J1644" s="129" t="str">
        <f>IF(H1644&lt;0,"-",H1644)</f>
        <v>-</v>
      </c>
    </row>
    <row r="1645" spans="1:10" x14ac:dyDescent="0.25">
      <c r="A1645" s="138" t="s">
        <v>1819</v>
      </c>
      <c r="B1645" s="139" t="s">
        <v>2839</v>
      </c>
      <c r="C1645" s="140">
        <v>53168</v>
      </c>
      <c r="D1645" s="141">
        <v>-2.0499999999999998</v>
      </c>
      <c r="E1645" s="141">
        <v>-21.55</v>
      </c>
      <c r="F1645" s="142">
        <v>-9.0500000000000007</v>
      </c>
      <c r="G1645" s="143">
        <v>-4</v>
      </c>
      <c r="H1645" s="143">
        <v>-2</v>
      </c>
      <c r="I1645" s="129" t="str">
        <f>IF(G1645&lt;0,"-",G1645)</f>
        <v>-</v>
      </c>
      <c r="J1645" s="129" t="str">
        <f>IF(H1645&lt;0,"-",H1645)</f>
        <v>-</v>
      </c>
    </row>
    <row r="1646" spans="1:10" x14ac:dyDescent="0.25">
      <c r="A1646" s="138" t="s">
        <v>2266</v>
      </c>
      <c r="B1646" s="139" t="s">
        <v>2267</v>
      </c>
      <c r="C1646" s="140">
        <v>132261</v>
      </c>
      <c r="D1646" s="141">
        <v>-17.510000000000002</v>
      </c>
      <c r="E1646" s="141">
        <v>-21.65</v>
      </c>
      <c r="F1646" s="142">
        <v>-12.8</v>
      </c>
      <c r="G1646" s="143">
        <v>-1</v>
      </c>
      <c r="H1646" s="143">
        <v>-1</v>
      </c>
      <c r="I1646" s="129" t="str">
        <f>IF(G1646&lt;0,"-",G1646)</f>
        <v>-</v>
      </c>
      <c r="J1646" s="129" t="str">
        <f>IF(H1646&lt;0,"-",H1646)</f>
        <v>-</v>
      </c>
    </row>
    <row r="1647" spans="1:10" x14ac:dyDescent="0.25">
      <c r="A1647" s="138" t="s">
        <v>873</v>
      </c>
      <c r="B1647" s="139" t="s">
        <v>938</v>
      </c>
      <c r="C1647" s="140">
        <v>24397</v>
      </c>
      <c r="D1647" s="141">
        <v>87.17</v>
      </c>
      <c r="E1647" s="141">
        <v>-21.7</v>
      </c>
      <c r="F1647" s="142">
        <v>-29.61</v>
      </c>
      <c r="G1647" s="143">
        <v>1</v>
      </c>
      <c r="H1647" s="143">
        <v>-13</v>
      </c>
      <c r="I1647" s="129">
        <f>IF(G1647&lt;0,"-",G1647)</f>
        <v>1</v>
      </c>
      <c r="J1647" s="129" t="str">
        <f>IF(H1647&lt;0,"-",H1647)</f>
        <v>-</v>
      </c>
    </row>
    <row r="1648" spans="1:10" x14ac:dyDescent="0.25">
      <c r="A1648" s="138" t="s">
        <v>2768</v>
      </c>
      <c r="B1648" s="139" t="s">
        <v>2769</v>
      </c>
      <c r="C1648" s="140">
        <v>121231</v>
      </c>
      <c r="D1648" s="141">
        <v>28.13</v>
      </c>
      <c r="E1648" s="141">
        <v>-21.73</v>
      </c>
      <c r="F1648" s="142">
        <v>-23.42</v>
      </c>
      <c r="G1648" s="143">
        <v>1</v>
      </c>
      <c r="H1648" s="143">
        <v>-13</v>
      </c>
      <c r="I1648" s="129">
        <f>IF(G1648&lt;0,"-",G1648)</f>
        <v>1</v>
      </c>
      <c r="J1648" s="129" t="str">
        <f>IF(H1648&lt;0,"-",H1648)</f>
        <v>-</v>
      </c>
    </row>
    <row r="1649" spans="1:10" x14ac:dyDescent="0.25">
      <c r="A1649" s="138" t="s">
        <v>3187</v>
      </c>
      <c r="B1649" s="139" t="s">
        <v>3195</v>
      </c>
      <c r="C1649" s="140">
        <v>68707</v>
      </c>
      <c r="D1649" s="141">
        <v>69.09</v>
      </c>
      <c r="E1649" s="141">
        <v>-21.76</v>
      </c>
      <c r="F1649" s="142">
        <v>-23.21</v>
      </c>
      <c r="G1649" s="143">
        <v>1</v>
      </c>
      <c r="H1649" s="143">
        <v>-4</v>
      </c>
      <c r="I1649" s="129">
        <f>IF(G1649&lt;0,"-",G1649)</f>
        <v>1</v>
      </c>
      <c r="J1649" s="129" t="str">
        <f>IF(H1649&lt;0,"-",H1649)</f>
        <v>-</v>
      </c>
    </row>
    <row r="1650" spans="1:10" x14ac:dyDescent="0.25">
      <c r="A1650" s="138" t="s">
        <v>439</v>
      </c>
      <c r="B1650" s="139" t="s">
        <v>1063</v>
      </c>
      <c r="C1650" s="140">
        <v>137506</v>
      </c>
      <c r="D1650" s="141">
        <v>53.74</v>
      </c>
      <c r="E1650" s="141">
        <v>-21.94</v>
      </c>
      <c r="F1650" s="142">
        <v>-12.49</v>
      </c>
      <c r="G1650" s="143">
        <v>1</v>
      </c>
      <c r="H1650" s="143">
        <v>-2</v>
      </c>
      <c r="I1650" s="129">
        <f>IF(G1650&lt;0,"-",G1650)</f>
        <v>1</v>
      </c>
      <c r="J1650" s="129" t="str">
        <f>IF(H1650&lt;0,"-",H1650)</f>
        <v>-</v>
      </c>
    </row>
    <row r="1651" spans="1:10" x14ac:dyDescent="0.25">
      <c r="A1651" s="138" t="s">
        <v>1349</v>
      </c>
      <c r="B1651" s="139" t="s">
        <v>1354</v>
      </c>
      <c r="C1651" s="140">
        <v>1413282</v>
      </c>
      <c r="D1651" s="141">
        <v>28.53</v>
      </c>
      <c r="E1651" s="141">
        <v>-21.96</v>
      </c>
      <c r="F1651" s="142">
        <v>-15.82</v>
      </c>
      <c r="G1651" s="143">
        <v>1</v>
      </c>
      <c r="H1651" s="143">
        <v>-12</v>
      </c>
      <c r="I1651" s="129">
        <f>IF(G1651&lt;0,"-",G1651)</f>
        <v>1</v>
      </c>
      <c r="J1651" s="129" t="str">
        <f>IF(H1651&lt;0,"-",H1651)</f>
        <v>-</v>
      </c>
    </row>
    <row r="1652" spans="1:10" x14ac:dyDescent="0.25">
      <c r="A1652" s="138" t="s">
        <v>3825</v>
      </c>
      <c r="B1652" s="139" t="s">
        <v>3833</v>
      </c>
      <c r="C1652" s="140">
        <v>88090</v>
      </c>
      <c r="D1652" s="141">
        <v>6.94</v>
      </c>
      <c r="E1652" s="141">
        <v>-21.96</v>
      </c>
      <c r="F1652" s="142">
        <v>-4.96</v>
      </c>
      <c r="G1652" s="143">
        <v>1</v>
      </c>
      <c r="H1652" s="143">
        <v>-1</v>
      </c>
      <c r="I1652" s="129">
        <f>IF(G1652&lt;0,"-",G1652)</f>
        <v>1</v>
      </c>
      <c r="J1652" s="129" t="str">
        <f>IF(H1652&lt;0,"-",H1652)</f>
        <v>-</v>
      </c>
    </row>
    <row r="1653" spans="1:10" x14ac:dyDescent="0.25">
      <c r="A1653" s="138" t="s">
        <v>665</v>
      </c>
      <c r="B1653" s="139" t="s">
        <v>666</v>
      </c>
      <c r="C1653" s="140">
        <v>11317</v>
      </c>
      <c r="D1653" s="141">
        <v>-48.39</v>
      </c>
      <c r="E1653" s="141">
        <v>-22.04</v>
      </c>
      <c r="F1653" s="142">
        <v>25.52</v>
      </c>
      <c r="G1653" s="143">
        <v>-3</v>
      </c>
      <c r="H1653" s="143">
        <v>-1</v>
      </c>
      <c r="I1653" s="129" t="str">
        <f>IF(G1653&lt;0,"-",G1653)</f>
        <v>-</v>
      </c>
      <c r="J1653" s="129" t="str">
        <f>IF(H1653&lt;0,"-",H1653)</f>
        <v>-</v>
      </c>
    </row>
    <row r="1654" spans="1:10" x14ac:dyDescent="0.25">
      <c r="A1654" s="138" t="s">
        <v>1993</v>
      </c>
      <c r="B1654" s="139" t="s">
        <v>1994</v>
      </c>
      <c r="C1654" s="140">
        <v>3161766</v>
      </c>
      <c r="D1654" s="141">
        <v>-12.62</v>
      </c>
      <c r="E1654" s="141">
        <v>-22.32</v>
      </c>
      <c r="F1654" s="142">
        <v>-1.8</v>
      </c>
      <c r="G1654" s="143">
        <v>-2</v>
      </c>
      <c r="H1654" s="143">
        <v>-2</v>
      </c>
      <c r="I1654" s="129" t="str">
        <f>IF(G1654&lt;0,"-",G1654)</f>
        <v>-</v>
      </c>
      <c r="J1654" s="129" t="str">
        <f>IF(H1654&lt;0,"-",H1654)</f>
        <v>-</v>
      </c>
    </row>
    <row r="1655" spans="1:10" x14ac:dyDescent="0.25">
      <c r="A1655" s="138" t="s">
        <v>1756</v>
      </c>
      <c r="B1655" s="139" t="s">
        <v>1286</v>
      </c>
      <c r="C1655" s="140">
        <v>103266</v>
      </c>
      <c r="D1655" s="141">
        <v>-25.47</v>
      </c>
      <c r="E1655" s="141">
        <v>-22.4</v>
      </c>
      <c r="F1655" s="142">
        <v>5.72</v>
      </c>
      <c r="G1655" s="143">
        <v>-2</v>
      </c>
      <c r="H1655" s="143">
        <v>-1</v>
      </c>
      <c r="I1655" s="129" t="str">
        <f>IF(G1655&lt;0,"-",G1655)</f>
        <v>-</v>
      </c>
      <c r="J1655" s="129" t="str">
        <f>IF(H1655&lt;0,"-",H1655)</f>
        <v>-</v>
      </c>
    </row>
    <row r="1656" spans="1:10" x14ac:dyDescent="0.25">
      <c r="A1656" s="138" t="s">
        <v>2256</v>
      </c>
      <c r="B1656" s="139" t="s">
        <v>2257</v>
      </c>
      <c r="C1656" s="140">
        <v>50948</v>
      </c>
      <c r="D1656" s="141">
        <v>13.75</v>
      </c>
      <c r="E1656" s="141">
        <v>-22.71</v>
      </c>
      <c r="F1656" s="142">
        <v>-22.36</v>
      </c>
      <c r="G1656" s="143">
        <v>1</v>
      </c>
      <c r="H1656" s="143">
        <v>-2</v>
      </c>
      <c r="I1656" s="129">
        <f>IF(G1656&lt;0,"-",G1656)</f>
        <v>1</v>
      </c>
      <c r="J1656" s="129" t="str">
        <f>IF(H1656&lt;0,"-",H1656)</f>
        <v>-</v>
      </c>
    </row>
    <row r="1657" spans="1:10" x14ac:dyDescent="0.25">
      <c r="A1657" s="138" t="s">
        <v>1853</v>
      </c>
      <c r="B1657" s="139" t="s">
        <v>1854</v>
      </c>
      <c r="C1657" s="140">
        <v>585553</v>
      </c>
      <c r="D1657" s="141">
        <v>30.07</v>
      </c>
      <c r="E1657" s="141">
        <v>-22.79</v>
      </c>
      <c r="F1657" s="142">
        <v>-21.85</v>
      </c>
      <c r="G1657" s="143">
        <v>1</v>
      </c>
      <c r="H1657" s="143">
        <v>-11</v>
      </c>
      <c r="I1657" s="129">
        <f>IF(G1657&lt;0,"-",G1657)</f>
        <v>1</v>
      </c>
      <c r="J1657" s="129" t="str">
        <f>IF(H1657&lt;0,"-",H1657)</f>
        <v>-</v>
      </c>
    </row>
    <row r="1658" spans="1:10" x14ac:dyDescent="0.25">
      <c r="A1658" s="138" t="s">
        <v>1997</v>
      </c>
      <c r="B1658" s="139" t="s">
        <v>1998</v>
      </c>
      <c r="C1658" s="140">
        <v>139148</v>
      </c>
      <c r="D1658" s="141">
        <v>34.24</v>
      </c>
      <c r="E1658" s="141">
        <v>-22.89</v>
      </c>
      <c r="F1658" s="142">
        <v>-22.12</v>
      </c>
      <c r="G1658" s="143">
        <v>1</v>
      </c>
      <c r="H1658" s="143">
        <v>-3</v>
      </c>
      <c r="I1658" s="129">
        <f>IF(G1658&lt;0,"-",G1658)</f>
        <v>1</v>
      </c>
      <c r="J1658" s="129" t="str">
        <f>IF(H1658&lt;0,"-",H1658)</f>
        <v>-</v>
      </c>
    </row>
    <row r="1659" spans="1:10" x14ac:dyDescent="0.25">
      <c r="A1659" s="138" t="s">
        <v>2815</v>
      </c>
      <c r="B1659" s="139" t="s">
        <v>2823</v>
      </c>
      <c r="C1659" s="140">
        <v>50651</v>
      </c>
      <c r="D1659" s="141">
        <v>22.45</v>
      </c>
      <c r="E1659" s="141">
        <v>-23.06</v>
      </c>
      <c r="F1659" s="142">
        <v>-1.38</v>
      </c>
      <c r="G1659" s="143">
        <v>1</v>
      </c>
      <c r="H1659" s="143">
        <v>-2</v>
      </c>
      <c r="I1659" s="129">
        <f>IF(G1659&lt;0,"-",G1659)</f>
        <v>1</v>
      </c>
      <c r="J1659" s="129" t="str">
        <f>IF(H1659&lt;0,"-",H1659)</f>
        <v>-</v>
      </c>
    </row>
    <row r="1660" spans="1:10" x14ac:dyDescent="0.25">
      <c r="A1660" s="138" t="s">
        <v>2364</v>
      </c>
      <c r="B1660" s="139" t="s">
        <v>2365</v>
      </c>
      <c r="C1660" s="140">
        <v>155037</v>
      </c>
      <c r="D1660" s="141">
        <v>25.07</v>
      </c>
      <c r="E1660" s="141">
        <v>-23.26</v>
      </c>
      <c r="F1660" s="142">
        <v>-3.27</v>
      </c>
      <c r="G1660" s="143">
        <v>1</v>
      </c>
      <c r="H1660" s="143">
        <v>-1</v>
      </c>
      <c r="I1660" s="129">
        <f>IF(G1660&lt;0,"-",G1660)</f>
        <v>1</v>
      </c>
      <c r="J1660" s="129" t="str">
        <f>IF(H1660&lt;0,"-",H1660)</f>
        <v>-</v>
      </c>
    </row>
    <row r="1661" spans="1:10" x14ac:dyDescent="0.25">
      <c r="A1661" s="138" t="s">
        <v>1895</v>
      </c>
      <c r="B1661" s="139" t="s">
        <v>1896</v>
      </c>
      <c r="C1661" s="140">
        <v>159825</v>
      </c>
      <c r="D1661" s="141">
        <v>69.19</v>
      </c>
      <c r="E1661" s="141">
        <v>-23.27</v>
      </c>
      <c r="F1661" s="142">
        <v>-20.87</v>
      </c>
      <c r="G1661" s="143">
        <v>1</v>
      </c>
      <c r="H1661" s="143">
        <v>-2</v>
      </c>
      <c r="I1661" s="129">
        <f>IF(G1661&lt;0,"-",G1661)</f>
        <v>1</v>
      </c>
      <c r="J1661" s="129" t="str">
        <f>IF(H1661&lt;0,"-",H1661)</f>
        <v>-</v>
      </c>
    </row>
    <row r="1662" spans="1:10" x14ac:dyDescent="0.25">
      <c r="A1662" s="138" t="s">
        <v>1143</v>
      </c>
      <c r="B1662" s="139" t="s">
        <v>1217</v>
      </c>
      <c r="C1662" s="140">
        <v>660536</v>
      </c>
      <c r="D1662" s="141">
        <v>15.93</v>
      </c>
      <c r="E1662" s="141">
        <v>-23.43</v>
      </c>
      <c r="F1662" s="142">
        <v>9.11</v>
      </c>
      <c r="G1662" s="143">
        <v>1</v>
      </c>
      <c r="H1662" s="143">
        <v>-1</v>
      </c>
      <c r="I1662" s="129">
        <f>IF(G1662&lt;0,"-",G1662)</f>
        <v>1</v>
      </c>
      <c r="J1662" s="129" t="str">
        <f>IF(H1662&lt;0,"-",H1662)</f>
        <v>-</v>
      </c>
    </row>
    <row r="1663" spans="1:10" x14ac:dyDescent="0.25">
      <c r="A1663" s="138" t="s">
        <v>1117</v>
      </c>
      <c r="B1663" s="139" t="s">
        <v>1195</v>
      </c>
      <c r="C1663" s="140">
        <v>139986</v>
      </c>
      <c r="D1663" s="141">
        <v>26.97</v>
      </c>
      <c r="E1663" s="141">
        <v>-23.52</v>
      </c>
      <c r="F1663" s="142">
        <v>-20.32</v>
      </c>
      <c r="G1663" s="143">
        <v>1</v>
      </c>
      <c r="H1663" s="143">
        <v>-12</v>
      </c>
      <c r="I1663" s="129">
        <f>IF(G1663&lt;0,"-",G1663)</f>
        <v>1</v>
      </c>
      <c r="J1663" s="129" t="str">
        <f>IF(H1663&lt;0,"-",H1663)</f>
        <v>-</v>
      </c>
    </row>
    <row r="1664" spans="1:10" x14ac:dyDescent="0.25">
      <c r="A1664" s="138" t="s">
        <v>745</v>
      </c>
      <c r="B1664" s="139" t="s">
        <v>746</v>
      </c>
      <c r="C1664" s="140">
        <v>287304</v>
      </c>
      <c r="D1664" s="141">
        <v>31.28</v>
      </c>
      <c r="E1664" s="141">
        <v>-23.59</v>
      </c>
      <c r="F1664" s="142">
        <v>-27.35</v>
      </c>
      <c r="G1664" s="143">
        <v>1</v>
      </c>
      <c r="H1664" s="143">
        <v>-5</v>
      </c>
      <c r="I1664" s="129">
        <f>IF(G1664&lt;0,"-",G1664)</f>
        <v>1</v>
      </c>
      <c r="J1664" s="129" t="str">
        <f>IF(H1664&lt;0,"-",H1664)</f>
        <v>-</v>
      </c>
    </row>
    <row r="1665" spans="1:10" x14ac:dyDescent="0.25">
      <c r="A1665" s="138" t="s">
        <v>290</v>
      </c>
      <c r="B1665" s="139" t="s">
        <v>3550</v>
      </c>
      <c r="C1665" s="140">
        <v>170293</v>
      </c>
      <c r="D1665" s="141">
        <v>-9.77</v>
      </c>
      <c r="E1665" s="141">
        <v>-23.69</v>
      </c>
      <c r="F1665" s="142">
        <v>-23.42</v>
      </c>
      <c r="G1665" s="143">
        <v>-4</v>
      </c>
      <c r="H1665" s="143">
        <v>-12</v>
      </c>
      <c r="I1665" s="129" t="str">
        <f>IF(G1665&lt;0,"-",G1665)</f>
        <v>-</v>
      </c>
      <c r="J1665" s="129" t="str">
        <f>IF(H1665&lt;0,"-",H1665)</f>
        <v>-</v>
      </c>
    </row>
    <row r="1666" spans="1:10" x14ac:dyDescent="0.25">
      <c r="A1666" s="138" t="s">
        <v>888</v>
      </c>
      <c r="B1666" s="139" t="s">
        <v>1990</v>
      </c>
      <c r="C1666" s="140">
        <v>620239</v>
      </c>
      <c r="D1666" s="141">
        <v>18.48</v>
      </c>
      <c r="E1666" s="141">
        <v>-23.71</v>
      </c>
      <c r="F1666" s="142">
        <v>-15.54</v>
      </c>
      <c r="G1666" s="143">
        <v>1</v>
      </c>
      <c r="H1666" s="143">
        <v>-4</v>
      </c>
      <c r="I1666" s="129">
        <f>IF(G1666&lt;0,"-",G1666)</f>
        <v>1</v>
      </c>
      <c r="J1666" s="129" t="str">
        <f>IF(H1666&lt;0,"-",H1666)</f>
        <v>-</v>
      </c>
    </row>
    <row r="1667" spans="1:10" x14ac:dyDescent="0.25">
      <c r="A1667" s="138" t="s">
        <v>542</v>
      </c>
      <c r="B1667" s="139" t="s">
        <v>543</v>
      </c>
      <c r="C1667" s="140">
        <v>535939</v>
      </c>
      <c r="D1667" s="141">
        <v>57.86</v>
      </c>
      <c r="E1667" s="141">
        <v>-23.77</v>
      </c>
      <c r="F1667" s="142">
        <v>-21.97</v>
      </c>
      <c r="G1667" s="143">
        <v>1</v>
      </c>
      <c r="H1667" s="143">
        <v>-2</v>
      </c>
      <c r="I1667" s="129">
        <f>IF(G1667&lt;0,"-",G1667)</f>
        <v>1</v>
      </c>
      <c r="J1667" s="129" t="str">
        <f>IF(H1667&lt;0,"-",H1667)</f>
        <v>-</v>
      </c>
    </row>
    <row r="1668" spans="1:10" x14ac:dyDescent="0.25">
      <c r="A1668" s="138" t="s">
        <v>1167</v>
      </c>
      <c r="B1668" s="139" t="s">
        <v>3304</v>
      </c>
      <c r="C1668" s="140">
        <v>612026</v>
      </c>
      <c r="D1668" s="141">
        <v>18.18</v>
      </c>
      <c r="E1668" s="141">
        <v>-23.86</v>
      </c>
      <c r="F1668" s="142">
        <v>-13.87</v>
      </c>
      <c r="G1668" s="143">
        <v>1</v>
      </c>
      <c r="H1668" s="143">
        <v>-2</v>
      </c>
      <c r="I1668" s="129">
        <f>IF(G1668&lt;0,"-",G1668)</f>
        <v>1</v>
      </c>
      <c r="J1668" s="129" t="str">
        <f>IF(H1668&lt;0,"-",H1668)</f>
        <v>-</v>
      </c>
    </row>
    <row r="1669" spans="1:10" x14ac:dyDescent="0.25">
      <c r="A1669" s="138" t="s">
        <v>1870</v>
      </c>
      <c r="B1669" s="139" t="s">
        <v>1871</v>
      </c>
      <c r="C1669" s="140">
        <v>555361</v>
      </c>
      <c r="D1669" s="141">
        <v>-21.47</v>
      </c>
      <c r="E1669" s="141">
        <v>-23.91</v>
      </c>
      <c r="F1669" s="142">
        <v>-21.51</v>
      </c>
      <c r="G1669" s="143">
        <v>-1</v>
      </c>
      <c r="H1669" s="143">
        <v>-4</v>
      </c>
      <c r="I1669" s="129" t="str">
        <f>IF(G1669&lt;0,"-",G1669)</f>
        <v>-</v>
      </c>
      <c r="J1669" s="129" t="str">
        <f>IF(H1669&lt;0,"-",H1669)</f>
        <v>-</v>
      </c>
    </row>
    <row r="1670" spans="1:10" x14ac:dyDescent="0.25">
      <c r="A1670" s="138" t="s">
        <v>3097</v>
      </c>
      <c r="B1670" s="139" t="s">
        <v>3105</v>
      </c>
      <c r="C1670" s="140">
        <v>124129</v>
      </c>
      <c r="D1670" s="141">
        <v>28.89</v>
      </c>
      <c r="E1670" s="141">
        <v>-23.94</v>
      </c>
      <c r="F1670" s="142">
        <v>-27.05</v>
      </c>
      <c r="G1670" s="143">
        <v>2</v>
      </c>
      <c r="H1670" s="143">
        <v>-20</v>
      </c>
      <c r="I1670" s="129">
        <f>IF(G1670&lt;0,"-",G1670)</f>
        <v>2</v>
      </c>
      <c r="J1670" s="129" t="str">
        <f>IF(H1670&lt;0,"-",H1670)</f>
        <v>-</v>
      </c>
    </row>
    <row r="1671" spans="1:10" x14ac:dyDescent="0.25">
      <c r="A1671" s="138" t="s">
        <v>2933</v>
      </c>
      <c r="B1671" s="139" t="s">
        <v>2934</v>
      </c>
      <c r="C1671" s="140">
        <v>157478</v>
      </c>
      <c r="D1671" s="141">
        <v>-9.69</v>
      </c>
      <c r="E1671" s="141">
        <v>-23.99</v>
      </c>
      <c r="F1671" s="142">
        <v>-11.31</v>
      </c>
      <c r="G1671" s="143">
        <v>-3</v>
      </c>
      <c r="H1671" s="143">
        <v>-4</v>
      </c>
      <c r="I1671" s="129" t="str">
        <f>IF(G1671&lt;0,"-",G1671)</f>
        <v>-</v>
      </c>
      <c r="J1671" s="129" t="str">
        <f>IF(H1671&lt;0,"-",H1671)</f>
        <v>-</v>
      </c>
    </row>
    <row r="1672" spans="1:10" x14ac:dyDescent="0.25">
      <c r="A1672" s="138" t="s">
        <v>1866</v>
      </c>
      <c r="B1672" s="139" t="s">
        <v>3303</v>
      </c>
      <c r="C1672" s="140">
        <v>69060</v>
      </c>
      <c r="D1672" s="141">
        <v>42.74</v>
      </c>
      <c r="E1672" s="141">
        <v>-24.02</v>
      </c>
      <c r="F1672" s="142">
        <v>-10.58</v>
      </c>
      <c r="G1672" s="143">
        <v>1</v>
      </c>
      <c r="H1672" s="143">
        <v>-2</v>
      </c>
      <c r="I1672" s="129">
        <f>IF(G1672&lt;0,"-",G1672)</f>
        <v>1</v>
      </c>
      <c r="J1672" s="129" t="str">
        <f>IF(H1672&lt;0,"-",H1672)</f>
        <v>-</v>
      </c>
    </row>
    <row r="1673" spans="1:10" x14ac:dyDescent="0.25">
      <c r="A1673" s="138" t="s">
        <v>2014</v>
      </c>
      <c r="B1673" s="139" t="s">
        <v>2015</v>
      </c>
      <c r="C1673" s="140">
        <v>141377</v>
      </c>
      <c r="D1673" s="141">
        <v>-20.7</v>
      </c>
      <c r="E1673" s="141">
        <v>-24.14</v>
      </c>
      <c r="F1673" s="142">
        <v>-6.99</v>
      </c>
      <c r="G1673" s="143">
        <v>-2</v>
      </c>
      <c r="H1673" s="143">
        <v>-2</v>
      </c>
      <c r="I1673" s="129" t="str">
        <f>IF(G1673&lt;0,"-",G1673)</f>
        <v>-</v>
      </c>
      <c r="J1673" s="129" t="str">
        <f>IF(H1673&lt;0,"-",H1673)</f>
        <v>-</v>
      </c>
    </row>
    <row r="1674" spans="1:10" x14ac:dyDescent="0.25">
      <c r="A1674" s="138" t="s">
        <v>3084</v>
      </c>
      <c r="B1674" s="139" t="s">
        <v>3090</v>
      </c>
      <c r="C1674" s="140">
        <v>149111</v>
      </c>
      <c r="D1674" s="141">
        <v>7.98</v>
      </c>
      <c r="E1674" s="141">
        <v>-24.16</v>
      </c>
      <c r="F1674" s="142">
        <v>-14.25</v>
      </c>
      <c r="G1674" s="143">
        <v>2</v>
      </c>
      <c r="H1674" s="143">
        <v>-2</v>
      </c>
      <c r="I1674" s="129">
        <f>IF(G1674&lt;0,"-",G1674)</f>
        <v>2</v>
      </c>
      <c r="J1674" s="129" t="str">
        <f>IF(H1674&lt;0,"-",H1674)</f>
        <v>-</v>
      </c>
    </row>
    <row r="1675" spans="1:10" x14ac:dyDescent="0.25">
      <c r="A1675" s="138" t="s">
        <v>54</v>
      </c>
      <c r="B1675" s="139" t="s">
        <v>55</v>
      </c>
      <c r="C1675" s="140">
        <v>66729</v>
      </c>
      <c r="D1675" s="141">
        <v>9.35</v>
      </c>
      <c r="E1675" s="141">
        <v>-24.17</v>
      </c>
      <c r="F1675" s="142">
        <v>-23.13</v>
      </c>
      <c r="G1675" s="143">
        <v>1</v>
      </c>
      <c r="H1675" s="143">
        <v>-4</v>
      </c>
      <c r="I1675" s="129">
        <f>IF(G1675&lt;0,"-",G1675)</f>
        <v>1</v>
      </c>
      <c r="J1675" s="129" t="str">
        <f>IF(H1675&lt;0,"-",H1675)</f>
        <v>-</v>
      </c>
    </row>
    <row r="1676" spans="1:10" x14ac:dyDescent="0.25">
      <c r="A1676" s="138" t="s">
        <v>129</v>
      </c>
      <c r="B1676" s="139" t="s">
        <v>130</v>
      </c>
      <c r="C1676" s="140">
        <v>211821</v>
      </c>
      <c r="D1676" s="141">
        <v>30.9</v>
      </c>
      <c r="E1676" s="141">
        <v>-24.18</v>
      </c>
      <c r="F1676" s="142">
        <v>-8.2100000000000009</v>
      </c>
      <c r="G1676" s="143">
        <v>1</v>
      </c>
      <c r="H1676" s="143">
        <v>-2</v>
      </c>
      <c r="I1676" s="129">
        <f>IF(G1676&lt;0,"-",G1676)</f>
        <v>1</v>
      </c>
      <c r="J1676" s="129" t="str">
        <f>IF(H1676&lt;0,"-",H1676)</f>
        <v>-</v>
      </c>
    </row>
    <row r="1677" spans="1:10" x14ac:dyDescent="0.25">
      <c r="A1677" s="138" t="s">
        <v>812</v>
      </c>
      <c r="B1677" s="139" t="s">
        <v>813</v>
      </c>
      <c r="C1677" s="140">
        <v>6634076</v>
      </c>
      <c r="D1677" s="141">
        <v>33.950000000000003</v>
      </c>
      <c r="E1677" s="141">
        <v>-24.34</v>
      </c>
      <c r="F1677" s="142">
        <v>-22.78</v>
      </c>
      <c r="G1677" s="143">
        <v>1</v>
      </c>
      <c r="H1677" s="143">
        <v>-15</v>
      </c>
      <c r="I1677" s="129">
        <f>IF(G1677&lt;0,"-",G1677)</f>
        <v>1</v>
      </c>
      <c r="J1677" s="129" t="str">
        <f>IF(H1677&lt;0,"-",H1677)</f>
        <v>-</v>
      </c>
    </row>
    <row r="1678" spans="1:10" x14ac:dyDescent="0.25">
      <c r="A1678" s="138" t="s">
        <v>181</v>
      </c>
      <c r="B1678" s="139" t="s">
        <v>1336</v>
      </c>
      <c r="C1678" s="140">
        <v>127606</v>
      </c>
      <c r="D1678" s="141">
        <v>7.68</v>
      </c>
      <c r="E1678" s="141">
        <v>-24.38</v>
      </c>
      <c r="F1678" s="142">
        <v>4.3</v>
      </c>
      <c r="G1678" s="143">
        <v>1</v>
      </c>
      <c r="H1678" s="143">
        <v>-1</v>
      </c>
      <c r="I1678" s="129">
        <f>IF(G1678&lt;0,"-",G1678)</f>
        <v>1</v>
      </c>
      <c r="J1678" s="129" t="str">
        <f>IF(H1678&lt;0,"-",H1678)</f>
        <v>-</v>
      </c>
    </row>
    <row r="1679" spans="1:10" x14ac:dyDescent="0.25">
      <c r="A1679" s="138" t="s">
        <v>1800</v>
      </c>
      <c r="B1679" s="139" t="s">
        <v>1801</v>
      </c>
      <c r="C1679" s="140">
        <v>39742</v>
      </c>
      <c r="D1679" s="141">
        <v>21.68</v>
      </c>
      <c r="E1679" s="141">
        <v>-24.44</v>
      </c>
      <c r="F1679" s="142">
        <v>-14.89</v>
      </c>
      <c r="G1679" s="143">
        <v>1</v>
      </c>
      <c r="H1679" s="143">
        <v>-2</v>
      </c>
      <c r="I1679" s="129">
        <f>IF(G1679&lt;0,"-",G1679)</f>
        <v>1</v>
      </c>
      <c r="J1679" s="129" t="str">
        <f>IF(H1679&lt;0,"-",H1679)</f>
        <v>-</v>
      </c>
    </row>
    <row r="1680" spans="1:10" x14ac:dyDescent="0.25">
      <c r="A1680" s="138" t="s">
        <v>3186</v>
      </c>
      <c r="B1680" s="139" t="s">
        <v>3194</v>
      </c>
      <c r="C1680" s="140">
        <v>9305</v>
      </c>
      <c r="D1680" s="141">
        <v>-9.4499999999999993</v>
      </c>
      <c r="E1680" s="141">
        <v>-24.49</v>
      </c>
      <c r="F1680" s="142">
        <v>-65.709999999999994</v>
      </c>
      <c r="G1680" s="143">
        <v>-1</v>
      </c>
      <c r="H1680" s="143">
        <v>-13</v>
      </c>
      <c r="I1680" s="129" t="str">
        <f>IF(G1680&lt;0,"-",G1680)</f>
        <v>-</v>
      </c>
      <c r="J1680" s="129" t="str">
        <f>IF(H1680&lt;0,"-",H1680)</f>
        <v>-</v>
      </c>
    </row>
    <row r="1681" spans="1:10" x14ac:dyDescent="0.25">
      <c r="A1681" s="138" t="s">
        <v>2411</v>
      </c>
      <c r="B1681" s="139" t="s">
        <v>2412</v>
      </c>
      <c r="C1681" s="140">
        <v>550935</v>
      </c>
      <c r="D1681" s="141">
        <v>6.98</v>
      </c>
      <c r="E1681" s="141">
        <v>-24.55</v>
      </c>
      <c r="F1681" s="142">
        <v>-26.8</v>
      </c>
      <c r="G1681" s="143">
        <v>1</v>
      </c>
      <c r="H1681" s="143">
        <v>-5</v>
      </c>
      <c r="I1681" s="129">
        <f>IF(G1681&lt;0,"-",G1681)</f>
        <v>1</v>
      </c>
      <c r="J1681" s="129" t="str">
        <f>IF(H1681&lt;0,"-",H1681)</f>
        <v>-</v>
      </c>
    </row>
    <row r="1682" spans="1:10" x14ac:dyDescent="0.25">
      <c r="A1682" s="138" t="s">
        <v>3079</v>
      </c>
      <c r="B1682" s="139" t="s">
        <v>3086</v>
      </c>
      <c r="C1682" s="140">
        <v>59038</v>
      </c>
      <c r="D1682" s="141">
        <v>56.46</v>
      </c>
      <c r="E1682" s="141">
        <v>-24.59</v>
      </c>
      <c r="F1682" s="142">
        <v>-19.600000000000001</v>
      </c>
      <c r="G1682" s="143">
        <v>1</v>
      </c>
      <c r="H1682" s="143">
        <v>-5</v>
      </c>
      <c r="I1682" s="129">
        <f>IF(G1682&lt;0,"-",G1682)</f>
        <v>1</v>
      </c>
      <c r="J1682" s="129" t="str">
        <f>IF(H1682&lt;0,"-",H1682)</f>
        <v>-</v>
      </c>
    </row>
    <row r="1683" spans="1:10" x14ac:dyDescent="0.25">
      <c r="A1683" s="138" t="s">
        <v>1810</v>
      </c>
      <c r="B1683" s="139" t="s">
        <v>1811</v>
      </c>
      <c r="C1683" s="140">
        <v>7995</v>
      </c>
      <c r="D1683" s="141">
        <v>-54.01</v>
      </c>
      <c r="E1683" s="141">
        <v>-24.68</v>
      </c>
      <c r="F1683" s="142">
        <v>10.02</v>
      </c>
      <c r="G1683" s="143">
        <v>-1</v>
      </c>
      <c r="H1683" s="143">
        <v>-1</v>
      </c>
      <c r="I1683" s="129" t="str">
        <f>IF(G1683&lt;0,"-",G1683)</f>
        <v>-</v>
      </c>
      <c r="J1683" s="129" t="str">
        <f>IF(H1683&lt;0,"-",H1683)</f>
        <v>-</v>
      </c>
    </row>
    <row r="1684" spans="1:10" x14ac:dyDescent="0.25">
      <c r="A1684" s="138" t="s">
        <v>2081</v>
      </c>
      <c r="B1684" s="139" t="s">
        <v>2082</v>
      </c>
      <c r="C1684" s="140">
        <v>1681022</v>
      </c>
      <c r="D1684" s="141">
        <v>20.100000000000001</v>
      </c>
      <c r="E1684" s="141">
        <v>-24.74</v>
      </c>
      <c r="F1684" s="142">
        <v>-21.63</v>
      </c>
      <c r="G1684" s="143">
        <v>1</v>
      </c>
      <c r="H1684" s="143">
        <v>-26</v>
      </c>
      <c r="I1684" s="129">
        <f>IF(G1684&lt;0,"-",G1684)</f>
        <v>1</v>
      </c>
      <c r="J1684" s="129" t="str">
        <f>IF(H1684&lt;0,"-",H1684)</f>
        <v>-</v>
      </c>
    </row>
    <row r="1685" spans="1:10" x14ac:dyDescent="0.25">
      <c r="A1685" s="138" t="s">
        <v>1669</v>
      </c>
      <c r="B1685" s="139" t="s">
        <v>1691</v>
      </c>
      <c r="C1685" s="140">
        <v>682838</v>
      </c>
      <c r="D1685" s="141">
        <v>74.48</v>
      </c>
      <c r="E1685" s="141">
        <v>-24.82</v>
      </c>
      <c r="F1685" s="142">
        <v>-36.729999999999997</v>
      </c>
      <c r="G1685" s="143">
        <v>1</v>
      </c>
      <c r="H1685" s="143">
        <v>-11</v>
      </c>
      <c r="I1685" s="129">
        <f>IF(G1685&lt;0,"-",G1685)</f>
        <v>1</v>
      </c>
      <c r="J1685" s="129" t="str">
        <f>IF(H1685&lt;0,"-",H1685)</f>
        <v>-</v>
      </c>
    </row>
    <row r="1686" spans="1:10" x14ac:dyDescent="0.25">
      <c r="A1686" s="138" t="s">
        <v>3441</v>
      </c>
      <c r="B1686" s="139" t="s">
        <v>3445</v>
      </c>
      <c r="C1686" s="140">
        <v>503285</v>
      </c>
      <c r="D1686" s="141">
        <v>-36.54</v>
      </c>
      <c r="E1686" s="141">
        <v>-24.88</v>
      </c>
      <c r="F1686" s="142">
        <v>4.3899999999999997</v>
      </c>
      <c r="G1686" s="143">
        <v>-1</v>
      </c>
      <c r="H1686" s="143">
        <v>-1</v>
      </c>
      <c r="I1686" s="129" t="str">
        <f>IF(G1686&lt;0,"-",G1686)</f>
        <v>-</v>
      </c>
      <c r="J1686" s="129" t="str">
        <f>IF(H1686&lt;0,"-",H1686)</f>
        <v>-</v>
      </c>
    </row>
    <row r="1687" spans="1:10" x14ac:dyDescent="0.25">
      <c r="A1687" s="138" t="s">
        <v>3365</v>
      </c>
      <c r="B1687" s="139" t="s">
        <v>3371</v>
      </c>
      <c r="C1687" s="140">
        <v>120108</v>
      </c>
      <c r="D1687" s="141">
        <v>-27.1</v>
      </c>
      <c r="E1687" s="141">
        <v>-24.92</v>
      </c>
      <c r="F1687" s="142">
        <v>-9.15</v>
      </c>
      <c r="G1687" s="143">
        <v>-1</v>
      </c>
      <c r="H1687" s="143">
        <v>-1</v>
      </c>
      <c r="I1687" s="129" t="str">
        <f>IF(G1687&lt;0,"-",G1687)</f>
        <v>-</v>
      </c>
      <c r="J1687" s="129" t="str">
        <f>IF(H1687&lt;0,"-",H1687)</f>
        <v>-</v>
      </c>
    </row>
    <row r="1688" spans="1:10" x14ac:dyDescent="0.25">
      <c r="A1688" s="138" t="s">
        <v>1869</v>
      </c>
      <c r="B1688" s="139" t="s">
        <v>3558</v>
      </c>
      <c r="C1688" s="140">
        <v>226856</v>
      </c>
      <c r="D1688" s="141">
        <v>-35.369999999999997</v>
      </c>
      <c r="E1688" s="141">
        <v>-24.93</v>
      </c>
      <c r="F1688" s="142">
        <v>0.36</v>
      </c>
      <c r="G1688" s="143">
        <v>-1</v>
      </c>
      <c r="H1688" s="143">
        <v>-1</v>
      </c>
      <c r="I1688" s="129" t="str">
        <f>IF(G1688&lt;0,"-",G1688)</f>
        <v>-</v>
      </c>
      <c r="J1688" s="129" t="str">
        <f>IF(H1688&lt;0,"-",H1688)</f>
        <v>-</v>
      </c>
    </row>
    <row r="1689" spans="1:10" x14ac:dyDescent="0.25">
      <c r="A1689" s="138" t="s">
        <v>2360</v>
      </c>
      <c r="B1689" s="139" t="s">
        <v>2361</v>
      </c>
      <c r="C1689" s="140">
        <v>1197404</v>
      </c>
      <c r="D1689" s="141">
        <v>9.77</v>
      </c>
      <c r="E1689" s="141">
        <v>-24.96</v>
      </c>
      <c r="F1689" s="142">
        <v>-13.32</v>
      </c>
      <c r="G1689" s="143">
        <v>1</v>
      </c>
      <c r="H1689" s="143">
        <v>-2</v>
      </c>
      <c r="I1689" s="129">
        <f>IF(G1689&lt;0,"-",G1689)</f>
        <v>1</v>
      </c>
      <c r="J1689" s="129" t="str">
        <f>IF(H1689&lt;0,"-",H1689)</f>
        <v>-</v>
      </c>
    </row>
    <row r="1690" spans="1:10" x14ac:dyDescent="0.25">
      <c r="A1690" s="138" t="s">
        <v>1131</v>
      </c>
      <c r="B1690" s="139" t="s">
        <v>3094</v>
      </c>
      <c r="C1690" s="140">
        <v>143103</v>
      </c>
      <c r="D1690" s="141">
        <v>-17.53</v>
      </c>
      <c r="E1690" s="141">
        <v>-25.13</v>
      </c>
      <c r="F1690" s="142">
        <v>25.37</v>
      </c>
      <c r="G1690" s="143">
        <v>-2</v>
      </c>
      <c r="H1690" s="143">
        <v>-1</v>
      </c>
      <c r="I1690" s="129" t="str">
        <f>IF(G1690&lt;0,"-",G1690)</f>
        <v>-</v>
      </c>
      <c r="J1690" s="129" t="str">
        <f>IF(H1690&lt;0,"-",H1690)</f>
        <v>-</v>
      </c>
    </row>
    <row r="1691" spans="1:10" x14ac:dyDescent="0.25">
      <c r="A1691" s="138" t="s">
        <v>3135</v>
      </c>
      <c r="B1691" s="139" t="s">
        <v>3136</v>
      </c>
      <c r="C1691" s="140">
        <v>104645</v>
      </c>
      <c r="D1691" s="141">
        <v>28.99</v>
      </c>
      <c r="E1691" s="141">
        <v>-25.28</v>
      </c>
      <c r="F1691" s="142">
        <v>-33.869999999999997</v>
      </c>
      <c r="G1691" s="143">
        <v>1</v>
      </c>
      <c r="H1691" s="143">
        <v>-15</v>
      </c>
      <c r="I1691" s="129">
        <f>IF(G1691&lt;0,"-",G1691)</f>
        <v>1</v>
      </c>
      <c r="J1691" s="129" t="str">
        <f>IF(H1691&lt;0,"-",H1691)</f>
        <v>-</v>
      </c>
    </row>
    <row r="1692" spans="1:10" x14ac:dyDescent="0.25">
      <c r="A1692" s="138" t="s">
        <v>1830</v>
      </c>
      <c r="B1692" s="139" t="s">
        <v>1831</v>
      </c>
      <c r="C1692" s="140">
        <v>52314</v>
      </c>
      <c r="D1692" s="141">
        <v>16.11</v>
      </c>
      <c r="E1692" s="141">
        <v>-25.33</v>
      </c>
      <c r="F1692" s="142">
        <v>-14.65</v>
      </c>
      <c r="G1692" s="143">
        <v>1</v>
      </c>
      <c r="H1692" s="143">
        <v>-3</v>
      </c>
      <c r="I1692" s="129">
        <f>IF(G1692&lt;0,"-",G1692)</f>
        <v>1</v>
      </c>
      <c r="J1692" s="129" t="str">
        <f>IF(H1692&lt;0,"-",H1692)</f>
        <v>-</v>
      </c>
    </row>
    <row r="1693" spans="1:10" x14ac:dyDescent="0.25">
      <c r="A1693" s="138" t="s">
        <v>2143</v>
      </c>
      <c r="B1693" s="139" t="s">
        <v>1302</v>
      </c>
      <c r="C1693" s="140">
        <v>1328236</v>
      </c>
      <c r="D1693" s="141">
        <v>13.67</v>
      </c>
      <c r="E1693" s="141">
        <v>-25.36</v>
      </c>
      <c r="F1693" s="142">
        <v>21.52</v>
      </c>
      <c r="G1693" s="143">
        <v>1</v>
      </c>
      <c r="H1693" s="143">
        <v>-1</v>
      </c>
      <c r="I1693" s="129">
        <f>IF(G1693&lt;0,"-",G1693)</f>
        <v>1</v>
      </c>
      <c r="J1693" s="129" t="str">
        <f>IF(H1693&lt;0,"-",H1693)</f>
        <v>-</v>
      </c>
    </row>
    <row r="1694" spans="1:10" x14ac:dyDescent="0.25">
      <c r="A1694" s="138" t="s">
        <v>2831</v>
      </c>
      <c r="B1694" s="139" t="s">
        <v>3028</v>
      </c>
      <c r="C1694" s="140">
        <v>573471</v>
      </c>
      <c r="D1694" s="141">
        <v>57.6</v>
      </c>
      <c r="E1694" s="141">
        <v>-25.39</v>
      </c>
      <c r="F1694" s="142">
        <v>-21.42</v>
      </c>
      <c r="G1694" s="143">
        <v>1</v>
      </c>
      <c r="H1694" s="143">
        <v>-2</v>
      </c>
      <c r="I1694" s="129">
        <f>IF(G1694&lt;0,"-",G1694)</f>
        <v>1</v>
      </c>
      <c r="J1694" s="129" t="str">
        <f>IF(H1694&lt;0,"-",H1694)</f>
        <v>-</v>
      </c>
    </row>
    <row r="1695" spans="1:10" x14ac:dyDescent="0.25">
      <c r="A1695" s="138" t="s">
        <v>60</v>
      </c>
      <c r="B1695" s="139" t="s">
        <v>61</v>
      </c>
      <c r="C1695" s="140">
        <v>727713</v>
      </c>
      <c r="D1695" s="141">
        <v>19.77</v>
      </c>
      <c r="E1695" s="141">
        <v>-25.59</v>
      </c>
      <c r="F1695" s="142">
        <v>-24.33</v>
      </c>
      <c r="G1695" s="143">
        <v>1</v>
      </c>
      <c r="H1695" s="143">
        <v>-9</v>
      </c>
      <c r="I1695" s="129">
        <f>IF(G1695&lt;0,"-",G1695)</f>
        <v>1</v>
      </c>
      <c r="J1695" s="129" t="str">
        <f>IF(H1695&lt;0,"-",H1695)</f>
        <v>-</v>
      </c>
    </row>
    <row r="1696" spans="1:10" x14ac:dyDescent="0.25">
      <c r="A1696" s="138" t="s">
        <v>865</v>
      </c>
      <c r="B1696" s="139" t="s">
        <v>927</v>
      </c>
      <c r="C1696" s="140">
        <v>117274</v>
      </c>
      <c r="D1696" s="141">
        <v>-8.39</v>
      </c>
      <c r="E1696" s="141">
        <v>-25.71</v>
      </c>
      <c r="F1696" s="142">
        <v>-7.15</v>
      </c>
      <c r="G1696" s="143">
        <v>-2</v>
      </c>
      <c r="H1696" s="143">
        <v>-1</v>
      </c>
      <c r="I1696" s="129" t="str">
        <f>IF(G1696&lt;0,"-",G1696)</f>
        <v>-</v>
      </c>
      <c r="J1696" s="129" t="str">
        <f>IF(H1696&lt;0,"-",H1696)</f>
        <v>-</v>
      </c>
    </row>
    <row r="1697" spans="1:10" x14ac:dyDescent="0.25">
      <c r="A1697" s="138" t="s">
        <v>1148</v>
      </c>
      <c r="B1697" s="139" t="s">
        <v>3569</v>
      </c>
      <c r="C1697" s="140">
        <v>2255</v>
      </c>
      <c r="D1697" s="141">
        <v>24.38</v>
      </c>
      <c r="E1697" s="141">
        <v>-25.87</v>
      </c>
      <c r="F1697" s="142">
        <v>-17.28</v>
      </c>
      <c r="G1697" s="143">
        <v>2</v>
      </c>
      <c r="H1697" s="143">
        <v>-1</v>
      </c>
      <c r="I1697" s="129">
        <f>IF(G1697&lt;0,"-",G1697)</f>
        <v>2</v>
      </c>
      <c r="J1697" s="129" t="str">
        <f>IF(H1697&lt;0,"-",H1697)</f>
        <v>-</v>
      </c>
    </row>
    <row r="1698" spans="1:10" x14ac:dyDescent="0.25">
      <c r="A1698" s="138" t="s">
        <v>1145</v>
      </c>
      <c r="B1698" s="139" t="s">
        <v>1219</v>
      </c>
      <c r="C1698" s="140">
        <v>33450</v>
      </c>
      <c r="D1698" s="141">
        <v>22.29</v>
      </c>
      <c r="E1698" s="141">
        <v>-25.94</v>
      </c>
      <c r="F1698" s="142">
        <v>-15.93</v>
      </c>
      <c r="G1698" s="143">
        <v>1</v>
      </c>
      <c r="H1698" s="143">
        <v>-2</v>
      </c>
      <c r="I1698" s="129">
        <f>IF(G1698&lt;0,"-",G1698)</f>
        <v>1</v>
      </c>
      <c r="J1698" s="129" t="str">
        <f>IF(H1698&lt;0,"-",H1698)</f>
        <v>-</v>
      </c>
    </row>
    <row r="1699" spans="1:10" x14ac:dyDescent="0.25">
      <c r="A1699" s="138" t="s">
        <v>3590</v>
      </c>
      <c r="B1699" s="139" t="s">
        <v>3614</v>
      </c>
      <c r="C1699" s="140">
        <v>122094</v>
      </c>
      <c r="D1699" s="141">
        <v>52.08</v>
      </c>
      <c r="E1699" s="141">
        <v>-26.02</v>
      </c>
      <c r="F1699" s="142">
        <v>-23.26</v>
      </c>
      <c r="G1699" s="143">
        <v>1</v>
      </c>
      <c r="H1699" s="143">
        <v>-6</v>
      </c>
      <c r="I1699" s="129">
        <f>IF(G1699&lt;0,"-",G1699)</f>
        <v>1</v>
      </c>
      <c r="J1699" s="129" t="str">
        <f>IF(H1699&lt;0,"-",H1699)</f>
        <v>-</v>
      </c>
    </row>
    <row r="1700" spans="1:10" x14ac:dyDescent="0.25">
      <c r="A1700" s="138" t="s">
        <v>403</v>
      </c>
      <c r="B1700" s="139" t="s">
        <v>2887</v>
      </c>
      <c r="C1700" s="140">
        <v>69228</v>
      </c>
      <c r="D1700" s="141">
        <v>33.36</v>
      </c>
      <c r="E1700" s="141">
        <v>-26.02</v>
      </c>
      <c r="F1700" s="142">
        <v>-22.37</v>
      </c>
      <c r="G1700" s="143">
        <v>1</v>
      </c>
      <c r="H1700" s="143">
        <v>-9</v>
      </c>
      <c r="I1700" s="129">
        <f>IF(G1700&lt;0,"-",G1700)</f>
        <v>1</v>
      </c>
      <c r="J1700" s="129" t="str">
        <f>IF(H1700&lt;0,"-",H1700)</f>
        <v>-</v>
      </c>
    </row>
    <row r="1701" spans="1:10" x14ac:dyDescent="0.25">
      <c r="A1701" s="138" t="s">
        <v>4079</v>
      </c>
      <c r="B1701" s="139" t="s">
        <v>4087</v>
      </c>
      <c r="C1701" s="140">
        <v>153014</v>
      </c>
      <c r="D1701" s="141">
        <v>16.93</v>
      </c>
      <c r="E1701" s="141">
        <v>-26.06</v>
      </c>
      <c r="F1701" s="142">
        <v>-14.19</v>
      </c>
      <c r="G1701" s="143">
        <v>1</v>
      </c>
      <c r="H1701" s="143">
        <v>-10</v>
      </c>
      <c r="I1701" s="129">
        <f>IF(G1701&lt;0,"-",G1701)</f>
        <v>1</v>
      </c>
      <c r="J1701" s="129" t="str">
        <f>IF(H1701&lt;0,"-",H1701)</f>
        <v>-</v>
      </c>
    </row>
    <row r="1702" spans="1:10" x14ac:dyDescent="0.25">
      <c r="A1702" s="138" t="s">
        <v>3871</v>
      </c>
      <c r="B1702" s="139" t="s">
        <v>3873</v>
      </c>
      <c r="C1702" s="140">
        <v>62312</v>
      </c>
      <c r="D1702" s="141">
        <v>-31.21</v>
      </c>
      <c r="E1702" s="141">
        <v>-26.11</v>
      </c>
      <c r="F1702" s="142">
        <v>-27.37</v>
      </c>
      <c r="G1702" s="143">
        <v>-1</v>
      </c>
      <c r="H1702" s="143">
        <v>-10</v>
      </c>
      <c r="I1702" s="129" t="str">
        <f>IF(G1702&lt;0,"-",G1702)</f>
        <v>-</v>
      </c>
      <c r="J1702" s="129" t="str">
        <f>IF(H1702&lt;0,"-",H1702)</f>
        <v>-</v>
      </c>
    </row>
    <row r="1703" spans="1:10" x14ac:dyDescent="0.25">
      <c r="A1703" s="138" t="s">
        <v>1843</v>
      </c>
      <c r="B1703" s="139" t="s">
        <v>1844</v>
      </c>
      <c r="C1703" s="140">
        <v>111197</v>
      </c>
      <c r="D1703" s="141">
        <v>49.21</v>
      </c>
      <c r="E1703" s="141">
        <v>-26.22</v>
      </c>
      <c r="F1703" s="142">
        <v>-27.29</v>
      </c>
      <c r="G1703" s="143">
        <v>1</v>
      </c>
      <c r="H1703" s="143">
        <v>-5</v>
      </c>
      <c r="I1703" s="129">
        <f>IF(G1703&lt;0,"-",G1703)</f>
        <v>1</v>
      </c>
      <c r="J1703" s="129" t="str">
        <f>IF(H1703&lt;0,"-",H1703)</f>
        <v>-</v>
      </c>
    </row>
    <row r="1704" spans="1:10" x14ac:dyDescent="0.25">
      <c r="A1704" s="138" t="s">
        <v>125</v>
      </c>
      <c r="B1704" s="139" t="s">
        <v>934</v>
      </c>
      <c r="C1704" s="140">
        <v>521690</v>
      </c>
      <c r="D1704" s="141">
        <v>0.87</v>
      </c>
      <c r="E1704" s="141">
        <v>-26.28</v>
      </c>
      <c r="F1704" s="142">
        <v>-15.19</v>
      </c>
      <c r="G1704" s="143">
        <v>1</v>
      </c>
      <c r="H1704" s="143">
        <v>-4</v>
      </c>
      <c r="I1704" s="129">
        <f>IF(G1704&lt;0,"-",G1704)</f>
        <v>1</v>
      </c>
      <c r="J1704" s="129" t="str">
        <f>IF(H1704&lt;0,"-",H1704)</f>
        <v>-</v>
      </c>
    </row>
    <row r="1705" spans="1:10" x14ac:dyDescent="0.25">
      <c r="A1705" s="138" t="s">
        <v>829</v>
      </c>
      <c r="B1705" s="139" t="s">
        <v>830</v>
      </c>
      <c r="C1705" s="140">
        <v>168918</v>
      </c>
      <c r="D1705" s="141">
        <v>-31.2</v>
      </c>
      <c r="E1705" s="141">
        <v>-26.71</v>
      </c>
      <c r="F1705" s="142">
        <v>-8.69</v>
      </c>
      <c r="G1705" s="143">
        <v>-1</v>
      </c>
      <c r="H1705" s="143">
        <v>-1</v>
      </c>
      <c r="I1705" s="129" t="str">
        <f>IF(G1705&lt;0,"-",G1705)</f>
        <v>-</v>
      </c>
      <c r="J1705" s="129" t="str">
        <f>IF(H1705&lt;0,"-",H1705)</f>
        <v>-</v>
      </c>
    </row>
    <row r="1706" spans="1:10" x14ac:dyDescent="0.25">
      <c r="A1706" s="138" t="s">
        <v>540</v>
      </c>
      <c r="B1706" s="139" t="s">
        <v>541</v>
      </c>
      <c r="C1706" s="140">
        <v>91023</v>
      </c>
      <c r="D1706" s="141">
        <v>21.07</v>
      </c>
      <c r="E1706" s="141">
        <v>-26.76</v>
      </c>
      <c r="F1706" s="142">
        <v>-23.33</v>
      </c>
      <c r="G1706" s="143">
        <v>1</v>
      </c>
      <c r="H1706" s="143">
        <v>-5</v>
      </c>
      <c r="I1706" s="129">
        <f>IF(G1706&lt;0,"-",G1706)</f>
        <v>1</v>
      </c>
      <c r="J1706" s="129" t="str">
        <f>IF(H1706&lt;0,"-",H1706)</f>
        <v>-</v>
      </c>
    </row>
    <row r="1707" spans="1:10" x14ac:dyDescent="0.25">
      <c r="A1707" s="138" t="s">
        <v>2326</v>
      </c>
      <c r="B1707" s="139" t="s">
        <v>3290</v>
      </c>
      <c r="C1707" s="140">
        <v>72634</v>
      </c>
      <c r="D1707" s="141">
        <v>36.549999999999997</v>
      </c>
      <c r="E1707" s="141">
        <v>-26.89</v>
      </c>
      <c r="F1707" s="142">
        <v>-30.73</v>
      </c>
      <c r="G1707" s="143">
        <v>1</v>
      </c>
      <c r="H1707" s="143">
        <v>-3</v>
      </c>
      <c r="I1707" s="129">
        <f>IF(G1707&lt;0,"-",G1707)</f>
        <v>1</v>
      </c>
      <c r="J1707" s="129" t="str">
        <f>IF(H1707&lt;0,"-",H1707)</f>
        <v>-</v>
      </c>
    </row>
    <row r="1708" spans="1:10" x14ac:dyDescent="0.25">
      <c r="A1708" s="138" t="s">
        <v>530</v>
      </c>
      <c r="B1708" s="139" t="s">
        <v>3761</v>
      </c>
      <c r="C1708" s="140">
        <v>3006</v>
      </c>
      <c r="D1708" s="141">
        <v>20.67</v>
      </c>
      <c r="E1708" s="141">
        <v>-26.91</v>
      </c>
      <c r="F1708" s="142">
        <v>-33.99</v>
      </c>
      <c r="G1708" s="143">
        <v>1</v>
      </c>
      <c r="H1708" s="143">
        <v>-12</v>
      </c>
      <c r="I1708" s="129">
        <f>IF(G1708&lt;0,"-",G1708)</f>
        <v>1</v>
      </c>
      <c r="J1708" s="129" t="str">
        <f>IF(H1708&lt;0,"-",H1708)</f>
        <v>-</v>
      </c>
    </row>
    <row r="1709" spans="1:10" x14ac:dyDescent="0.25">
      <c r="A1709" s="138" t="s">
        <v>3254</v>
      </c>
      <c r="B1709" s="139" t="s">
        <v>3258</v>
      </c>
      <c r="C1709" s="140">
        <v>66046</v>
      </c>
      <c r="D1709" s="141">
        <v>26.05</v>
      </c>
      <c r="E1709" s="141">
        <v>-26.93</v>
      </c>
      <c r="F1709" s="142">
        <v>-25.87</v>
      </c>
      <c r="G1709" s="143">
        <v>1</v>
      </c>
      <c r="H1709" s="143">
        <v>-9</v>
      </c>
      <c r="I1709" s="129">
        <f>IF(G1709&lt;0,"-",G1709)</f>
        <v>1</v>
      </c>
      <c r="J1709" s="129" t="str">
        <f>IF(H1709&lt;0,"-",H1709)</f>
        <v>-</v>
      </c>
    </row>
    <row r="1710" spans="1:10" x14ac:dyDescent="0.25">
      <c r="A1710" s="138" t="s">
        <v>2148</v>
      </c>
      <c r="B1710" s="139" t="s">
        <v>2149</v>
      </c>
      <c r="C1710" s="140">
        <v>244066</v>
      </c>
      <c r="D1710" s="141">
        <v>23.52</v>
      </c>
      <c r="E1710" s="141">
        <v>-26.94</v>
      </c>
      <c r="F1710" s="142">
        <v>-13.83</v>
      </c>
      <c r="G1710" s="143">
        <v>1</v>
      </c>
      <c r="H1710" s="143">
        <v>-2</v>
      </c>
      <c r="I1710" s="129">
        <f>IF(G1710&lt;0,"-",G1710)</f>
        <v>1</v>
      </c>
      <c r="J1710" s="129" t="str">
        <f>IF(H1710&lt;0,"-",H1710)</f>
        <v>-</v>
      </c>
    </row>
    <row r="1711" spans="1:10" x14ac:dyDescent="0.25">
      <c r="A1711" s="138" t="s">
        <v>449</v>
      </c>
      <c r="B1711" s="139" t="s">
        <v>1070</v>
      </c>
      <c r="C1711" s="140">
        <v>64570</v>
      </c>
      <c r="D1711" s="141">
        <v>26.31</v>
      </c>
      <c r="E1711" s="141">
        <v>-26.99</v>
      </c>
      <c r="F1711" s="142">
        <v>-11.86</v>
      </c>
      <c r="G1711" s="143">
        <v>1</v>
      </c>
      <c r="H1711" s="143">
        <v>-2</v>
      </c>
      <c r="I1711" s="129">
        <f>IF(G1711&lt;0,"-",G1711)</f>
        <v>1</v>
      </c>
      <c r="J1711" s="129" t="str">
        <f>IF(H1711&lt;0,"-",H1711)</f>
        <v>-</v>
      </c>
    </row>
    <row r="1712" spans="1:10" x14ac:dyDescent="0.25">
      <c r="A1712" s="138" t="s">
        <v>3287</v>
      </c>
      <c r="B1712" s="139" t="s">
        <v>3293</v>
      </c>
      <c r="C1712" s="140">
        <v>239183</v>
      </c>
      <c r="D1712" s="141">
        <v>42.64</v>
      </c>
      <c r="E1712" s="141">
        <v>-27.58</v>
      </c>
      <c r="F1712" s="142">
        <v>-32</v>
      </c>
      <c r="G1712" s="143">
        <v>2</v>
      </c>
      <c r="H1712" s="143">
        <v>-3</v>
      </c>
      <c r="I1712" s="129">
        <f>IF(G1712&lt;0,"-",G1712)</f>
        <v>2</v>
      </c>
      <c r="J1712" s="129" t="str">
        <f>IF(H1712&lt;0,"-",H1712)</f>
        <v>-</v>
      </c>
    </row>
    <row r="1713" spans="1:10" x14ac:dyDescent="0.25">
      <c r="A1713" s="138" t="s">
        <v>1183</v>
      </c>
      <c r="B1713" s="139" t="s">
        <v>1245</v>
      </c>
      <c r="C1713" s="140">
        <v>150033</v>
      </c>
      <c r="D1713" s="141">
        <v>13.4</v>
      </c>
      <c r="E1713" s="141">
        <v>-27.67</v>
      </c>
      <c r="F1713" s="142">
        <v>-9.52</v>
      </c>
      <c r="G1713" s="143">
        <v>1</v>
      </c>
      <c r="H1713" s="143">
        <v>-2</v>
      </c>
      <c r="I1713" s="129">
        <f>IF(G1713&lt;0,"-",G1713)</f>
        <v>1</v>
      </c>
      <c r="J1713" s="129" t="str">
        <f>IF(H1713&lt;0,"-",H1713)</f>
        <v>-</v>
      </c>
    </row>
    <row r="1714" spans="1:10" x14ac:dyDescent="0.25">
      <c r="A1714" s="138" t="s">
        <v>147</v>
      </c>
      <c r="B1714" s="139" t="s">
        <v>3198</v>
      </c>
      <c r="C1714" s="140">
        <v>74252</v>
      </c>
      <c r="D1714" s="141">
        <v>59</v>
      </c>
      <c r="E1714" s="141">
        <v>-27.7</v>
      </c>
      <c r="F1714" s="142">
        <v>-18.309999999999999</v>
      </c>
      <c r="G1714" s="143">
        <v>1</v>
      </c>
      <c r="H1714" s="143">
        <v>-2</v>
      </c>
      <c r="I1714" s="129">
        <f>IF(G1714&lt;0,"-",G1714)</f>
        <v>1</v>
      </c>
      <c r="J1714" s="129" t="str">
        <f>IF(H1714&lt;0,"-",H1714)</f>
        <v>-</v>
      </c>
    </row>
    <row r="1715" spans="1:10" x14ac:dyDescent="0.25">
      <c r="A1715" s="138" t="s">
        <v>1646</v>
      </c>
      <c r="B1715" s="139" t="s">
        <v>1657</v>
      </c>
      <c r="C1715" s="140">
        <v>1026464</v>
      </c>
      <c r="D1715" s="141">
        <v>-1.5</v>
      </c>
      <c r="E1715" s="141">
        <v>-27.88</v>
      </c>
      <c r="F1715" s="142">
        <v>-23.43</v>
      </c>
      <c r="G1715" s="143">
        <v>-1</v>
      </c>
      <c r="H1715" s="143">
        <v>-6</v>
      </c>
      <c r="I1715" s="129" t="str">
        <f>IF(G1715&lt;0,"-",G1715)</f>
        <v>-</v>
      </c>
      <c r="J1715" s="129" t="str">
        <f>IF(H1715&lt;0,"-",H1715)</f>
        <v>-</v>
      </c>
    </row>
    <row r="1716" spans="1:10" x14ac:dyDescent="0.25">
      <c r="A1716" s="138" t="s">
        <v>276</v>
      </c>
      <c r="B1716" s="139" t="s">
        <v>277</v>
      </c>
      <c r="C1716" s="140">
        <v>22401</v>
      </c>
      <c r="D1716" s="141">
        <v>1.83</v>
      </c>
      <c r="E1716" s="141">
        <v>-28.03</v>
      </c>
      <c r="F1716" s="142">
        <v>-2.97</v>
      </c>
      <c r="G1716" s="143">
        <v>2</v>
      </c>
      <c r="H1716" s="143">
        <v>-1</v>
      </c>
      <c r="I1716" s="129">
        <f>IF(G1716&lt;0,"-",G1716)</f>
        <v>2</v>
      </c>
      <c r="J1716" s="129" t="str">
        <f>IF(H1716&lt;0,"-",H1716)</f>
        <v>-</v>
      </c>
    </row>
    <row r="1717" spans="1:10" x14ac:dyDescent="0.25">
      <c r="A1717" s="138" t="s">
        <v>1159</v>
      </c>
      <c r="B1717" s="139" t="s">
        <v>3008</v>
      </c>
      <c r="C1717" s="140">
        <v>388325</v>
      </c>
      <c r="D1717" s="141">
        <v>61.37</v>
      </c>
      <c r="E1717" s="141">
        <v>-28.12</v>
      </c>
      <c r="F1717" s="142">
        <v>-24.92</v>
      </c>
      <c r="G1717" s="143">
        <v>1</v>
      </c>
      <c r="H1717" s="143">
        <v>-13</v>
      </c>
      <c r="I1717" s="129">
        <f>IF(G1717&lt;0,"-",G1717)</f>
        <v>1</v>
      </c>
      <c r="J1717" s="129" t="str">
        <f>IF(H1717&lt;0,"-",H1717)</f>
        <v>-</v>
      </c>
    </row>
    <row r="1718" spans="1:10" x14ac:dyDescent="0.25">
      <c r="A1718" s="138" t="s">
        <v>1824</v>
      </c>
      <c r="B1718" s="139" t="s">
        <v>1287</v>
      </c>
      <c r="C1718" s="140">
        <v>114577</v>
      </c>
      <c r="D1718" s="141">
        <v>100.81</v>
      </c>
      <c r="E1718" s="141">
        <v>-28.33</v>
      </c>
      <c r="F1718" s="142">
        <v>-28.28</v>
      </c>
      <c r="G1718" s="143">
        <v>1</v>
      </c>
      <c r="H1718" s="143">
        <v>-11</v>
      </c>
      <c r="I1718" s="129">
        <f>IF(G1718&lt;0,"-",G1718)</f>
        <v>1</v>
      </c>
      <c r="J1718" s="129" t="str">
        <f>IF(H1718&lt;0,"-",H1718)</f>
        <v>-</v>
      </c>
    </row>
    <row r="1719" spans="1:10" x14ac:dyDescent="0.25">
      <c r="A1719" s="138" t="s">
        <v>2176</v>
      </c>
      <c r="B1719" s="139" t="s">
        <v>2177</v>
      </c>
      <c r="C1719" s="140">
        <v>1508652</v>
      </c>
      <c r="D1719" s="141">
        <v>27.31</v>
      </c>
      <c r="E1719" s="141">
        <v>-28.45</v>
      </c>
      <c r="F1719" s="142">
        <v>-25.92</v>
      </c>
      <c r="G1719" s="143">
        <v>1</v>
      </c>
      <c r="H1719" s="143">
        <v>-9</v>
      </c>
      <c r="I1719" s="129">
        <f>IF(G1719&lt;0,"-",G1719)</f>
        <v>1</v>
      </c>
      <c r="J1719" s="129" t="str">
        <f>IF(H1719&lt;0,"-",H1719)</f>
        <v>-</v>
      </c>
    </row>
    <row r="1720" spans="1:10" x14ac:dyDescent="0.25">
      <c r="A1720" s="138" t="s">
        <v>2715</v>
      </c>
      <c r="B1720" s="139" t="s">
        <v>3972</v>
      </c>
      <c r="C1720" s="140">
        <v>114630</v>
      </c>
      <c r="D1720" s="141">
        <v>13.63</v>
      </c>
      <c r="E1720" s="141">
        <v>-28.6</v>
      </c>
      <c r="F1720" s="142">
        <v>-35.450000000000003</v>
      </c>
      <c r="G1720" s="143">
        <v>1</v>
      </c>
      <c r="H1720" s="143">
        <v>-11</v>
      </c>
      <c r="I1720" s="129">
        <f>IF(G1720&lt;0,"-",G1720)</f>
        <v>1</v>
      </c>
      <c r="J1720" s="129" t="str">
        <f>IF(H1720&lt;0,"-",H1720)</f>
        <v>-</v>
      </c>
    </row>
    <row r="1721" spans="1:10" x14ac:dyDescent="0.25">
      <c r="A1721" s="138" t="s">
        <v>1891</v>
      </c>
      <c r="B1721" s="139" t="s">
        <v>1892</v>
      </c>
      <c r="C1721" s="140">
        <v>311608</v>
      </c>
      <c r="D1721" s="141">
        <v>8.0299999999999994</v>
      </c>
      <c r="E1721" s="141">
        <v>-29.02</v>
      </c>
      <c r="F1721" s="142">
        <v>3.53</v>
      </c>
      <c r="G1721" s="143">
        <v>1</v>
      </c>
      <c r="H1721" s="143">
        <v>-1</v>
      </c>
      <c r="I1721" s="129">
        <f>IF(G1721&lt;0,"-",G1721)</f>
        <v>1</v>
      </c>
      <c r="J1721" s="129" t="str">
        <f>IF(H1721&lt;0,"-",H1721)</f>
        <v>-</v>
      </c>
    </row>
    <row r="1722" spans="1:10" x14ac:dyDescent="0.25">
      <c r="A1722" s="138" t="s">
        <v>2070</v>
      </c>
      <c r="B1722" s="139" t="s">
        <v>2071</v>
      </c>
      <c r="C1722" s="140">
        <v>369466</v>
      </c>
      <c r="D1722" s="141">
        <v>36.64</v>
      </c>
      <c r="E1722" s="141">
        <v>-29.02</v>
      </c>
      <c r="F1722" s="142">
        <v>-34.42</v>
      </c>
      <c r="G1722" s="143">
        <v>1</v>
      </c>
      <c r="H1722" s="143">
        <v>-13</v>
      </c>
      <c r="I1722" s="129">
        <f>IF(G1722&lt;0,"-",G1722)</f>
        <v>1</v>
      </c>
      <c r="J1722" s="129" t="str">
        <f>IF(H1722&lt;0,"-",H1722)</f>
        <v>-</v>
      </c>
    </row>
    <row r="1723" spans="1:10" x14ac:dyDescent="0.25">
      <c r="A1723" s="138" t="s">
        <v>465</v>
      </c>
      <c r="B1723" s="139" t="s">
        <v>1373</v>
      </c>
      <c r="C1723" s="140">
        <v>645349</v>
      </c>
      <c r="D1723" s="141">
        <v>-24.07</v>
      </c>
      <c r="E1723" s="141">
        <v>-29.25</v>
      </c>
      <c r="F1723" s="142">
        <v>-10.130000000000001</v>
      </c>
      <c r="G1723" s="143">
        <v>-2</v>
      </c>
      <c r="H1723" s="143">
        <v>-2</v>
      </c>
      <c r="I1723" s="129" t="str">
        <f>IF(G1723&lt;0,"-",G1723)</f>
        <v>-</v>
      </c>
      <c r="J1723" s="129" t="str">
        <f>IF(H1723&lt;0,"-",H1723)</f>
        <v>-</v>
      </c>
    </row>
    <row r="1724" spans="1:10" x14ac:dyDescent="0.25">
      <c r="A1724" s="138" t="s">
        <v>4053</v>
      </c>
      <c r="B1724" s="139" t="s">
        <v>4054</v>
      </c>
      <c r="C1724" s="140">
        <v>62775</v>
      </c>
      <c r="D1724" s="141">
        <v>6.69</v>
      </c>
      <c r="E1724" s="141">
        <v>-29.58</v>
      </c>
      <c r="F1724" s="142">
        <v>-2.87</v>
      </c>
      <c r="G1724" s="143">
        <v>1</v>
      </c>
      <c r="H1724" s="143">
        <v>-1</v>
      </c>
      <c r="I1724" s="129">
        <f>IF(G1724&lt;0,"-",G1724)</f>
        <v>1</v>
      </c>
      <c r="J1724" s="129" t="str">
        <f>IF(H1724&lt;0,"-",H1724)</f>
        <v>-</v>
      </c>
    </row>
    <row r="1725" spans="1:10" x14ac:dyDescent="0.25">
      <c r="A1725" s="138" t="s">
        <v>1719</v>
      </c>
      <c r="B1725" s="139" t="s">
        <v>3325</v>
      </c>
      <c r="C1725" s="140">
        <v>314014</v>
      </c>
      <c r="D1725" s="141">
        <v>87.42</v>
      </c>
      <c r="E1725" s="141">
        <v>-29.71</v>
      </c>
      <c r="F1725" s="142">
        <v>-13.59</v>
      </c>
      <c r="G1725" s="143">
        <v>1</v>
      </c>
      <c r="H1725" s="143">
        <v>-2</v>
      </c>
      <c r="I1725" s="129">
        <f>IF(G1725&lt;0,"-",G1725)</f>
        <v>1</v>
      </c>
      <c r="J1725" s="129" t="str">
        <f>IF(H1725&lt;0,"-",H1725)</f>
        <v>-</v>
      </c>
    </row>
    <row r="1726" spans="1:10" x14ac:dyDescent="0.25">
      <c r="A1726" s="138" t="s">
        <v>4120</v>
      </c>
      <c r="B1726" s="139" t="s">
        <v>4130</v>
      </c>
      <c r="C1726" s="140">
        <v>220673</v>
      </c>
      <c r="D1726" s="141">
        <v>28.52</v>
      </c>
      <c r="E1726" s="141">
        <v>-29.71</v>
      </c>
      <c r="F1726" s="142">
        <v>-24.95</v>
      </c>
      <c r="G1726" s="143">
        <v>1</v>
      </c>
      <c r="H1726" s="143">
        <v>-4</v>
      </c>
      <c r="I1726" s="129">
        <f>IF(G1726&lt;0,"-",G1726)</f>
        <v>1</v>
      </c>
      <c r="J1726" s="129" t="str">
        <f>IF(H1726&lt;0,"-",H1726)</f>
        <v>-</v>
      </c>
    </row>
    <row r="1727" spans="1:10" x14ac:dyDescent="0.25">
      <c r="A1727" s="138" t="s">
        <v>1851</v>
      </c>
      <c r="B1727" s="139" t="s">
        <v>1852</v>
      </c>
      <c r="C1727" s="140">
        <v>99917</v>
      </c>
      <c r="D1727" s="141">
        <v>109.66</v>
      </c>
      <c r="E1727" s="141">
        <v>-29.78</v>
      </c>
      <c r="F1727" s="142">
        <v>-36.26</v>
      </c>
      <c r="G1727" s="143">
        <v>1</v>
      </c>
      <c r="H1727" s="143">
        <v>-5</v>
      </c>
      <c r="I1727" s="129">
        <f>IF(G1727&lt;0,"-",G1727)</f>
        <v>1</v>
      </c>
      <c r="J1727" s="129" t="str">
        <f>IF(H1727&lt;0,"-",H1727)</f>
        <v>-</v>
      </c>
    </row>
    <row r="1728" spans="1:10" x14ac:dyDescent="0.25">
      <c r="A1728" s="138" t="s">
        <v>3239</v>
      </c>
      <c r="B1728" s="139" t="s">
        <v>3246</v>
      </c>
      <c r="C1728" s="140">
        <v>130063</v>
      </c>
      <c r="D1728" s="141">
        <v>-34.44</v>
      </c>
      <c r="E1728" s="141">
        <v>-29.9</v>
      </c>
      <c r="F1728" s="142">
        <v>-11.71</v>
      </c>
      <c r="G1728" s="143">
        <v>-1</v>
      </c>
      <c r="H1728" s="143">
        <v>-1</v>
      </c>
      <c r="I1728" s="129" t="str">
        <f>IF(G1728&lt;0,"-",G1728)</f>
        <v>-</v>
      </c>
      <c r="J1728" s="129" t="str">
        <f>IF(H1728&lt;0,"-",H1728)</f>
        <v>-</v>
      </c>
    </row>
    <row r="1729" spans="1:10" x14ac:dyDescent="0.25">
      <c r="A1729" s="138" t="s">
        <v>3650</v>
      </c>
      <c r="B1729" s="139" t="s">
        <v>3655</v>
      </c>
      <c r="C1729" s="140">
        <v>86433</v>
      </c>
      <c r="D1729" s="141">
        <v>10.039999999999999</v>
      </c>
      <c r="E1729" s="141">
        <v>-29.96</v>
      </c>
      <c r="F1729" s="142">
        <v>-26.25</v>
      </c>
      <c r="G1729" s="143">
        <v>1</v>
      </c>
      <c r="H1729" s="143">
        <v>-7</v>
      </c>
      <c r="I1729" s="129">
        <f>IF(G1729&lt;0,"-",G1729)</f>
        <v>1</v>
      </c>
      <c r="J1729" s="129" t="str">
        <f>IF(H1729&lt;0,"-",H1729)</f>
        <v>-</v>
      </c>
    </row>
    <row r="1730" spans="1:10" x14ac:dyDescent="0.25">
      <c r="A1730" s="138" t="s">
        <v>2072</v>
      </c>
      <c r="B1730" s="139" t="s">
        <v>2073</v>
      </c>
      <c r="C1730" s="140">
        <v>129339</v>
      </c>
      <c r="D1730" s="141">
        <v>28.83</v>
      </c>
      <c r="E1730" s="141">
        <v>-29.99</v>
      </c>
      <c r="F1730" s="142">
        <v>-23.57</v>
      </c>
      <c r="G1730" s="143">
        <v>1</v>
      </c>
      <c r="H1730" s="143">
        <v>-2</v>
      </c>
      <c r="I1730" s="129">
        <f>IF(G1730&lt;0,"-",G1730)</f>
        <v>1</v>
      </c>
      <c r="J1730" s="129" t="str">
        <f>IF(H1730&lt;0,"-",H1730)</f>
        <v>-</v>
      </c>
    </row>
    <row r="1731" spans="1:10" x14ac:dyDescent="0.25">
      <c r="A1731" s="138" t="s">
        <v>3288</v>
      </c>
      <c r="B1731" s="139" t="s">
        <v>3294</v>
      </c>
      <c r="C1731" s="140">
        <v>145361</v>
      </c>
      <c r="D1731" s="141">
        <v>413.24</v>
      </c>
      <c r="E1731" s="141">
        <v>-30.06</v>
      </c>
      <c r="F1731" s="142">
        <v>-14.69</v>
      </c>
      <c r="G1731" s="143">
        <v>1</v>
      </c>
      <c r="H1731" s="143">
        <v>-2</v>
      </c>
      <c r="I1731" s="129">
        <f>IF(G1731&lt;0,"-",G1731)</f>
        <v>1</v>
      </c>
      <c r="J1731" s="129" t="str">
        <f>IF(H1731&lt;0,"-",H1731)</f>
        <v>-</v>
      </c>
    </row>
    <row r="1732" spans="1:10" x14ac:dyDescent="0.25">
      <c r="A1732" s="138" t="s">
        <v>1832</v>
      </c>
      <c r="B1732" s="139" t="s">
        <v>1833</v>
      </c>
      <c r="C1732" s="140">
        <v>97846</v>
      </c>
      <c r="D1732" s="141">
        <v>28.52</v>
      </c>
      <c r="E1732" s="141">
        <v>-30.1</v>
      </c>
      <c r="F1732" s="142">
        <v>-38.520000000000003</v>
      </c>
      <c r="G1732" s="143">
        <v>2</v>
      </c>
      <c r="H1732" s="143">
        <v>-1</v>
      </c>
      <c r="I1732" s="129">
        <f>IF(G1732&lt;0,"-",G1732)</f>
        <v>2</v>
      </c>
      <c r="J1732" s="129" t="str">
        <f>IF(H1732&lt;0,"-",H1732)</f>
        <v>-</v>
      </c>
    </row>
    <row r="1733" spans="1:10" x14ac:dyDescent="0.25">
      <c r="A1733" s="138" t="s">
        <v>516</v>
      </c>
      <c r="B1733" s="139" t="s">
        <v>517</v>
      </c>
      <c r="C1733" s="140">
        <v>2818</v>
      </c>
      <c r="D1733" s="141">
        <v>31.87</v>
      </c>
      <c r="E1733" s="141">
        <v>-30.26</v>
      </c>
      <c r="F1733" s="142">
        <v>-34.82</v>
      </c>
      <c r="G1733" s="143">
        <v>2</v>
      </c>
      <c r="H1733" s="143">
        <v>-3</v>
      </c>
      <c r="I1733" s="129">
        <f>IF(G1733&lt;0,"-",G1733)</f>
        <v>2</v>
      </c>
      <c r="J1733" s="129" t="str">
        <f>IF(H1733&lt;0,"-",H1733)</f>
        <v>-</v>
      </c>
    </row>
    <row r="1734" spans="1:10" x14ac:dyDescent="0.25">
      <c r="A1734" s="138" t="s">
        <v>161</v>
      </c>
      <c r="B1734" s="139" t="s">
        <v>3332</v>
      </c>
      <c r="C1734" s="140">
        <v>713431</v>
      </c>
      <c r="D1734" s="141">
        <v>39.15</v>
      </c>
      <c r="E1734" s="141">
        <v>-30.35</v>
      </c>
      <c r="F1734" s="142">
        <v>-29.15</v>
      </c>
      <c r="G1734" s="143">
        <v>1</v>
      </c>
      <c r="H1734" s="143">
        <v>-13</v>
      </c>
      <c r="I1734" s="129">
        <f>IF(G1734&lt;0,"-",G1734)</f>
        <v>1</v>
      </c>
      <c r="J1734" s="129" t="str">
        <f>IF(H1734&lt;0,"-",H1734)</f>
        <v>-</v>
      </c>
    </row>
    <row r="1735" spans="1:10" x14ac:dyDescent="0.25">
      <c r="A1735" s="138" t="s">
        <v>1903</v>
      </c>
      <c r="B1735" s="139" t="s">
        <v>1904</v>
      </c>
      <c r="C1735" s="140">
        <v>200268</v>
      </c>
      <c r="D1735" s="141">
        <v>33.22</v>
      </c>
      <c r="E1735" s="141">
        <v>-30.4</v>
      </c>
      <c r="F1735" s="142">
        <v>-25.28</v>
      </c>
      <c r="G1735" s="143">
        <v>1</v>
      </c>
      <c r="H1735" s="143">
        <v>-2</v>
      </c>
      <c r="I1735" s="129">
        <f>IF(G1735&lt;0,"-",G1735)</f>
        <v>1</v>
      </c>
      <c r="J1735" s="129" t="str">
        <f>IF(H1735&lt;0,"-",H1735)</f>
        <v>-</v>
      </c>
    </row>
    <row r="1736" spans="1:10" x14ac:dyDescent="0.25">
      <c r="A1736" s="138" t="s">
        <v>2031</v>
      </c>
      <c r="B1736" s="139" t="s">
        <v>1297</v>
      </c>
      <c r="C1736" s="140">
        <v>27473</v>
      </c>
      <c r="D1736" s="141">
        <v>-15.2</v>
      </c>
      <c r="E1736" s="141">
        <v>-30.44</v>
      </c>
      <c r="F1736" s="142">
        <v>-20.57</v>
      </c>
      <c r="G1736" s="143">
        <v>-3</v>
      </c>
      <c r="H1736" s="143">
        <v>-1</v>
      </c>
      <c r="I1736" s="129" t="str">
        <f>IF(G1736&lt;0,"-",G1736)</f>
        <v>-</v>
      </c>
      <c r="J1736" s="129" t="str">
        <f>IF(H1736&lt;0,"-",H1736)</f>
        <v>-</v>
      </c>
    </row>
    <row r="1737" spans="1:10" x14ac:dyDescent="0.25">
      <c r="A1737" s="138" t="s">
        <v>1506</v>
      </c>
      <c r="B1737" s="139" t="s">
        <v>1509</v>
      </c>
      <c r="C1737" s="140">
        <v>26660</v>
      </c>
      <c r="D1737" s="141">
        <v>31.85</v>
      </c>
      <c r="E1737" s="141">
        <v>-30.61</v>
      </c>
      <c r="F1737" s="142">
        <v>-18.760000000000002</v>
      </c>
      <c r="G1737" s="143">
        <v>1</v>
      </c>
      <c r="H1737" s="143">
        <v>-4</v>
      </c>
      <c r="I1737" s="129">
        <f>IF(G1737&lt;0,"-",G1737)</f>
        <v>1</v>
      </c>
      <c r="J1737" s="129" t="str">
        <f>IF(H1737&lt;0,"-",H1737)</f>
        <v>-</v>
      </c>
    </row>
    <row r="1738" spans="1:10" x14ac:dyDescent="0.25">
      <c r="A1738" s="138" t="s">
        <v>2894</v>
      </c>
      <c r="B1738" s="139" t="s">
        <v>3003</v>
      </c>
      <c r="C1738" s="140">
        <v>230422</v>
      </c>
      <c r="D1738" s="141">
        <v>4.46</v>
      </c>
      <c r="E1738" s="141">
        <v>-30.63</v>
      </c>
      <c r="F1738" s="142">
        <v>-28.25</v>
      </c>
      <c r="G1738" s="143">
        <v>1</v>
      </c>
      <c r="H1738" s="143">
        <v>-10</v>
      </c>
      <c r="I1738" s="129">
        <f>IF(G1738&lt;0,"-",G1738)</f>
        <v>1</v>
      </c>
      <c r="J1738" s="129" t="str">
        <f>IF(H1738&lt;0,"-",H1738)</f>
        <v>-</v>
      </c>
    </row>
    <row r="1739" spans="1:10" x14ac:dyDescent="0.25">
      <c r="A1739" s="138" t="s">
        <v>3425</v>
      </c>
      <c r="B1739" s="139" t="s">
        <v>3429</v>
      </c>
      <c r="C1739" s="140">
        <v>51042</v>
      </c>
      <c r="D1739" s="141">
        <v>10.35</v>
      </c>
      <c r="E1739" s="141">
        <v>-31.02</v>
      </c>
      <c r="F1739" s="142">
        <v>-9.7899999999999991</v>
      </c>
      <c r="G1739" s="143">
        <v>1</v>
      </c>
      <c r="H1739" s="143">
        <v>-2</v>
      </c>
      <c r="I1739" s="129">
        <f>IF(G1739&lt;0,"-",G1739)</f>
        <v>1</v>
      </c>
      <c r="J1739" s="129" t="str">
        <f>IF(H1739&lt;0,"-",H1739)</f>
        <v>-</v>
      </c>
    </row>
    <row r="1740" spans="1:10" x14ac:dyDescent="0.25">
      <c r="A1740" s="138" t="s">
        <v>3750</v>
      </c>
      <c r="B1740" s="139" t="s">
        <v>3755</v>
      </c>
      <c r="C1740" s="140">
        <v>31632</v>
      </c>
      <c r="D1740" s="141">
        <v>26.76</v>
      </c>
      <c r="E1740" s="141">
        <v>-31.06</v>
      </c>
      <c r="F1740" s="142">
        <v>-7.56</v>
      </c>
      <c r="G1740" s="143">
        <v>1</v>
      </c>
      <c r="H1740" s="143">
        <v>-2</v>
      </c>
      <c r="I1740" s="129">
        <f>IF(G1740&lt;0,"-",G1740)</f>
        <v>1</v>
      </c>
      <c r="J1740" s="129" t="str">
        <f>IF(H1740&lt;0,"-",H1740)</f>
        <v>-</v>
      </c>
    </row>
    <row r="1741" spans="1:10" x14ac:dyDescent="0.25">
      <c r="A1741" s="138" t="s">
        <v>214</v>
      </c>
      <c r="B1741" s="139" t="s">
        <v>1343</v>
      </c>
      <c r="C1741" s="140">
        <v>214976</v>
      </c>
      <c r="D1741" s="141">
        <v>50.99</v>
      </c>
      <c r="E1741" s="141">
        <v>-31.28</v>
      </c>
      <c r="F1741" s="142">
        <v>-15.69</v>
      </c>
      <c r="G1741" s="143">
        <v>1</v>
      </c>
      <c r="H1741" s="143">
        <v>-2</v>
      </c>
      <c r="I1741" s="129">
        <f>IF(G1741&lt;0,"-",G1741)</f>
        <v>1</v>
      </c>
      <c r="J1741" s="129" t="str">
        <f>IF(H1741&lt;0,"-",H1741)</f>
        <v>-</v>
      </c>
    </row>
    <row r="1742" spans="1:10" x14ac:dyDescent="0.25">
      <c r="A1742" s="138" t="s">
        <v>751</v>
      </c>
      <c r="B1742" s="139" t="s">
        <v>752</v>
      </c>
      <c r="C1742" s="140">
        <v>188767</v>
      </c>
      <c r="D1742" s="141">
        <v>4.45</v>
      </c>
      <c r="E1742" s="141">
        <v>-31.4</v>
      </c>
      <c r="F1742" s="142">
        <v>-34.57</v>
      </c>
      <c r="G1742" s="143">
        <v>2</v>
      </c>
      <c r="H1742" s="143">
        <v>-11</v>
      </c>
      <c r="I1742" s="129">
        <f>IF(G1742&lt;0,"-",G1742)</f>
        <v>2</v>
      </c>
      <c r="J1742" s="129" t="str">
        <f>IF(H1742&lt;0,"-",H1742)</f>
        <v>-</v>
      </c>
    </row>
    <row r="1743" spans="1:10" x14ac:dyDescent="0.25">
      <c r="A1743" s="138" t="s">
        <v>3354</v>
      </c>
      <c r="B1743" s="139" t="s">
        <v>3361</v>
      </c>
      <c r="C1743" s="140">
        <v>133836</v>
      </c>
      <c r="D1743" s="141">
        <v>88.02</v>
      </c>
      <c r="E1743" s="141">
        <v>-31.71</v>
      </c>
      <c r="F1743" s="142">
        <v>-16.04</v>
      </c>
      <c r="G1743" s="143">
        <v>1</v>
      </c>
      <c r="H1743" s="143">
        <v>-2</v>
      </c>
      <c r="I1743" s="129">
        <f>IF(G1743&lt;0,"-",G1743)</f>
        <v>1</v>
      </c>
      <c r="J1743" s="129" t="str">
        <f>IF(H1743&lt;0,"-",H1743)</f>
        <v>-</v>
      </c>
    </row>
    <row r="1744" spans="1:10" x14ac:dyDescent="0.25">
      <c r="A1744" s="138" t="s">
        <v>3099</v>
      </c>
      <c r="B1744" s="139" t="s">
        <v>3107</v>
      </c>
      <c r="C1744" s="140">
        <v>31011</v>
      </c>
      <c r="D1744" s="141">
        <v>49.08</v>
      </c>
      <c r="E1744" s="141">
        <v>-31.86</v>
      </c>
      <c r="F1744" s="142">
        <v>-40.89</v>
      </c>
      <c r="G1744" s="143">
        <v>1</v>
      </c>
      <c r="H1744" s="143">
        <v>-57</v>
      </c>
      <c r="I1744" s="129">
        <f>IF(G1744&lt;0,"-",G1744)</f>
        <v>1</v>
      </c>
      <c r="J1744" s="129" t="str">
        <f>IF(H1744&lt;0,"-",H1744)</f>
        <v>-</v>
      </c>
    </row>
    <row r="1745" spans="1:10" x14ac:dyDescent="0.25">
      <c r="A1745" s="138" t="s">
        <v>3307</v>
      </c>
      <c r="B1745" s="139" t="s">
        <v>3314</v>
      </c>
      <c r="C1745" s="140">
        <v>61213</v>
      </c>
      <c r="D1745" s="141">
        <v>-45.77</v>
      </c>
      <c r="E1745" s="141">
        <v>-31.92</v>
      </c>
      <c r="F1745" s="142">
        <v>-8.0299999999999994</v>
      </c>
      <c r="G1745" s="143">
        <v>-1</v>
      </c>
      <c r="H1745" s="143">
        <v>-1</v>
      </c>
      <c r="I1745" s="129" t="str">
        <f>IF(G1745&lt;0,"-",G1745)</f>
        <v>-</v>
      </c>
      <c r="J1745" s="129" t="str">
        <f>IF(H1745&lt;0,"-",H1745)</f>
        <v>-</v>
      </c>
    </row>
    <row r="1746" spans="1:10" x14ac:dyDescent="0.25">
      <c r="A1746" s="138" t="s">
        <v>669</v>
      </c>
      <c r="B1746" s="139" t="s">
        <v>1599</v>
      </c>
      <c r="C1746" s="140">
        <v>35082</v>
      </c>
      <c r="D1746" s="141">
        <v>98.02</v>
      </c>
      <c r="E1746" s="141">
        <v>-32</v>
      </c>
      <c r="F1746" s="142">
        <v>-34.99</v>
      </c>
      <c r="G1746" s="143">
        <v>1</v>
      </c>
      <c r="H1746" s="143">
        <v>-3</v>
      </c>
      <c r="I1746" s="129">
        <f>IF(G1746&lt;0,"-",G1746)</f>
        <v>1</v>
      </c>
      <c r="J1746" s="129" t="str">
        <f>IF(H1746&lt;0,"-",H1746)</f>
        <v>-</v>
      </c>
    </row>
    <row r="1747" spans="1:10" x14ac:dyDescent="0.25">
      <c r="A1747" s="138" t="s">
        <v>1511</v>
      </c>
      <c r="B1747" s="139" t="s">
        <v>3064</v>
      </c>
      <c r="C1747" s="140">
        <v>67302</v>
      </c>
      <c r="D1747" s="141">
        <v>10.73</v>
      </c>
      <c r="E1747" s="141">
        <v>-32.04</v>
      </c>
      <c r="F1747" s="142">
        <v>-3.8</v>
      </c>
      <c r="G1747" s="143">
        <v>1</v>
      </c>
      <c r="H1747" s="143">
        <v>-1</v>
      </c>
      <c r="I1747" s="129">
        <f>IF(G1747&lt;0,"-",G1747)</f>
        <v>1</v>
      </c>
      <c r="J1747" s="129" t="str">
        <f>IF(H1747&lt;0,"-",H1747)</f>
        <v>-</v>
      </c>
    </row>
    <row r="1748" spans="1:10" x14ac:dyDescent="0.25">
      <c r="A1748" s="138" t="s">
        <v>2803</v>
      </c>
      <c r="B1748" s="139" t="s">
        <v>3027</v>
      </c>
      <c r="C1748" s="140">
        <v>25988</v>
      </c>
      <c r="D1748" s="141">
        <v>18.420000000000002</v>
      </c>
      <c r="E1748" s="141">
        <v>-32.14</v>
      </c>
      <c r="F1748" s="142">
        <v>-21.86</v>
      </c>
      <c r="G1748" s="143">
        <v>1</v>
      </c>
      <c r="H1748" s="143">
        <v>-3</v>
      </c>
      <c r="I1748" s="129">
        <f>IF(G1748&lt;0,"-",G1748)</f>
        <v>1</v>
      </c>
      <c r="J1748" s="129" t="str">
        <f>IF(H1748&lt;0,"-",H1748)</f>
        <v>-</v>
      </c>
    </row>
    <row r="1749" spans="1:10" x14ac:dyDescent="0.25">
      <c r="A1749" s="138" t="s">
        <v>3467</v>
      </c>
      <c r="B1749" s="139" t="s">
        <v>3501</v>
      </c>
      <c r="C1749" s="140">
        <v>2851918</v>
      </c>
      <c r="D1749" s="141">
        <v>45.64</v>
      </c>
      <c r="E1749" s="141">
        <v>-32.18</v>
      </c>
      <c r="F1749" s="142">
        <v>-31.91</v>
      </c>
      <c r="G1749" s="143">
        <v>1</v>
      </c>
      <c r="H1749" s="143">
        <v>-5</v>
      </c>
      <c r="I1749" s="129">
        <f>IF(G1749&lt;0,"-",G1749)</f>
        <v>1</v>
      </c>
      <c r="J1749" s="129" t="str">
        <f>IF(H1749&lt;0,"-",H1749)</f>
        <v>-</v>
      </c>
    </row>
    <row r="1750" spans="1:10" x14ac:dyDescent="0.25">
      <c r="A1750" s="138" t="s">
        <v>704</v>
      </c>
      <c r="B1750" s="139" t="s">
        <v>705</v>
      </c>
      <c r="C1750" s="140">
        <v>413456</v>
      </c>
      <c r="D1750" s="141">
        <v>44.63</v>
      </c>
      <c r="E1750" s="141">
        <v>-32.340000000000003</v>
      </c>
      <c r="F1750" s="142">
        <v>-30.49</v>
      </c>
      <c r="G1750" s="143">
        <v>1</v>
      </c>
      <c r="H1750" s="143">
        <v>-9</v>
      </c>
      <c r="I1750" s="129">
        <f>IF(G1750&lt;0,"-",G1750)</f>
        <v>1</v>
      </c>
      <c r="J1750" s="129" t="str">
        <f>IF(H1750&lt;0,"-",H1750)</f>
        <v>-</v>
      </c>
    </row>
    <row r="1751" spans="1:10" x14ac:dyDescent="0.25">
      <c r="A1751" s="138" t="s">
        <v>4143</v>
      </c>
      <c r="B1751" s="139" t="s">
        <v>4154</v>
      </c>
      <c r="C1751" s="140">
        <v>139588</v>
      </c>
      <c r="D1751" s="141">
        <v>-12.43</v>
      </c>
      <c r="E1751" s="141">
        <v>-32.479999999999997</v>
      </c>
      <c r="F1751" s="142">
        <v>-8.67</v>
      </c>
      <c r="G1751" s="143">
        <v>-4</v>
      </c>
      <c r="H1751" s="143">
        <v>-1</v>
      </c>
      <c r="I1751" s="129" t="str">
        <f>IF(G1751&lt;0,"-",G1751)</f>
        <v>-</v>
      </c>
      <c r="J1751" s="129" t="str">
        <f>IF(H1751&lt;0,"-",H1751)</f>
        <v>-</v>
      </c>
    </row>
    <row r="1752" spans="1:10" x14ac:dyDescent="0.25">
      <c r="A1752" s="138" t="s">
        <v>3979</v>
      </c>
      <c r="B1752" s="139" t="s">
        <v>3980</v>
      </c>
      <c r="C1752" s="140">
        <v>362101</v>
      </c>
      <c r="D1752" s="141">
        <v>68.17</v>
      </c>
      <c r="E1752" s="141">
        <v>-32.590000000000003</v>
      </c>
      <c r="F1752" s="142">
        <v>-39.770000000000003</v>
      </c>
      <c r="G1752" s="143">
        <v>1</v>
      </c>
      <c r="H1752" s="143">
        <v>-3</v>
      </c>
      <c r="I1752" s="129">
        <f>IF(G1752&lt;0,"-",G1752)</f>
        <v>1</v>
      </c>
      <c r="J1752" s="129" t="str">
        <f>IF(H1752&lt;0,"-",H1752)</f>
        <v>-</v>
      </c>
    </row>
    <row r="1753" spans="1:10" x14ac:dyDescent="0.25">
      <c r="A1753" s="138" t="s">
        <v>3847</v>
      </c>
      <c r="B1753" s="139" t="s">
        <v>3852</v>
      </c>
      <c r="C1753" s="140">
        <v>86936</v>
      </c>
      <c r="D1753" s="141">
        <v>1.63</v>
      </c>
      <c r="E1753" s="141">
        <v>-32.68</v>
      </c>
      <c r="F1753" s="142">
        <v>7.5</v>
      </c>
      <c r="G1753" s="143">
        <v>1</v>
      </c>
      <c r="H1753" s="143">
        <v>-1</v>
      </c>
      <c r="I1753" s="129">
        <f>IF(G1753&lt;0,"-",G1753)</f>
        <v>1</v>
      </c>
      <c r="J1753" s="129" t="str">
        <f>IF(H1753&lt;0,"-",H1753)</f>
        <v>-</v>
      </c>
    </row>
    <row r="1754" spans="1:10" x14ac:dyDescent="0.25">
      <c r="A1754" s="138" t="s">
        <v>348</v>
      </c>
      <c r="B1754" s="139" t="s">
        <v>1020</v>
      </c>
      <c r="C1754" s="140">
        <v>360005</v>
      </c>
      <c r="D1754" s="141">
        <v>43.02</v>
      </c>
      <c r="E1754" s="141">
        <v>-32.82</v>
      </c>
      <c r="F1754" s="142">
        <v>-18.649999999999999</v>
      </c>
      <c r="G1754" s="143">
        <v>2</v>
      </c>
      <c r="H1754" s="143">
        <v>-2</v>
      </c>
      <c r="I1754" s="129">
        <f>IF(G1754&lt;0,"-",G1754)</f>
        <v>2</v>
      </c>
      <c r="J1754" s="129" t="str">
        <f>IF(H1754&lt;0,"-",H1754)</f>
        <v>-</v>
      </c>
    </row>
    <row r="1755" spans="1:10" x14ac:dyDescent="0.25">
      <c r="A1755" s="138" t="s">
        <v>2800</v>
      </c>
      <c r="B1755" s="139" t="s">
        <v>2808</v>
      </c>
      <c r="C1755" s="140">
        <v>212471</v>
      </c>
      <c r="D1755" s="141">
        <v>36.119999999999997</v>
      </c>
      <c r="E1755" s="141">
        <v>-32.85</v>
      </c>
      <c r="F1755" s="142">
        <v>-17.04</v>
      </c>
      <c r="G1755" s="143">
        <v>1</v>
      </c>
      <c r="H1755" s="143">
        <v>-2</v>
      </c>
      <c r="I1755" s="129">
        <f>IF(G1755&lt;0,"-",G1755)</f>
        <v>1</v>
      </c>
      <c r="J1755" s="129" t="str">
        <f>IF(H1755&lt;0,"-",H1755)</f>
        <v>-</v>
      </c>
    </row>
    <row r="1756" spans="1:10" x14ac:dyDescent="0.25">
      <c r="A1756" s="138" t="s">
        <v>305</v>
      </c>
      <c r="B1756" s="139" t="s">
        <v>4174</v>
      </c>
      <c r="C1756" s="140">
        <v>125264</v>
      </c>
      <c r="D1756" s="141">
        <v>22.63</v>
      </c>
      <c r="E1756" s="141">
        <v>-33.130000000000003</v>
      </c>
      <c r="F1756" s="142">
        <v>-31.98</v>
      </c>
      <c r="G1756" s="143">
        <v>1</v>
      </c>
      <c r="H1756" s="143">
        <v>-3</v>
      </c>
      <c r="I1756" s="129">
        <f>IF(G1756&lt;0,"-",G1756)</f>
        <v>1</v>
      </c>
      <c r="J1756" s="129" t="str">
        <f>IF(H1756&lt;0,"-",H1756)</f>
        <v>-</v>
      </c>
    </row>
    <row r="1757" spans="1:10" x14ac:dyDescent="0.25">
      <c r="A1757" s="138" t="s">
        <v>1775</v>
      </c>
      <c r="B1757" s="139" t="s">
        <v>1776</v>
      </c>
      <c r="C1757" s="140">
        <v>1404411</v>
      </c>
      <c r="D1757" s="141">
        <v>27.88</v>
      </c>
      <c r="E1757" s="141">
        <v>-33.299999999999997</v>
      </c>
      <c r="F1757" s="142">
        <v>-37.07</v>
      </c>
      <c r="G1757" s="143">
        <v>1</v>
      </c>
      <c r="H1757" s="143">
        <v>-19</v>
      </c>
      <c r="I1757" s="129">
        <f>IF(G1757&lt;0,"-",G1757)</f>
        <v>1</v>
      </c>
      <c r="J1757" s="129" t="str">
        <f>IF(H1757&lt;0,"-",H1757)</f>
        <v>-</v>
      </c>
    </row>
    <row r="1758" spans="1:10" x14ac:dyDescent="0.25">
      <c r="A1758" s="138" t="s">
        <v>835</v>
      </c>
      <c r="B1758" s="139" t="s">
        <v>836</v>
      </c>
      <c r="C1758" s="140">
        <v>8948</v>
      </c>
      <c r="D1758" s="141">
        <v>-25.98</v>
      </c>
      <c r="E1758" s="141">
        <v>-33.33</v>
      </c>
      <c r="F1758" s="142">
        <v>-3.71</v>
      </c>
      <c r="G1758" s="143">
        <v>-4</v>
      </c>
      <c r="H1758" s="143">
        <v>-1</v>
      </c>
      <c r="I1758" s="129" t="str">
        <f>IF(G1758&lt;0,"-",G1758)</f>
        <v>-</v>
      </c>
      <c r="J1758" s="129" t="str">
        <f>IF(H1758&lt;0,"-",H1758)</f>
        <v>-</v>
      </c>
    </row>
    <row r="1759" spans="1:10" x14ac:dyDescent="0.25">
      <c r="A1759" s="138" t="s">
        <v>763</v>
      </c>
      <c r="B1759" s="139" t="s">
        <v>1113</v>
      </c>
      <c r="C1759" s="140">
        <v>300091</v>
      </c>
      <c r="D1759" s="141">
        <v>121.53</v>
      </c>
      <c r="E1759" s="141">
        <v>-33.340000000000003</v>
      </c>
      <c r="F1759" s="142">
        <v>-59.19</v>
      </c>
      <c r="G1759" s="143">
        <v>3</v>
      </c>
      <c r="H1759" s="143">
        <v>-11</v>
      </c>
      <c r="I1759" s="129">
        <f>IF(G1759&lt;0,"-",G1759)</f>
        <v>3</v>
      </c>
      <c r="J1759" s="129" t="str">
        <f>IF(H1759&lt;0,"-",H1759)</f>
        <v>-</v>
      </c>
    </row>
    <row r="1760" spans="1:10" x14ac:dyDescent="0.25">
      <c r="A1760" s="138" t="s">
        <v>3912</v>
      </c>
      <c r="B1760" s="139" t="s">
        <v>3926</v>
      </c>
      <c r="C1760" s="140">
        <v>31628</v>
      </c>
      <c r="D1760" s="141">
        <v>32.32</v>
      </c>
      <c r="E1760" s="141">
        <v>-33.51</v>
      </c>
      <c r="F1760" s="142">
        <v>-33.61</v>
      </c>
      <c r="G1760" s="143">
        <v>1</v>
      </c>
      <c r="H1760" s="143">
        <v>-12</v>
      </c>
      <c r="I1760" s="129">
        <f>IF(G1760&lt;0,"-",G1760)</f>
        <v>1</v>
      </c>
      <c r="J1760" s="129" t="str">
        <f>IF(H1760&lt;0,"-",H1760)</f>
        <v>-</v>
      </c>
    </row>
    <row r="1761" spans="1:10" x14ac:dyDescent="0.25">
      <c r="A1761" s="138" t="s">
        <v>64</v>
      </c>
      <c r="B1761" s="139" t="s">
        <v>3367</v>
      </c>
      <c r="C1761" s="140">
        <v>130376</v>
      </c>
      <c r="D1761" s="141">
        <v>51.46</v>
      </c>
      <c r="E1761" s="141">
        <v>-33.56</v>
      </c>
      <c r="F1761" s="142">
        <v>-23.84</v>
      </c>
      <c r="G1761" s="143">
        <v>1</v>
      </c>
      <c r="H1761" s="143">
        <v>-7</v>
      </c>
      <c r="I1761" s="129">
        <f>IF(G1761&lt;0,"-",G1761)</f>
        <v>1</v>
      </c>
      <c r="J1761" s="129" t="str">
        <f>IF(H1761&lt;0,"-",H1761)</f>
        <v>-</v>
      </c>
    </row>
    <row r="1762" spans="1:10" x14ac:dyDescent="0.25">
      <c r="A1762" s="138" t="s">
        <v>375</v>
      </c>
      <c r="B1762" s="139" t="s">
        <v>376</v>
      </c>
      <c r="C1762" s="140">
        <v>42115</v>
      </c>
      <c r="D1762" s="141">
        <v>-2.56</v>
      </c>
      <c r="E1762" s="141">
        <v>-33.89</v>
      </c>
      <c r="F1762" s="142">
        <v>-10.56</v>
      </c>
      <c r="G1762" s="143">
        <v>-1</v>
      </c>
      <c r="H1762" s="143">
        <v>-1</v>
      </c>
      <c r="I1762" s="129" t="str">
        <f>IF(G1762&lt;0,"-",G1762)</f>
        <v>-</v>
      </c>
      <c r="J1762" s="129" t="str">
        <f>IF(H1762&lt;0,"-",H1762)</f>
        <v>-</v>
      </c>
    </row>
    <row r="1763" spans="1:10" x14ac:dyDescent="0.25">
      <c r="A1763" s="138" t="s">
        <v>479</v>
      </c>
      <c r="B1763" s="139" t="s">
        <v>2904</v>
      </c>
      <c r="C1763" s="140">
        <v>85652</v>
      </c>
      <c r="D1763" s="141">
        <v>35.81</v>
      </c>
      <c r="E1763" s="141">
        <v>-33.99</v>
      </c>
      <c r="F1763" s="142">
        <v>-26.1</v>
      </c>
      <c r="G1763" s="143">
        <v>1</v>
      </c>
      <c r="H1763" s="143">
        <v>-9</v>
      </c>
      <c r="I1763" s="129">
        <f>IF(G1763&lt;0,"-",G1763)</f>
        <v>1</v>
      </c>
      <c r="J1763" s="129" t="str">
        <f>IF(H1763&lt;0,"-",H1763)</f>
        <v>-</v>
      </c>
    </row>
    <row r="1764" spans="1:10" x14ac:dyDescent="0.25">
      <c r="A1764" s="138" t="s">
        <v>903</v>
      </c>
      <c r="B1764" s="139" t="s">
        <v>1104</v>
      </c>
      <c r="C1764" s="140">
        <v>72068</v>
      </c>
      <c r="D1764" s="141">
        <v>78.040000000000006</v>
      </c>
      <c r="E1764" s="141">
        <v>-34.049999999999997</v>
      </c>
      <c r="F1764" s="142">
        <v>-18.63</v>
      </c>
      <c r="G1764" s="143">
        <v>1</v>
      </c>
      <c r="H1764" s="143">
        <v>-2</v>
      </c>
      <c r="I1764" s="129">
        <f>IF(G1764&lt;0,"-",G1764)</f>
        <v>1</v>
      </c>
      <c r="J1764" s="129" t="str">
        <f>IF(H1764&lt;0,"-",H1764)</f>
        <v>-</v>
      </c>
    </row>
    <row r="1765" spans="1:10" x14ac:dyDescent="0.25">
      <c r="A1765" s="138" t="s">
        <v>226</v>
      </c>
      <c r="B1765" s="139" t="s">
        <v>960</v>
      </c>
      <c r="C1765" s="140">
        <v>457427</v>
      </c>
      <c r="D1765" s="141">
        <v>75.52</v>
      </c>
      <c r="E1765" s="141">
        <v>-34.06</v>
      </c>
      <c r="F1765" s="142">
        <v>-29.24</v>
      </c>
      <c r="G1765" s="143">
        <v>1</v>
      </c>
      <c r="H1765" s="143">
        <v>-5</v>
      </c>
      <c r="I1765" s="129">
        <f>IF(G1765&lt;0,"-",G1765)</f>
        <v>1</v>
      </c>
      <c r="J1765" s="129" t="str">
        <f>IF(H1765&lt;0,"-",H1765)</f>
        <v>-</v>
      </c>
    </row>
    <row r="1766" spans="1:10" x14ac:dyDescent="0.25">
      <c r="A1766" s="138" t="s">
        <v>895</v>
      </c>
      <c r="B1766" s="139" t="s">
        <v>978</v>
      </c>
      <c r="C1766" s="140">
        <v>383912</v>
      </c>
      <c r="D1766" s="141">
        <v>8.7899999999999991</v>
      </c>
      <c r="E1766" s="141">
        <v>-34.26</v>
      </c>
      <c r="F1766" s="142">
        <v>-19.670000000000002</v>
      </c>
      <c r="G1766" s="143">
        <v>1</v>
      </c>
      <c r="H1766" s="143">
        <v>-13</v>
      </c>
      <c r="I1766" s="129">
        <f>IF(G1766&lt;0,"-",G1766)</f>
        <v>1</v>
      </c>
      <c r="J1766" s="129" t="str">
        <f>IF(H1766&lt;0,"-",H1766)</f>
        <v>-</v>
      </c>
    </row>
    <row r="1767" spans="1:10" x14ac:dyDescent="0.25">
      <c r="A1767" s="138" t="s">
        <v>2548</v>
      </c>
      <c r="B1767" s="139" t="s">
        <v>2549</v>
      </c>
      <c r="C1767" s="140">
        <v>138216</v>
      </c>
      <c r="D1767" s="141">
        <v>-6.76</v>
      </c>
      <c r="E1767" s="141">
        <v>-34.549999999999997</v>
      </c>
      <c r="F1767" s="142">
        <v>-32.79</v>
      </c>
      <c r="G1767" s="143">
        <v>-4</v>
      </c>
      <c r="H1767" s="143">
        <v>-14</v>
      </c>
      <c r="I1767" s="129" t="str">
        <f>IF(G1767&lt;0,"-",G1767)</f>
        <v>-</v>
      </c>
      <c r="J1767" s="129" t="str">
        <f>IF(H1767&lt;0,"-",H1767)</f>
        <v>-</v>
      </c>
    </row>
    <row r="1768" spans="1:10" x14ac:dyDescent="0.25">
      <c r="A1768" s="138" t="s">
        <v>1949</v>
      </c>
      <c r="B1768" s="139" t="s">
        <v>3112</v>
      </c>
      <c r="C1768" s="140">
        <v>148942</v>
      </c>
      <c r="D1768" s="141">
        <v>-0.63</v>
      </c>
      <c r="E1768" s="141">
        <v>-34.65</v>
      </c>
      <c r="F1768" s="142">
        <v>-24.11</v>
      </c>
      <c r="G1768" s="143">
        <v>-2</v>
      </c>
      <c r="H1768" s="143">
        <v>-4</v>
      </c>
      <c r="I1768" s="129" t="str">
        <f>IF(G1768&lt;0,"-",G1768)</f>
        <v>-</v>
      </c>
      <c r="J1768" s="129" t="str">
        <f>IF(H1768&lt;0,"-",H1768)</f>
        <v>-</v>
      </c>
    </row>
    <row r="1769" spans="1:10" x14ac:dyDescent="0.25">
      <c r="A1769" s="138" t="s">
        <v>1972</v>
      </c>
      <c r="B1769" s="139" t="s">
        <v>1973</v>
      </c>
      <c r="C1769" s="140">
        <v>354943</v>
      </c>
      <c r="D1769" s="141">
        <v>229.96</v>
      </c>
      <c r="E1769" s="141">
        <v>-34.700000000000003</v>
      </c>
      <c r="F1769" s="142">
        <v>7.21</v>
      </c>
      <c r="G1769" s="143">
        <v>1</v>
      </c>
      <c r="H1769" s="143">
        <v>-2</v>
      </c>
      <c r="I1769" s="129">
        <f>IF(G1769&lt;0,"-",G1769)</f>
        <v>1</v>
      </c>
      <c r="J1769" s="129" t="str">
        <f>IF(H1769&lt;0,"-",H1769)</f>
        <v>-</v>
      </c>
    </row>
    <row r="1770" spans="1:10" x14ac:dyDescent="0.25">
      <c r="A1770" s="138" t="s">
        <v>52</v>
      </c>
      <c r="B1770" s="139" t="s">
        <v>53</v>
      </c>
      <c r="C1770" s="140">
        <v>60692</v>
      </c>
      <c r="D1770" s="141">
        <v>98.37</v>
      </c>
      <c r="E1770" s="141">
        <v>-35</v>
      </c>
      <c r="F1770" s="142">
        <v>-49.06</v>
      </c>
      <c r="G1770" s="143">
        <v>2</v>
      </c>
      <c r="H1770" s="143">
        <v>-3</v>
      </c>
      <c r="I1770" s="129">
        <f>IF(G1770&lt;0,"-",G1770)</f>
        <v>2</v>
      </c>
      <c r="J1770" s="129" t="str">
        <f>IF(H1770&lt;0,"-",H1770)</f>
        <v>-</v>
      </c>
    </row>
    <row r="1771" spans="1:10" x14ac:dyDescent="0.25">
      <c r="A1771" s="138" t="s">
        <v>2554</v>
      </c>
      <c r="B1771" s="139" t="s">
        <v>1319</v>
      </c>
      <c r="C1771" s="140">
        <v>133934</v>
      </c>
      <c r="D1771" s="141">
        <v>4.6399999999999997</v>
      </c>
      <c r="E1771" s="141">
        <v>-35.24</v>
      </c>
      <c r="F1771" s="142">
        <v>-35.5</v>
      </c>
      <c r="G1771" s="143">
        <v>1</v>
      </c>
      <c r="H1771" s="143">
        <v>-6</v>
      </c>
      <c r="I1771" s="129">
        <f>IF(G1771&lt;0,"-",G1771)</f>
        <v>1</v>
      </c>
      <c r="J1771" s="129" t="str">
        <f>IF(H1771&lt;0,"-",H1771)</f>
        <v>-</v>
      </c>
    </row>
    <row r="1772" spans="1:10" x14ac:dyDescent="0.25">
      <c r="A1772" s="138" t="s">
        <v>864</v>
      </c>
      <c r="B1772" s="139" t="s">
        <v>925</v>
      </c>
      <c r="C1772" s="140">
        <v>48056</v>
      </c>
      <c r="D1772" s="141">
        <v>39.659999999999997</v>
      </c>
      <c r="E1772" s="141">
        <v>-35.54</v>
      </c>
      <c r="F1772" s="142">
        <v>-33.39</v>
      </c>
      <c r="G1772" s="143">
        <v>1</v>
      </c>
      <c r="H1772" s="143">
        <v>-3</v>
      </c>
      <c r="I1772" s="129">
        <f>IF(G1772&lt;0,"-",G1772)</f>
        <v>1</v>
      </c>
      <c r="J1772" s="129" t="str">
        <f>IF(H1772&lt;0,"-",H1772)</f>
        <v>-</v>
      </c>
    </row>
    <row r="1773" spans="1:10" x14ac:dyDescent="0.25">
      <c r="A1773" s="138" t="s">
        <v>2905</v>
      </c>
      <c r="B1773" s="139" t="s">
        <v>4041</v>
      </c>
      <c r="C1773" s="140">
        <v>977066</v>
      </c>
      <c r="D1773" s="141">
        <v>30.35</v>
      </c>
      <c r="E1773" s="141">
        <v>-35.6</v>
      </c>
      <c r="F1773" s="142">
        <v>-34.729999999999997</v>
      </c>
      <c r="G1773" s="143">
        <v>1</v>
      </c>
      <c r="H1773" s="143">
        <v>-9</v>
      </c>
      <c r="I1773" s="129">
        <f>IF(G1773&lt;0,"-",G1773)</f>
        <v>1</v>
      </c>
      <c r="J1773" s="129" t="str">
        <f>IF(H1773&lt;0,"-",H1773)</f>
        <v>-</v>
      </c>
    </row>
    <row r="1774" spans="1:10" x14ac:dyDescent="0.25">
      <c r="A1774" s="138" t="s">
        <v>634</v>
      </c>
      <c r="B1774" s="139" t="s">
        <v>1391</v>
      </c>
      <c r="C1774" s="140">
        <v>280804</v>
      </c>
      <c r="D1774" s="141">
        <v>15.66</v>
      </c>
      <c r="E1774" s="141">
        <v>-35.65</v>
      </c>
      <c r="F1774" s="142">
        <v>-21.11</v>
      </c>
      <c r="G1774" s="143">
        <v>1</v>
      </c>
      <c r="H1774" s="143">
        <v>-1</v>
      </c>
      <c r="I1774" s="129">
        <f>IF(G1774&lt;0,"-",G1774)</f>
        <v>1</v>
      </c>
      <c r="J1774" s="129" t="str">
        <f>IF(H1774&lt;0,"-",H1774)</f>
        <v>-</v>
      </c>
    </row>
    <row r="1775" spans="1:10" x14ac:dyDescent="0.25">
      <c r="A1775" s="138" t="s">
        <v>507</v>
      </c>
      <c r="B1775" s="139" t="s">
        <v>1087</v>
      </c>
      <c r="C1775" s="140">
        <v>46096</v>
      </c>
      <c r="D1775" s="141">
        <v>-2.62</v>
      </c>
      <c r="E1775" s="141">
        <v>-35.75</v>
      </c>
      <c r="F1775" s="142">
        <v>-32.86</v>
      </c>
      <c r="G1775" s="143">
        <v>-1</v>
      </c>
      <c r="H1775" s="143">
        <v>-2</v>
      </c>
      <c r="I1775" s="129" t="str">
        <f>IF(G1775&lt;0,"-",G1775)</f>
        <v>-</v>
      </c>
      <c r="J1775" s="129" t="str">
        <f>IF(H1775&lt;0,"-",H1775)</f>
        <v>-</v>
      </c>
    </row>
    <row r="1776" spans="1:10" x14ac:dyDescent="0.25">
      <c r="A1776" s="138" t="s">
        <v>128</v>
      </c>
      <c r="B1776" s="139" t="s">
        <v>3205</v>
      </c>
      <c r="C1776" s="140">
        <v>463797</v>
      </c>
      <c r="D1776" s="141">
        <v>15.5</v>
      </c>
      <c r="E1776" s="141">
        <v>-35.909999999999997</v>
      </c>
      <c r="F1776" s="142">
        <v>-28.46</v>
      </c>
      <c r="G1776" s="143">
        <v>1</v>
      </c>
      <c r="H1776" s="143">
        <v>-13</v>
      </c>
      <c r="I1776" s="129">
        <f>IF(G1776&lt;0,"-",G1776)</f>
        <v>1</v>
      </c>
      <c r="J1776" s="129" t="str">
        <f>IF(H1776&lt;0,"-",H1776)</f>
        <v>-</v>
      </c>
    </row>
    <row r="1777" spans="1:10" x14ac:dyDescent="0.25">
      <c r="A1777" s="138" t="s">
        <v>620</v>
      </c>
      <c r="B1777" s="139" t="s">
        <v>621</v>
      </c>
      <c r="C1777" s="140">
        <v>25275</v>
      </c>
      <c r="D1777" s="141">
        <v>-28.38</v>
      </c>
      <c r="E1777" s="141">
        <v>-36.17</v>
      </c>
      <c r="F1777" s="142">
        <v>-19.170000000000002</v>
      </c>
      <c r="G1777" s="143">
        <v>-1</v>
      </c>
      <c r="H1777" s="143">
        <v>-3</v>
      </c>
      <c r="I1777" s="129" t="str">
        <f>IF(G1777&lt;0,"-",G1777)</f>
        <v>-</v>
      </c>
      <c r="J1777" s="129" t="str">
        <f>IF(H1777&lt;0,"-",H1777)</f>
        <v>-</v>
      </c>
    </row>
    <row r="1778" spans="1:10" x14ac:dyDescent="0.25">
      <c r="A1778" s="138" t="s">
        <v>121</v>
      </c>
      <c r="B1778" s="139" t="s">
        <v>122</v>
      </c>
      <c r="C1778" s="140">
        <v>637147</v>
      </c>
      <c r="D1778" s="141">
        <v>40.03</v>
      </c>
      <c r="E1778" s="141">
        <v>-36.549999999999997</v>
      </c>
      <c r="F1778" s="142">
        <v>-35.549999999999997</v>
      </c>
      <c r="G1778" s="143">
        <v>1</v>
      </c>
      <c r="H1778" s="143">
        <v>-6</v>
      </c>
      <c r="I1778" s="129">
        <f>IF(G1778&lt;0,"-",G1778)</f>
        <v>1</v>
      </c>
      <c r="J1778" s="129" t="str">
        <f>IF(H1778&lt;0,"-",H1778)</f>
        <v>-</v>
      </c>
    </row>
    <row r="1779" spans="1:10" x14ac:dyDescent="0.25">
      <c r="A1779" s="138" t="s">
        <v>3366</v>
      </c>
      <c r="B1779" s="139" t="s">
        <v>3372</v>
      </c>
      <c r="C1779" s="140">
        <v>243748</v>
      </c>
      <c r="D1779" s="141">
        <v>161.15</v>
      </c>
      <c r="E1779" s="141">
        <v>-36.729999999999997</v>
      </c>
      <c r="F1779" s="142">
        <v>-39</v>
      </c>
      <c r="G1779" s="143">
        <v>1</v>
      </c>
      <c r="H1779" s="143">
        <v>-4</v>
      </c>
      <c r="I1779" s="129">
        <f>IF(G1779&lt;0,"-",G1779)</f>
        <v>1</v>
      </c>
      <c r="J1779" s="129" t="str">
        <f>IF(H1779&lt;0,"-",H1779)</f>
        <v>-</v>
      </c>
    </row>
    <row r="1780" spans="1:10" x14ac:dyDescent="0.25">
      <c r="A1780" s="138" t="s">
        <v>2570</v>
      </c>
      <c r="B1780" s="139" t="s">
        <v>2571</v>
      </c>
      <c r="C1780" s="140">
        <v>51171</v>
      </c>
      <c r="D1780" s="141">
        <v>36.94</v>
      </c>
      <c r="E1780" s="141">
        <v>-36.86</v>
      </c>
      <c r="F1780" s="142">
        <v>-36.42</v>
      </c>
      <c r="G1780" s="143">
        <v>1</v>
      </c>
      <c r="H1780" s="143">
        <v>-13</v>
      </c>
      <c r="I1780" s="129">
        <f>IF(G1780&lt;0,"-",G1780)</f>
        <v>1</v>
      </c>
      <c r="J1780" s="129" t="str">
        <f>IF(H1780&lt;0,"-",H1780)</f>
        <v>-</v>
      </c>
    </row>
    <row r="1781" spans="1:10" x14ac:dyDescent="0.25">
      <c r="A1781" s="138" t="s">
        <v>2445</v>
      </c>
      <c r="B1781" s="139" t="s">
        <v>917</v>
      </c>
      <c r="C1781" s="140">
        <v>87740</v>
      </c>
      <c r="D1781" s="141">
        <v>126.24</v>
      </c>
      <c r="E1781" s="141">
        <v>-37.479999999999997</v>
      </c>
      <c r="F1781" s="142">
        <v>-63.07</v>
      </c>
      <c r="G1781" s="143">
        <v>2</v>
      </c>
      <c r="H1781" s="143">
        <v>-10</v>
      </c>
      <c r="I1781" s="129">
        <f>IF(G1781&lt;0,"-",G1781)</f>
        <v>2</v>
      </c>
      <c r="J1781" s="129" t="str">
        <f>IF(H1781&lt;0,"-",H1781)</f>
        <v>-</v>
      </c>
    </row>
    <row r="1782" spans="1:10" x14ac:dyDescent="0.25">
      <c r="A1782" s="138" t="s">
        <v>2796</v>
      </c>
      <c r="B1782" s="139" t="s">
        <v>2797</v>
      </c>
      <c r="C1782" s="140">
        <v>36009</v>
      </c>
      <c r="D1782" s="141">
        <v>0.27</v>
      </c>
      <c r="E1782" s="141">
        <v>-38.19</v>
      </c>
      <c r="F1782" s="142">
        <v>-36.61</v>
      </c>
      <c r="G1782" s="143">
        <v>2</v>
      </c>
      <c r="H1782" s="143">
        <v>-12</v>
      </c>
      <c r="I1782" s="129">
        <f>IF(G1782&lt;0,"-",G1782)</f>
        <v>2</v>
      </c>
      <c r="J1782" s="129" t="str">
        <f>IF(H1782&lt;0,"-",H1782)</f>
        <v>-</v>
      </c>
    </row>
    <row r="1783" spans="1:10" x14ac:dyDescent="0.25">
      <c r="A1783" s="138" t="s">
        <v>3396</v>
      </c>
      <c r="B1783" s="139" t="s">
        <v>3400</v>
      </c>
      <c r="C1783" s="140">
        <v>11530</v>
      </c>
      <c r="D1783" s="141">
        <v>59.98</v>
      </c>
      <c r="E1783" s="141">
        <v>-38.24</v>
      </c>
      <c r="F1783" s="142">
        <v>-60.97</v>
      </c>
      <c r="G1783" s="143">
        <v>1</v>
      </c>
      <c r="H1783" s="143">
        <v>-3</v>
      </c>
      <c r="I1783" s="129">
        <f>IF(G1783&lt;0,"-",G1783)</f>
        <v>1</v>
      </c>
      <c r="J1783" s="129" t="str">
        <f>IF(H1783&lt;0,"-",H1783)</f>
        <v>-</v>
      </c>
    </row>
    <row r="1784" spans="1:10" x14ac:dyDescent="0.25">
      <c r="A1784" s="138" t="s">
        <v>2402</v>
      </c>
      <c r="B1784" s="139" t="s">
        <v>1308</v>
      </c>
      <c r="C1784" s="140">
        <v>415072</v>
      </c>
      <c r="D1784" s="141">
        <v>5833.84</v>
      </c>
      <c r="E1784" s="141">
        <v>-38.81</v>
      </c>
      <c r="F1784" s="142">
        <v>-37.979999999999997</v>
      </c>
      <c r="G1784" s="143">
        <v>2</v>
      </c>
      <c r="H1784" s="143">
        <v>-1</v>
      </c>
      <c r="I1784" s="129">
        <f>IF(G1784&lt;0,"-",G1784)</f>
        <v>2</v>
      </c>
      <c r="J1784" s="129" t="str">
        <f>IF(H1784&lt;0,"-",H1784)</f>
        <v>-</v>
      </c>
    </row>
    <row r="1785" spans="1:10" x14ac:dyDescent="0.25">
      <c r="A1785" s="138" t="s">
        <v>3607</v>
      </c>
      <c r="B1785" s="139" t="s">
        <v>3631</v>
      </c>
      <c r="C1785" s="140">
        <v>281580</v>
      </c>
      <c r="D1785" s="141">
        <v>31.08</v>
      </c>
      <c r="E1785" s="141">
        <v>-39.14</v>
      </c>
      <c r="F1785" s="142">
        <v>-29.93</v>
      </c>
      <c r="G1785" s="143">
        <v>1</v>
      </c>
      <c r="H1785" s="143">
        <v>-11</v>
      </c>
      <c r="I1785" s="129">
        <f>IF(G1785&lt;0,"-",G1785)</f>
        <v>1</v>
      </c>
      <c r="J1785" s="129" t="str">
        <f>IF(H1785&lt;0,"-",H1785)</f>
        <v>-</v>
      </c>
    </row>
    <row r="1786" spans="1:10" x14ac:dyDescent="0.25">
      <c r="A1786" s="138" t="s">
        <v>1788</v>
      </c>
      <c r="B1786" s="139" t="s">
        <v>3122</v>
      </c>
      <c r="C1786" s="140">
        <v>18082</v>
      </c>
      <c r="D1786" s="141">
        <v>21.89</v>
      </c>
      <c r="E1786" s="141">
        <v>-39.380000000000003</v>
      </c>
      <c r="F1786" s="142">
        <v>-30.4</v>
      </c>
      <c r="G1786" s="143">
        <v>1</v>
      </c>
      <c r="H1786" s="143">
        <v>-9</v>
      </c>
      <c r="I1786" s="129">
        <f>IF(G1786&lt;0,"-",G1786)</f>
        <v>1</v>
      </c>
      <c r="J1786" s="129" t="str">
        <f>IF(H1786&lt;0,"-",H1786)</f>
        <v>-</v>
      </c>
    </row>
    <row r="1787" spans="1:10" x14ac:dyDescent="0.25">
      <c r="A1787" s="138" t="s">
        <v>2593</v>
      </c>
      <c r="B1787" s="139" t="s">
        <v>2594</v>
      </c>
      <c r="C1787" s="140">
        <v>138626</v>
      </c>
      <c r="D1787" s="141">
        <v>28.19</v>
      </c>
      <c r="E1787" s="141">
        <v>-39.64</v>
      </c>
      <c r="F1787" s="142">
        <v>-45.33</v>
      </c>
      <c r="G1787" s="143">
        <v>3</v>
      </c>
      <c r="H1787" s="143">
        <v>-5</v>
      </c>
      <c r="I1787" s="129">
        <f>IF(G1787&lt;0,"-",G1787)</f>
        <v>3</v>
      </c>
      <c r="J1787" s="129" t="str">
        <f>IF(H1787&lt;0,"-",H1787)</f>
        <v>-</v>
      </c>
    </row>
    <row r="1788" spans="1:10" x14ac:dyDescent="0.25">
      <c r="A1788" s="138" t="s">
        <v>256</v>
      </c>
      <c r="B1788" s="139" t="s">
        <v>257</v>
      </c>
      <c r="C1788" s="140">
        <v>1090228</v>
      </c>
      <c r="D1788" s="141">
        <v>24.38</v>
      </c>
      <c r="E1788" s="141">
        <v>-39.83</v>
      </c>
      <c r="F1788" s="142">
        <v>-39.83</v>
      </c>
      <c r="G1788" s="143">
        <v>1</v>
      </c>
      <c r="H1788" s="143">
        <v>-13</v>
      </c>
      <c r="I1788" s="129">
        <f>IF(G1788&lt;0,"-",G1788)</f>
        <v>1</v>
      </c>
      <c r="J1788" s="129" t="str">
        <f>IF(H1788&lt;0,"-",H1788)</f>
        <v>-</v>
      </c>
    </row>
    <row r="1789" spans="1:10" x14ac:dyDescent="0.25">
      <c r="A1789" s="138" t="s">
        <v>3272</v>
      </c>
      <c r="B1789" s="139" t="s">
        <v>3274</v>
      </c>
      <c r="C1789" s="140">
        <v>832188</v>
      </c>
      <c r="D1789" s="141">
        <v>12.37</v>
      </c>
      <c r="E1789" s="141">
        <v>-39.909999999999997</v>
      </c>
      <c r="F1789" s="142">
        <v>-5.26</v>
      </c>
      <c r="G1789" s="143">
        <v>1</v>
      </c>
      <c r="H1789" s="143">
        <v>-2</v>
      </c>
      <c r="I1789" s="129">
        <f>IF(G1789&lt;0,"-",G1789)</f>
        <v>1</v>
      </c>
      <c r="J1789" s="129" t="str">
        <f>IF(H1789&lt;0,"-",H1789)</f>
        <v>-</v>
      </c>
    </row>
    <row r="1790" spans="1:10" x14ac:dyDescent="0.25">
      <c r="A1790" s="138" t="s">
        <v>1127</v>
      </c>
      <c r="B1790" s="139" t="s">
        <v>3808</v>
      </c>
      <c r="C1790" s="140">
        <v>10949</v>
      </c>
      <c r="D1790" s="141">
        <v>117.11</v>
      </c>
      <c r="E1790" s="141">
        <v>-40.01</v>
      </c>
      <c r="F1790" s="142">
        <v>-20.36</v>
      </c>
      <c r="G1790" s="143">
        <v>1</v>
      </c>
      <c r="H1790" s="143">
        <v>-2</v>
      </c>
      <c r="I1790" s="129">
        <f>IF(G1790&lt;0,"-",G1790)</f>
        <v>1</v>
      </c>
      <c r="J1790" s="129" t="str">
        <f>IF(H1790&lt;0,"-",H1790)</f>
        <v>-</v>
      </c>
    </row>
    <row r="1791" spans="1:10" x14ac:dyDescent="0.25">
      <c r="A1791" s="138" t="s">
        <v>93</v>
      </c>
      <c r="B1791" s="139" t="s">
        <v>94</v>
      </c>
      <c r="C1791" s="140">
        <v>19282</v>
      </c>
      <c r="D1791" s="141">
        <v>39.26</v>
      </c>
      <c r="E1791" s="141">
        <v>-40.26</v>
      </c>
      <c r="F1791" s="142">
        <v>-16.350000000000001</v>
      </c>
      <c r="G1791" s="143">
        <v>1</v>
      </c>
      <c r="H1791" s="143">
        <v>-2</v>
      </c>
      <c r="I1791" s="129">
        <f>IF(G1791&lt;0,"-",G1791)</f>
        <v>1</v>
      </c>
      <c r="J1791" s="129" t="str">
        <f>IF(H1791&lt;0,"-",H1791)</f>
        <v>-</v>
      </c>
    </row>
    <row r="1792" spans="1:10" x14ac:dyDescent="0.25">
      <c r="A1792" s="138" t="s">
        <v>1929</v>
      </c>
      <c r="B1792" s="139" t="s">
        <v>1930</v>
      </c>
      <c r="C1792" s="140">
        <v>28359</v>
      </c>
      <c r="D1792" s="141">
        <v>31.45</v>
      </c>
      <c r="E1792" s="141">
        <v>-40.619999999999997</v>
      </c>
      <c r="F1792" s="142">
        <v>-33.58</v>
      </c>
      <c r="G1792" s="143">
        <v>1</v>
      </c>
      <c r="H1792" s="143">
        <v>-3</v>
      </c>
      <c r="I1792" s="129">
        <f>IF(G1792&lt;0,"-",G1792)</f>
        <v>1</v>
      </c>
      <c r="J1792" s="129" t="str">
        <f>IF(H1792&lt;0,"-",H1792)</f>
        <v>-</v>
      </c>
    </row>
    <row r="1793" spans="1:10" x14ac:dyDescent="0.25">
      <c r="A1793" s="138" t="s">
        <v>437</v>
      </c>
      <c r="B1793" s="139" t="s">
        <v>3108</v>
      </c>
      <c r="C1793" s="140">
        <v>426514</v>
      </c>
      <c r="D1793" s="141">
        <v>-28.83</v>
      </c>
      <c r="E1793" s="141">
        <v>-41.07</v>
      </c>
      <c r="F1793" s="142">
        <v>-6.59</v>
      </c>
      <c r="G1793" s="143">
        <v>-1</v>
      </c>
      <c r="H1793" s="143">
        <v>-1</v>
      </c>
      <c r="I1793" s="129" t="str">
        <f>IF(G1793&lt;0,"-",G1793)</f>
        <v>-</v>
      </c>
      <c r="J1793" s="129" t="str">
        <f>IF(H1793&lt;0,"-",H1793)</f>
        <v>-</v>
      </c>
    </row>
    <row r="1794" spans="1:10" x14ac:dyDescent="0.25">
      <c r="A1794" s="138" t="s">
        <v>1193</v>
      </c>
      <c r="B1794" s="139" t="s">
        <v>3050</v>
      </c>
      <c r="C1794" s="140">
        <v>105361</v>
      </c>
      <c r="D1794" s="141">
        <v>-27.95</v>
      </c>
      <c r="E1794" s="141">
        <v>-41.16</v>
      </c>
      <c r="F1794" s="142">
        <v>-22.56</v>
      </c>
      <c r="G1794" s="143">
        <v>-1</v>
      </c>
      <c r="H1794" s="143">
        <v>-1</v>
      </c>
      <c r="I1794" s="129" t="str">
        <f>IF(G1794&lt;0,"-",G1794)</f>
        <v>-</v>
      </c>
      <c r="J1794" s="129" t="str">
        <f>IF(H1794&lt;0,"-",H1794)</f>
        <v>-</v>
      </c>
    </row>
    <row r="1795" spans="1:10" x14ac:dyDescent="0.25">
      <c r="A1795" s="138" t="s">
        <v>2949</v>
      </c>
      <c r="B1795" s="139" t="s">
        <v>2958</v>
      </c>
      <c r="C1795" s="140">
        <v>442443</v>
      </c>
      <c r="D1795" s="141">
        <v>30.46</v>
      </c>
      <c r="E1795" s="141">
        <v>-41.21</v>
      </c>
      <c r="F1795" s="142">
        <v>-24.75</v>
      </c>
      <c r="G1795" s="143">
        <v>1</v>
      </c>
      <c r="H1795" s="143">
        <v>-2</v>
      </c>
      <c r="I1795" s="129">
        <f>IF(G1795&lt;0,"-",G1795)</f>
        <v>1</v>
      </c>
      <c r="J1795" s="129" t="str">
        <f>IF(H1795&lt;0,"-",H1795)</f>
        <v>-</v>
      </c>
    </row>
    <row r="1796" spans="1:10" x14ac:dyDescent="0.25">
      <c r="A1796" s="138" t="s">
        <v>3231</v>
      </c>
      <c r="B1796" s="139" t="s">
        <v>3232</v>
      </c>
      <c r="C1796" s="140">
        <v>63746</v>
      </c>
      <c r="D1796" s="141">
        <v>-15</v>
      </c>
      <c r="E1796" s="141">
        <v>-41.38</v>
      </c>
      <c r="F1796" s="142">
        <v>-29.24</v>
      </c>
      <c r="G1796" s="143">
        <v>-1</v>
      </c>
      <c r="H1796" s="143">
        <v>-5</v>
      </c>
      <c r="I1796" s="129" t="str">
        <f>IF(G1796&lt;0,"-",G1796)</f>
        <v>-</v>
      </c>
      <c r="J1796" s="129" t="str">
        <f>IF(H1796&lt;0,"-",H1796)</f>
        <v>-</v>
      </c>
    </row>
    <row r="1797" spans="1:10" x14ac:dyDescent="0.25">
      <c r="A1797" s="138" t="s">
        <v>131</v>
      </c>
      <c r="B1797" s="139" t="s">
        <v>3343</v>
      </c>
      <c r="C1797" s="140">
        <v>264035</v>
      </c>
      <c r="D1797" s="141">
        <v>94.01</v>
      </c>
      <c r="E1797" s="141">
        <v>-41.39</v>
      </c>
      <c r="F1797" s="142">
        <v>-46.87</v>
      </c>
      <c r="G1797" s="143">
        <v>2</v>
      </c>
      <c r="H1797" s="143">
        <v>-15</v>
      </c>
      <c r="I1797" s="129">
        <f>IF(G1797&lt;0,"-",G1797)</f>
        <v>2</v>
      </c>
      <c r="J1797" s="129" t="str">
        <f>IF(H1797&lt;0,"-",H1797)</f>
        <v>-</v>
      </c>
    </row>
    <row r="1798" spans="1:10" x14ac:dyDescent="0.25">
      <c r="A1798" s="138" t="s">
        <v>96</v>
      </c>
      <c r="B1798" s="139" t="s">
        <v>4152</v>
      </c>
      <c r="C1798" s="140">
        <v>9112</v>
      </c>
      <c r="D1798" s="141">
        <v>7189.6</v>
      </c>
      <c r="E1798" s="141">
        <v>-42.6</v>
      </c>
      <c r="F1798" s="142">
        <v>-41.5</v>
      </c>
      <c r="G1798" s="143">
        <v>1</v>
      </c>
      <c r="H1798" s="143">
        <v>-2</v>
      </c>
      <c r="I1798" s="129">
        <f>IF(G1798&lt;0,"-",G1798)</f>
        <v>1</v>
      </c>
      <c r="J1798" s="129" t="str">
        <f>IF(H1798&lt;0,"-",H1798)</f>
        <v>-</v>
      </c>
    </row>
    <row r="1799" spans="1:10" x14ac:dyDescent="0.25">
      <c r="A1799" s="138" t="s">
        <v>1812</v>
      </c>
      <c r="B1799" s="139" t="s">
        <v>1813</v>
      </c>
      <c r="C1799" s="140">
        <v>60006</v>
      </c>
      <c r="D1799" s="141">
        <v>-16.75</v>
      </c>
      <c r="E1799" s="141">
        <v>-42.78</v>
      </c>
      <c r="F1799" s="142">
        <v>-40.9</v>
      </c>
      <c r="G1799" s="143">
        <v>-1</v>
      </c>
      <c r="H1799" s="143">
        <v>-4</v>
      </c>
      <c r="I1799" s="129" t="str">
        <f>IF(G1799&lt;0,"-",G1799)</f>
        <v>-</v>
      </c>
      <c r="J1799" s="129" t="str">
        <f>IF(H1799&lt;0,"-",H1799)</f>
        <v>-</v>
      </c>
    </row>
    <row r="1800" spans="1:10" x14ac:dyDescent="0.25">
      <c r="A1800" s="138" t="s">
        <v>740</v>
      </c>
      <c r="B1800" s="139" t="s">
        <v>1106</v>
      </c>
      <c r="C1800" s="140">
        <v>27976</v>
      </c>
      <c r="D1800" s="141">
        <v>-37.450000000000003</v>
      </c>
      <c r="E1800" s="141">
        <v>-43.23</v>
      </c>
      <c r="F1800" s="142">
        <v>-16.100000000000001</v>
      </c>
      <c r="G1800" s="143">
        <v>-1</v>
      </c>
      <c r="H1800" s="143">
        <v>-1</v>
      </c>
      <c r="I1800" s="129" t="str">
        <f>IF(G1800&lt;0,"-",G1800)</f>
        <v>-</v>
      </c>
      <c r="J1800" s="129" t="str">
        <f>IF(H1800&lt;0,"-",H1800)</f>
        <v>-</v>
      </c>
    </row>
    <row r="1801" spans="1:10" x14ac:dyDescent="0.25">
      <c r="A1801" s="138" t="s">
        <v>1927</v>
      </c>
      <c r="B1801" s="139" t="s">
        <v>1928</v>
      </c>
      <c r="C1801" s="140">
        <v>65670</v>
      </c>
      <c r="D1801" s="141">
        <v>-22.01</v>
      </c>
      <c r="E1801" s="141">
        <v>-43.67</v>
      </c>
      <c r="F1801" s="142">
        <v>-32.18</v>
      </c>
      <c r="G1801" s="143">
        <v>-2</v>
      </c>
      <c r="H1801" s="143">
        <v>-4</v>
      </c>
      <c r="I1801" s="129" t="str">
        <f>IF(G1801&lt;0,"-",G1801)</f>
        <v>-</v>
      </c>
      <c r="J1801" s="129" t="str">
        <f>IF(H1801&lt;0,"-",H1801)</f>
        <v>-</v>
      </c>
    </row>
    <row r="1802" spans="1:10" x14ac:dyDescent="0.25">
      <c r="A1802" s="138" t="s">
        <v>2972</v>
      </c>
      <c r="B1802" s="139" t="s">
        <v>2973</v>
      </c>
      <c r="C1802" s="140">
        <v>29117</v>
      </c>
      <c r="D1802" s="141">
        <v>36.11</v>
      </c>
      <c r="E1802" s="141">
        <v>-44.07</v>
      </c>
      <c r="F1802" s="142">
        <v>-34.78</v>
      </c>
      <c r="G1802" s="143">
        <v>1</v>
      </c>
      <c r="H1802" s="143">
        <v>-10</v>
      </c>
      <c r="I1802" s="129">
        <f>IF(G1802&lt;0,"-",G1802)</f>
        <v>1</v>
      </c>
      <c r="J1802" s="129" t="str">
        <f>IF(H1802&lt;0,"-",H1802)</f>
        <v>-</v>
      </c>
    </row>
    <row r="1803" spans="1:10" x14ac:dyDescent="0.25">
      <c r="A1803" s="138" t="s">
        <v>2215</v>
      </c>
      <c r="B1803" s="139" t="s">
        <v>2216</v>
      </c>
      <c r="C1803" s="140">
        <v>279338</v>
      </c>
      <c r="D1803" s="141">
        <v>15.48</v>
      </c>
      <c r="E1803" s="141">
        <v>-44.14</v>
      </c>
      <c r="F1803" s="142">
        <v>-27.27</v>
      </c>
      <c r="G1803" s="143">
        <v>1</v>
      </c>
      <c r="H1803" s="143">
        <v>-2</v>
      </c>
      <c r="I1803" s="129">
        <f>IF(G1803&lt;0,"-",G1803)</f>
        <v>1</v>
      </c>
      <c r="J1803" s="129" t="str">
        <f>IF(H1803&lt;0,"-",H1803)</f>
        <v>-</v>
      </c>
    </row>
    <row r="1804" spans="1:10" x14ac:dyDescent="0.25">
      <c r="A1804" s="138" t="s">
        <v>3223</v>
      </c>
      <c r="B1804" s="139" t="s">
        <v>3228</v>
      </c>
      <c r="C1804" s="140">
        <v>107416</v>
      </c>
      <c r="D1804" s="141">
        <v>50.75</v>
      </c>
      <c r="E1804" s="141">
        <v>-44.33</v>
      </c>
      <c r="F1804" s="142">
        <v>-25.45</v>
      </c>
      <c r="G1804" s="143">
        <v>1</v>
      </c>
      <c r="H1804" s="143">
        <v>-2</v>
      </c>
      <c r="I1804" s="129">
        <f>IF(G1804&lt;0,"-",G1804)</f>
        <v>1</v>
      </c>
      <c r="J1804" s="129" t="str">
        <f>IF(H1804&lt;0,"-",H1804)</f>
        <v>-</v>
      </c>
    </row>
    <row r="1805" spans="1:10" x14ac:dyDescent="0.25">
      <c r="A1805" s="138" t="s">
        <v>270</v>
      </c>
      <c r="B1805" s="139" t="s">
        <v>985</v>
      </c>
      <c r="C1805" s="140">
        <v>18470</v>
      </c>
      <c r="D1805" s="141">
        <v>-1.4</v>
      </c>
      <c r="E1805" s="141">
        <v>-45.11</v>
      </c>
      <c r="F1805" s="142">
        <v>-14.46</v>
      </c>
      <c r="G1805" s="143">
        <v>-3</v>
      </c>
      <c r="H1805" s="143">
        <v>-2</v>
      </c>
      <c r="I1805" s="129" t="str">
        <f>IF(G1805&lt;0,"-",G1805)</f>
        <v>-</v>
      </c>
      <c r="J1805" s="129" t="str">
        <f>IF(H1805&lt;0,"-",H1805)</f>
        <v>-</v>
      </c>
    </row>
    <row r="1806" spans="1:10" x14ac:dyDescent="0.25">
      <c r="A1806" s="138" t="s">
        <v>2975</v>
      </c>
      <c r="B1806" s="139" t="s">
        <v>3031</v>
      </c>
      <c r="C1806" s="140">
        <v>79781</v>
      </c>
      <c r="D1806" s="141">
        <v>-25.22</v>
      </c>
      <c r="E1806" s="141">
        <v>-45.62</v>
      </c>
      <c r="F1806" s="142">
        <v>-20.37</v>
      </c>
      <c r="G1806" s="143">
        <v>-1</v>
      </c>
      <c r="H1806" s="143">
        <v>-1</v>
      </c>
      <c r="I1806" s="129" t="str">
        <f>IF(G1806&lt;0,"-",G1806)</f>
        <v>-</v>
      </c>
      <c r="J1806" s="129" t="str">
        <f>IF(H1806&lt;0,"-",H1806)</f>
        <v>-</v>
      </c>
    </row>
    <row r="1807" spans="1:10" x14ac:dyDescent="0.25">
      <c r="A1807" s="138" t="s">
        <v>2635</v>
      </c>
      <c r="B1807" s="139" t="s">
        <v>3758</v>
      </c>
      <c r="C1807" s="140">
        <v>63089</v>
      </c>
      <c r="D1807" s="141">
        <v>113.85</v>
      </c>
      <c r="E1807" s="141">
        <v>-45.72</v>
      </c>
      <c r="F1807" s="142">
        <v>-25.41</v>
      </c>
      <c r="G1807" s="143">
        <v>1</v>
      </c>
      <c r="H1807" s="143">
        <v>-2</v>
      </c>
      <c r="I1807" s="129">
        <f>IF(G1807&lt;0,"-",G1807)</f>
        <v>1</v>
      </c>
      <c r="J1807" s="129" t="str">
        <f>IF(H1807&lt;0,"-",H1807)</f>
        <v>-</v>
      </c>
    </row>
    <row r="1808" spans="1:10" x14ac:dyDescent="0.25">
      <c r="A1808" s="138" t="s">
        <v>635</v>
      </c>
      <c r="B1808" s="139" t="s">
        <v>636</v>
      </c>
      <c r="C1808" s="140">
        <v>8027</v>
      </c>
      <c r="D1808" s="141">
        <v>10.84</v>
      </c>
      <c r="E1808" s="141">
        <v>-46.22</v>
      </c>
      <c r="F1808" s="142">
        <v>-34.409999999999997</v>
      </c>
      <c r="G1808" s="143">
        <v>2</v>
      </c>
      <c r="H1808" s="143">
        <v>-11</v>
      </c>
      <c r="I1808" s="129">
        <f>IF(G1808&lt;0,"-",G1808)</f>
        <v>2</v>
      </c>
      <c r="J1808" s="129" t="str">
        <f>IF(H1808&lt;0,"-",H1808)</f>
        <v>-</v>
      </c>
    </row>
    <row r="1809" spans="1:10" x14ac:dyDescent="0.25">
      <c r="A1809" s="138" t="s">
        <v>2798</v>
      </c>
      <c r="B1809" s="139" t="s">
        <v>2995</v>
      </c>
      <c r="C1809" s="140">
        <v>1933218</v>
      </c>
      <c r="D1809" s="141">
        <v>133.85</v>
      </c>
      <c r="E1809" s="141">
        <v>-46.57</v>
      </c>
      <c r="F1809" s="142">
        <v>-60.08</v>
      </c>
      <c r="G1809" s="143">
        <v>1</v>
      </c>
      <c r="H1809" s="143">
        <v>-13</v>
      </c>
      <c r="I1809" s="129">
        <f>IF(G1809&lt;0,"-",G1809)</f>
        <v>1</v>
      </c>
      <c r="J1809" s="129" t="str">
        <f>IF(H1809&lt;0,"-",H1809)</f>
        <v>-</v>
      </c>
    </row>
    <row r="1810" spans="1:10" x14ac:dyDescent="0.25">
      <c r="A1810" s="138" t="s">
        <v>2351</v>
      </c>
      <c r="B1810" s="139" t="s">
        <v>2352</v>
      </c>
      <c r="C1810" s="140">
        <v>58171</v>
      </c>
      <c r="D1810" s="141">
        <v>67.599999999999994</v>
      </c>
      <c r="E1810" s="141">
        <v>-47.1</v>
      </c>
      <c r="F1810" s="142">
        <v>-21.6</v>
      </c>
      <c r="G1810" s="143">
        <v>1</v>
      </c>
      <c r="H1810" s="143">
        <v>-2</v>
      </c>
      <c r="I1810" s="129">
        <f>IF(G1810&lt;0,"-",G1810)</f>
        <v>1</v>
      </c>
      <c r="J1810" s="129" t="str">
        <f>IF(H1810&lt;0,"-",H1810)</f>
        <v>-</v>
      </c>
    </row>
    <row r="1811" spans="1:10" x14ac:dyDescent="0.25">
      <c r="A1811" s="138" t="s">
        <v>845</v>
      </c>
      <c r="B1811" s="139" t="s">
        <v>1114</v>
      </c>
      <c r="C1811" s="140">
        <v>101328</v>
      </c>
      <c r="D1811" s="141">
        <v>-12.99</v>
      </c>
      <c r="E1811" s="141">
        <v>-47.22</v>
      </c>
      <c r="F1811" s="142">
        <v>-45.36</v>
      </c>
      <c r="G1811" s="143">
        <v>-3</v>
      </c>
      <c r="H1811" s="143">
        <v>-11</v>
      </c>
      <c r="I1811" s="129" t="str">
        <f>IF(G1811&lt;0,"-",G1811)</f>
        <v>-</v>
      </c>
      <c r="J1811" s="129" t="str">
        <f>IF(H1811&lt;0,"-",H1811)</f>
        <v>-</v>
      </c>
    </row>
    <row r="1812" spans="1:10" x14ac:dyDescent="0.25">
      <c r="A1812" s="138" t="s">
        <v>20</v>
      </c>
      <c r="B1812" s="139" t="s">
        <v>21</v>
      </c>
      <c r="C1812" s="140">
        <v>59058</v>
      </c>
      <c r="D1812" s="141">
        <v>-13.3</v>
      </c>
      <c r="E1812" s="141">
        <v>-47.46</v>
      </c>
      <c r="F1812" s="142">
        <v>-23.14</v>
      </c>
      <c r="G1812" s="143">
        <v>-3</v>
      </c>
      <c r="H1812" s="143">
        <v>-1</v>
      </c>
      <c r="I1812" s="129" t="str">
        <f>IF(G1812&lt;0,"-",G1812)</f>
        <v>-</v>
      </c>
      <c r="J1812" s="129" t="str">
        <f>IF(H1812&lt;0,"-",H1812)</f>
        <v>-</v>
      </c>
    </row>
    <row r="1813" spans="1:10" x14ac:dyDescent="0.25">
      <c r="A1813" s="138" t="s">
        <v>536</v>
      </c>
      <c r="B1813" s="139" t="s">
        <v>1098</v>
      </c>
      <c r="C1813" s="140">
        <v>34516</v>
      </c>
      <c r="D1813" s="141">
        <v>62.1</v>
      </c>
      <c r="E1813" s="141">
        <v>-48.14</v>
      </c>
      <c r="F1813" s="142">
        <v>-45.59</v>
      </c>
      <c r="G1813" s="143">
        <v>1</v>
      </c>
      <c r="H1813" s="143">
        <v>-8</v>
      </c>
      <c r="I1813" s="129">
        <f>IF(G1813&lt;0,"-",G1813)</f>
        <v>1</v>
      </c>
      <c r="J1813" s="129" t="str">
        <f>IF(H1813&lt;0,"-",H1813)</f>
        <v>-</v>
      </c>
    </row>
    <row r="1814" spans="1:10" x14ac:dyDescent="0.25">
      <c r="A1814" s="138" t="s">
        <v>1821</v>
      </c>
      <c r="B1814" s="139" t="s">
        <v>3653</v>
      </c>
      <c r="C1814" s="140">
        <v>66333</v>
      </c>
      <c r="D1814" s="141">
        <v>1407.57</v>
      </c>
      <c r="E1814" s="141">
        <v>-48.15</v>
      </c>
      <c r="F1814" s="142">
        <v>-44.34</v>
      </c>
      <c r="G1814" s="143">
        <v>1</v>
      </c>
      <c r="H1814" s="143">
        <v>-1</v>
      </c>
      <c r="I1814" s="129">
        <f>IF(G1814&lt;0,"-",G1814)</f>
        <v>1</v>
      </c>
      <c r="J1814" s="129" t="str">
        <f>IF(H1814&lt;0,"-",H1814)</f>
        <v>-</v>
      </c>
    </row>
    <row r="1815" spans="1:10" x14ac:dyDescent="0.25">
      <c r="A1815" s="138" t="s">
        <v>3374</v>
      </c>
      <c r="B1815" s="139" t="s">
        <v>3376</v>
      </c>
      <c r="C1815" s="140">
        <v>46462</v>
      </c>
      <c r="D1815" s="141">
        <v>-27.73</v>
      </c>
      <c r="E1815" s="141">
        <v>-49.58</v>
      </c>
      <c r="F1815" s="142">
        <v>-37.11</v>
      </c>
      <c r="G1815" s="143">
        <v>-3</v>
      </c>
      <c r="H1815" s="143">
        <v>-6</v>
      </c>
      <c r="I1815" s="129" t="str">
        <f>IF(G1815&lt;0,"-",G1815)</f>
        <v>-</v>
      </c>
      <c r="J1815" s="129" t="str">
        <f>IF(H1815&lt;0,"-",H1815)</f>
        <v>-</v>
      </c>
    </row>
    <row r="1816" spans="1:10" x14ac:dyDescent="0.25">
      <c r="A1816" s="138" t="s">
        <v>3252</v>
      </c>
      <c r="B1816" s="139" t="s">
        <v>3256</v>
      </c>
      <c r="C1816" s="140">
        <v>-588535</v>
      </c>
      <c r="E1816" s="141">
        <v>-50.02</v>
      </c>
      <c r="G1816" s="143">
        <v>-2</v>
      </c>
      <c r="H1816" s="143">
        <v>-1</v>
      </c>
      <c r="I1816" s="129" t="str">
        <f>IF(G1816&lt;0,"-",G1816)</f>
        <v>-</v>
      </c>
      <c r="J1816" s="129" t="str">
        <f>IF(H1816&lt;0,"-",H1816)</f>
        <v>-</v>
      </c>
    </row>
    <row r="1817" spans="1:10" x14ac:dyDescent="0.25">
      <c r="A1817" s="138" t="s">
        <v>137</v>
      </c>
      <c r="B1817" s="139" t="s">
        <v>138</v>
      </c>
      <c r="C1817" s="140">
        <v>55038</v>
      </c>
      <c r="D1817" s="141">
        <v>165.15</v>
      </c>
      <c r="E1817" s="141">
        <v>-50.03</v>
      </c>
      <c r="F1817" s="142">
        <v>-44.73</v>
      </c>
      <c r="G1817" s="143">
        <v>1</v>
      </c>
      <c r="H1817" s="143">
        <v>-3</v>
      </c>
      <c r="I1817" s="129">
        <f>IF(G1817&lt;0,"-",G1817)</f>
        <v>1</v>
      </c>
      <c r="J1817" s="129" t="str">
        <f>IF(H1817&lt;0,"-",H1817)</f>
        <v>-</v>
      </c>
    </row>
    <row r="1818" spans="1:10" x14ac:dyDescent="0.25">
      <c r="A1818" s="138" t="s">
        <v>687</v>
      </c>
      <c r="B1818" s="139" t="s">
        <v>688</v>
      </c>
      <c r="C1818" s="140">
        <v>1298547</v>
      </c>
      <c r="D1818" s="141">
        <v>9.02</v>
      </c>
      <c r="E1818" s="141">
        <v>-50.71</v>
      </c>
      <c r="F1818" s="142">
        <v>-40.21</v>
      </c>
      <c r="G1818" s="143">
        <v>2</v>
      </c>
      <c r="H1818" s="143">
        <v>-8</v>
      </c>
      <c r="I1818" s="129">
        <f>IF(G1818&lt;0,"-",G1818)</f>
        <v>2</v>
      </c>
      <c r="J1818" s="129" t="str">
        <f>IF(H1818&lt;0,"-",H1818)</f>
        <v>-</v>
      </c>
    </row>
    <row r="1819" spans="1:10" x14ac:dyDescent="0.25">
      <c r="A1819" s="138" t="s">
        <v>98</v>
      </c>
      <c r="B1819" s="139" t="s">
        <v>99</v>
      </c>
      <c r="C1819" s="140">
        <v>5701</v>
      </c>
      <c r="D1819" s="141">
        <v>25.43</v>
      </c>
      <c r="E1819" s="141">
        <v>-50.71</v>
      </c>
      <c r="F1819" s="142">
        <v>-55.77</v>
      </c>
      <c r="G1819" s="143">
        <v>3</v>
      </c>
      <c r="H1819" s="143">
        <v>-7</v>
      </c>
      <c r="I1819" s="129">
        <f>IF(G1819&lt;0,"-",G1819)</f>
        <v>3</v>
      </c>
      <c r="J1819" s="129" t="str">
        <f>IF(H1819&lt;0,"-",H1819)</f>
        <v>-</v>
      </c>
    </row>
    <row r="1820" spans="1:10" x14ac:dyDescent="0.25">
      <c r="A1820" s="138" t="s">
        <v>2120</v>
      </c>
      <c r="B1820" s="139" t="s">
        <v>2121</v>
      </c>
      <c r="C1820" s="140">
        <v>14243</v>
      </c>
      <c r="D1820" s="141">
        <v>33.47</v>
      </c>
      <c r="E1820" s="141">
        <v>-50.74</v>
      </c>
      <c r="F1820" s="142">
        <v>-45.79</v>
      </c>
      <c r="G1820" s="143">
        <v>1</v>
      </c>
      <c r="H1820" s="143">
        <v>-3</v>
      </c>
      <c r="I1820" s="129">
        <f>IF(G1820&lt;0,"-",G1820)</f>
        <v>1</v>
      </c>
      <c r="J1820" s="129" t="str">
        <f>IF(H1820&lt;0,"-",H1820)</f>
        <v>-</v>
      </c>
    </row>
    <row r="1821" spans="1:10" x14ac:dyDescent="0.25">
      <c r="A1821" s="138" t="s">
        <v>2023</v>
      </c>
      <c r="B1821" s="139" t="s">
        <v>2024</v>
      </c>
      <c r="C1821" s="140">
        <v>7279</v>
      </c>
      <c r="D1821" s="141">
        <v>79.680000000000007</v>
      </c>
      <c r="E1821" s="141">
        <v>-50.76</v>
      </c>
      <c r="F1821" s="142">
        <v>-56.83</v>
      </c>
      <c r="G1821" s="143">
        <v>1</v>
      </c>
      <c r="H1821" s="143">
        <v>-13</v>
      </c>
      <c r="I1821" s="129">
        <f>IF(G1821&lt;0,"-",G1821)</f>
        <v>1</v>
      </c>
      <c r="J1821" s="129" t="str">
        <f>IF(H1821&lt;0,"-",H1821)</f>
        <v>-</v>
      </c>
    </row>
    <row r="1822" spans="1:10" x14ac:dyDescent="0.25">
      <c r="A1822" s="138" t="s">
        <v>285</v>
      </c>
      <c r="B1822" s="139" t="s">
        <v>992</v>
      </c>
      <c r="C1822" s="140">
        <v>16</v>
      </c>
      <c r="D1822" s="141">
        <v>-33.33</v>
      </c>
      <c r="E1822" s="141">
        <v>-51.52</v>
      </c>
      <c r="F1822" s="142">
        <v>31.91</v>
      </c>
      <c r="G1822" s="143">
        <v>-2</v>
      </c>
      <c r="H1822" s="143">
        <v>-2</v>
      </c>
      <c r="I1822" s="129" t="str">
        <f>IF(G1822&lt;0,"-",G1822)</f>
        <v>-</v>
      </c>
      <c r="J1822" s="129" t="str">
        <f>IF(H1822&lt;0,"-",H1822)</f>
        <v>-</v>
      </c>
    </row>
    <row r="1823" spans="1:10" x14ac:dyDescent="0.25">
      <c r="A1823" s="138" t="s">
        <v>2631</v>
      </c>
      <c r="B1823" s="139" t="s">
        <v>2632</v>
      </c>
      <c r="C1823" s="140">
        <v>262106</v>
      </c>
      <c r="D1823" s="141">
        <v>21.44</v>
      </c>
      <c r="E1823" s="141">
        <v>-52.51</v>
      </c>
      <c r="F1823" s="142">
        <v>-40.11</v>
      </c>
      <c r="G1823" s="143">
        <v>1</v>
      </c>
      <c r="H1823" s="143">
        <v>-12</v>
      </c>
      <c r="I1823" s="129">
        <f>IF(G1823&lt;0,"-",G1823)</f>
        <v>1</v>
      </c>
      <c r="J1823" s="129" t="str">
        <f>IF(H1823&lt;0,"-",H1823)</f>
        <v>-</v>
      </c>
    </row>
    <row r="1824" spans="1:10" x14ac:dyDescent="0.25">
      <c r="A1824" s="138" t="s">
        <v>327</v>
      </c>
      <c r="B1824" s="139" t="s">
        <v>1012</v>
      </c>
      <c r="C1824" s="140">
        <v>289103</v>
      </c>
      <c r="D1824" s="141">
        <v>12.28</v>
      </c>
      <c r="E1824" s="141">
        <v>-52.58</v>
      </c>
      <c r="F1824" s="142">
        <v>-31.63</v>
      </c>
      <c r="G1824" s="143">
        <v>1</v>
      </c>
      <c r="H1824" s="143">
        <v>-2</v>
      </c>
      <c r="I1824" s="129">
        <f>IF(G1824&lt;0,"-",G1824)</f>
        <v>1</v>
      </c>
      <c r="J1824" s="129" t="str">
        <f>IF(H1824&lt;0,"-",H1824)</f>
        <v>-</v>
      </c>
    </row>
    <row r="1825" spans="1:10" x14ac:dyDescent="0.25">
      <c r="A1825" s="138" t="s">
        <v>1931</v>
      </c>
      <c r="B1825" s="139" t="s">
        <v>1932</v>
      </c>
      <c r="C1825" s="140">
        <v>159545</v>
      </c>
      <c r="D1825" s="141">
        <v>-16.54</v>
      </c>
      <c r="E1825" s="141">
        <v>-52.69</v>
      </c>
      <c r="F1825" s="142">
        <v>-29.36</v>
      </c>
      <c r="G1825" s="143">
        <v>-2</v>
      </c>
      <c r="H1825" s="143">
        <v>-1</v>
      </c>
      <c r="I1825" s="129" t="str">
        <f>IF(G1825&lt;0,"-",G1825)</f>
        <v>-</v>
      </c>
      <c r="J1825" s="129" t="str">
        <f>IF(H1825&lt;0,"-",H1825)</f>
        <v>-</v>
      </c>
    </row>
    <row r="1826" spans="1:10" x14ac:dyDescent="0.25">
      <c r="A1826" s="138" t="s">
        <v>317</v>
      </c>
      <c r="B1826" s="139" t="s">
        <v>318</v>
      </c>
      <c r="C1826" s="140">
        <v>59434</v>
      </c>
      <c r="D1826" s="141">
        <v>19.27</v>
      </c>
      <c r="E1826" s="141">
        <v>-52.89</v>
      </c>
      <c r="F1826" s="142">
        <v>-44.68</v>
      </c>
      <c r="G1826" s="143">
        <v>1</v>
      </c>
      <c r="H1826" s="143">
        <v>-8</v>
      </c>
      <c r="I1826" s="129">
        <f>IF(G1826&lt;0,"-",G1826)</f>
        <v>1</v>
      </c>
      <c r="J1826" s="129" t="str">
        <f>IF(H1826&lt;0,"-",H1826)</f>
        <v>-</v>
      </c>
    </row>
    <row r="1827" spans="1:10" x14ac:dyDescent="0.25">
      <c r="A1827" s="138" t="s">
        <v>208</v>
      </c>
      <c r="B1827" s="139" t="s">
        <v>955</v>
      </c>
      <c r="C1827" s="140">
        <v>20250</v>
      </c>
      <c r="D1827" s="141">
        <v>14.99</v>
      </c>
      <c r="E1827" s="141">
        <v>-52.9</v>
      </c>
      <c r="F1827" s="142">
        <v>-37.909999999999997</v>
      </c>
      <c r="G1827" s="143">
        <v>1</v>
      </c>
      <c r="H1827" s="143">
        <v>-2</v>
      </c>
      <c r="I1827" s="129">
        <f>IF(G1827&lt;0,"-",G1827)</f>
        <v>1</v>
      </c>
      <c r="J1827" s="129" t="str">
        <f>IF(H1827&lt;0,"-",H1827)</f>
        <v>-</v>
      </c>
    </row>
    <row r="1828" spans="1:10" x14ac:dyDescent="0.25">
      <c r="A1828" s="138" t="s">
        <v>4146</v>
      </c>
      <c r="B1828" s="139" t="s">
        <v>4158</v>
      </c>
      <c r="C1828" s="140">
        <v>3626</v>
      </c>
      <c r="D1828" s="141">
        <v>20044.439999999999</v>
      </c>
      <c r="E1828" s="141">
        <v>-53.06</v>
      </c>
      <c r="F1828" s="142">
        <v>-55.48</v>
      </c>
      <c r="G1828" s="143">
        <v>1</v>
      </c>
      <c r="H1828" s="143">
        <v>-3</v>
      </c>
      <c r="I1828" s="129">
        <f>IF(G1828&lt;0,"-",G1828)</f>
        <v>1</v>
      </c>
      <c r="J1828" s="129" t="str">
        <f>IF(H1828&lt;0,"-",H1828)</f>
        <v>-</v>
      </c>
    </row>
    <row r="1829" spans="1:10" x14ac:dyDescent="0.25">
      <c r="A1829" s="138" t="s">
        <v>3781</v>
      </c>
      <c r="B1829" s="139" t="s">
        <v>3789</v>
      </c>
      <c r="C1829" s="140">
        <v>28775</v>
      </c>
      <c r="D1829" s="141">
        <v>10.9</v>
      </c>
      <c r="E1829" s="141">
        <v>-53.51</v>
      </c>
      <c r="F1829" s="142">
        <v>-42.94</v>
      </c>
      <c r="G1829" s="143">
        <v>1</v>
      </c>
      <c r="H1829" s="143">
        <v>-10</v>
      </c>
      <c r="I1829" s="129">
        <f>IF(G1829&lt;0,"-",G1829)</f>
        <v>1</v>
      </c>
      <c r="J1829" s="129" t="str">
        <f>IF(H1829&lt;0,"-",H1829)</f>
        <v>-</v>
      </c>
    </row>
    <row r="1830" spans="1:10" x14ac:dyDescent="0.25">
      <c r="A1830" s="138" t="s">
        <v>2426</v>
      </c>
      <c r="B1830" s="139" t="s">
        <v>2427</v>
      </c>
      <c r="C1830" s="140">
        <v>142112</v>
      </c>
      <c r="D1830" s="141">
        <v>11.89</v>
      </c>
      <c r="E1830" s="141">
        <v>-53.83</v>
      </c>
      <c r="F1830" s="142">
        <v>2.54</v>
      </c>
      <c r="G1830" s="143">
        <v>1</v>
      </c>
      <c r="H1830" s="143">
        <v>-2</v>
      </c>
      <c r="I1830" s="129">
        <f>IF(G1830&lt;0,"-",G1830)</f>
        <v>1</v>
      </c>
      <c r="J1830" s="129" t="str">
        <f>IF(H1830&lt;0,"-",H1830)</f>
        <v>-</v>
      </c>
    </row>
    <row r="1831" spans="1:10" x14ac:dyDescent="0.25">
      <c r="A1831" s="138" t="s">
        <v>489</v>
      </c>
      <c r="B1831" s="139" t="s">
        <v>1377</v>
      </c>
      <c r="C1831" s="140">
        <v>129814</v>
      </c>
      <c r="D1831" s="141">
        <v>73.709999999999994</v>
      </c>
      <c r="E1831" s="141">
        <v>-53.9</v>
      </c>
      <c r="F1831" s="142">
        <v>-20.89</v>
      </c>
      <c r="G1831" s="143">
        <v>1</v>
      </c>
      <c r="H1831" s="143">
        <v>-2</v>
      </c>
      <c r="I1831" s="129">
        <f>IF(G1831&lt;0,"-",G1831)</f>
        <v>1</v>
      </c>
      <c r="J1831" s="129" t="str">
        <f>IF(H1831&lt;0,"-",H1831)</f>
        <v>-</v>
      </c>
    </row>
    <row r="1832" spans="1:10" x14ac:dyDescent="0.25">
      <c r="A1832" s="138" t="s">
        <v>237</v>
      </c>
      <c r="B1832" s="139" t="s">
        <v>1346</v>
      </c>
      <c r="C1832" s="140">
        <v>3921</v>
      </c>
      <c r="D1832" s="141">
        <v>-54.94</v>
      </c>
      <c r="E1832" s="141">
        <v>-54.04</v>
      </c>
      <c r="F1832" s="142">
        <v>5.22</v>
      </c>
      <c r="G1832" s="143">
        <v>-2</v>
      </c>
      <c r="H1832" s="143">
        <v>-1</v>
      </c>
      <c r="I1832" s="129" t="str">
        <f>IF(G1832&lt;0,"-",G1832)</f>
        <v>-</v>
      </c>
      <c r="J1832" s="129" t="str">
        <f>IF(H1832&lt;0,"-",H1832)</f>
        <v>-</v>
      </c>
    </row>
    <row r="1833" spans="1:10" x14ac:dyDescent="0.25">
      <c r="A1833" s="138" t="s">
        <v>1162</v>
      </c>
      <c r="B1833" s="139" t="s">
        <v>1230</v>
      </c>
      <c r="C1833" s="140">
        <v>20875</v>
      </c>
      <c r="D1833" s="141">
        <v>-49.25</v>
      </c>
      <c r="E1833" s="141">
        <v>-54.31</v>
      </c>
      <c r="F1833" s="142">
        <v>-32.6</v>
      </c>
      <c r="G1833" s="143">
        <v>-1</v>
      </c>
      <c r="H1833" s="143">
        <v>-3</v>
      </c>
      <c r="I1833" s="129" t="str">
        <f>IF(G1833&lt;0,"-",G1833)</f>
        <v>-</v>
      </c>
      <c r="J1833" s="129" t="str">
        <f>IF(H1833&lt;0,"-",H1833)</f>
        <v>-</v>
      </c>
    </row>
    <row r="1834" spans="1:10" x14ac:dyDescent="0.25">
      <c r="A1834" s="138" t="s">
        <v>207</v>
      </c>
      <c r="B1834" s="139" t="s">
        <v>3903</v>
      </c>
      <c r="C1834" s="140">
        <v>1433</v>
      </c>
      <c r="D1834" s="141">
        <v>-18.989999999999998</v>
      </c>
      <c r="E1834" s="141">
        <v>-54.55</v>
      </c>
      <c r="F1834" s="142">
        <v>-27.38</v>
      </c>
      <c r="G1834" s="143">
        <v>-3</v>
      </c>
      <c r="H1834" s="143">
        <v>-1</v>
      </c>
      <c r="I1834" s="129" t="str">
        <f>IF(G1834&lt;0,"-",G1834)</f>
        <v>-</v>
      </c>
      <c r="J1834" s="129" t="str">
        <f>IF(H1834&lt;0,"-",H1834)</f>
        <v>-</v>
      </c>
    </row>
    <row r="1835" spans="1:10" x14ac:dyDescent="0.25">
      <c r="A1835" s="138" t="s">
        <v>3669</v>
      </c>
      <c r="B1835" s="139" t="s">
        <v>3674</v>
      </c>
      <c r="C1835" s="140">
        <v>59776</v>
      </c>
      <c r="D1835" s="141">
        <v>40.79</v>
      </c>
      <c r="E1835" s="141">
        <v>-54.96</v>
      </c>
      <c r="F1835" s="142">
        <v>-43.55</v>
      </c>
      <c r="G1835" s="143">
        <v>1</v>
      </c>
      <c r="H1835" s="143">
        <v>-2</v>
      </c>
      <c r="I1835" s="129">
        <f>IF(G1835&lt;0,"-",G1835)</f>
        <v>1</v>
      </c>
      <c r="J1835" s="129" t="str">
        <f>IF(H1835&lt;0,"-",H1835)</f>
        <v>-</v>
      </c>
    </row>
    <row r="1836" spans="1:10" x14ac:dyDescent="0.25">
      <c r="A1836" s="138" t="s">
        <v>2661</v>
      </c>
      <c r="B1836" s="139" t="s">
        <v>2662</v>
      </c>
      <c r="C1836" s="140">
        <v>488745</v>
      </c>
      <c r="D1836" s="141">
        <v>16.350000000000001</v>
      </c>
      <c r="E1836" s="141">
        <v>-55.47</v>
      </c>
      <c r="F1836" s="142">
        <v>-40.229999999999997</v>
      </c>
      <c r="G1836" s="143">
        <v>1</v>
      </c>
      <c r="H1836" s="143">
        <v>-7</v>
      </c>
      <c r="I1836" s="129">
        <f>IF(G1836&lt;0,"-",G1836)</f>
        <v>1</v>
      </c>
      <c r="J1836" s="129" t="str">
        <f>IF(H1836&lt;0,"-",H1836)</f>
        <v>-</v>
      </c>
    </row>
    <row r="1837" spans="1:10" x14ac:dyDescent="0.25">
      <c r="A1837" s="138" t="s">
        <v>608</v>
      </c>
      <c r="B1837" s="139" t="s">
        <v>609</v>
      </c>
      <c r="C1837" s="140">
        <v>8669</v>
      </c>
      <c r="D1837" s="141">
        <v>3.56</v>
      </c>
      <c r="E1837" s="141">
        <v>-55.85</v>
      </c>
      <c r="F1837" s="142">
        <v>29.91</v>
      </c>
      <c r="G1837" s="143">
        <v>1</v>
      </c>
      <c r="H1837" s="143">
        <v>-2</v>
      </c>
      <c r="I1837" s="129">
        <f>IF(G1837&lt;0,"-",G1837)</f>
        <v>1</v>
      </c>
      <c r="J1837" s="129" t="str">
        <f>IF(H1837&lt;0,"-",H1837)</f>
        <v>-</v>
      </c>
    </row>
    <row r="1838" spans="1:10" x14ac:dyDescent="0.25">
      <c r="A1838" s="138" t="s">
        <v>1547</v>
      </c>
      <c r="B1838" s="139" t="s">
        <v>3001</v>
      </c>
      <c r="C1838" s="140">
        <v>1447</v>
      </c>
      <c r="D1838" s="141">
        <v>-49.3</v>
      </c>
      <c r="E1838" s="141">
        <v>-55.87</v>
      </c>
      <c r="F1838" s="142">
        <v>-4.96</v>
      </c>
      <c r="G1838" s="143">
        <v>-3</v>
      </c>
      <c r="H1838" s="143">
        <v>-2</v>
      </c>
      <c r="I1838" s="129" t="str">
        <f>IF(G1838&lt;0,"-",G1838)</f>
        <v>-</v>
      </c>
      <c r="J1838" s="129" t="str">
        <f>IF(H1838&lt;0,"-",H1838)</f>
        <v>-</v>
      </c>
    </row>
    <row r="1839" spans="1:10" x14ac:dyDescent="0.25">
      <c r="A1839" s="138" t="s">
        <v>2304</v>
      </c>
      <c r="B1839" s="139" t="s">
        <v>2305</v>
      </c>
      <c r="C1839" s="140">
        <v>240356</v>
      </c>
      <c r="D1839" s="141">
        <v>47.87</v>
      </c>
      <c r="E1839" s="141">
        <v>-56.19</v>
      </c>
      <c r="F1839" s="142">
        <v>70.53</v>
      </c>
      <c r="G1839" s="143">
        <v>1</v>
      </c>
      <c r="H1839" s="143">
        <v>-2</v>
      </c>
      <c r="I1839" s="129">
        <f>IF(G1839&lt;0,"-",G1839)</f>
        <v>1</v>
      </c>
      <c r="J1839" s="129" t="str">
        <f>IF(H1839&lt;0,"-",H1839)</f>
        <v>-</v>
      </c>
    </row>
    <row r="1840" spans="1:10" x14ac:dyDescent="0.25">
      <c r="A1840" s="138" t="s">
        <v>2916</v>
      </c>
      <c r="B1840" s="139" t="s">
        <v>4172</v>
      </c>
      <c r="C1840" s="140">
        <v>4856</v>
      </c>
      <c r="D1840" s="141">
        <v>-33.72</v>
      </c>
      <c r="E1840" s="141">
        <v>-56.52</v>
      </c>
      <c r="F1840" s="142">
        <v>-61.18</v>
      </c>
      <c r="G1840" s="143">
        <v>-1</v>
      </c>
      <c r="H1840" s="143">
        <v>-13</v>
      </c>
      <c r="I1840" s="129" t="str">
        <f>IF(G1840&lt;0,"-",G1840)</f>
        <v>-</v>
      </c>
      <c r="J1840" s="129" t="str">
        <f>IF(H1840&lt;0,"-",H1840)</f>
        <v>-</v>
      </c>
    </row>
    <row r="1841" spans="1:10" x14ac:dyDescent="0.25">
      <c r="A1841" s="138" t="s">
        <v>209</v>
      </c>
      <c r="B1841" s="139" t="s">
        <v>3101</v>
      </c>
      <c r="C1841" s="140">
        <v>20414</v>
      </c>
      <c r="D1841" s="141">
        <v>-34.130000000000003</v>
      </c>
      <c r="E1841" s="141">
        <v>-56.59</v>
      </c>
      <c r="F1841" s="142">
        <v>-9.18</v>
      </c>
      <c r="G1841" s="143">
        <v>-3</v>
      </c>
      <c r="H1841" s="143">
        <v>-2</v>
      </c>
      <c r="I1841" s="129" t="str">
        <f>IF(G1841&lt;0,"-",G1841)</f>
        <v>-</v>
      </c>
      <c r="J1841" s="129" t="str">
        <f>IF(H1841&lt;0,"-",H1841)</f>
        <v>-</v>
      </c>
    </row>
    <row r="1842" spans="1:10" x14ac:dyDescent="0.25">
      <c r="A1842" s="138" t="s">
        <v>2897</v>
      </c>
      <c r="B1842" s="139" t="s">
        <v>2903</v>
      </c>
      <c r="C1842" s="140">
        <v>82560</v>
      </c>
      <c r="D1842" s="141">
        <v>-9.5399999999999991</v>
      </c>
      <c r="E1842" s="141">
        <v>-56.8</v>
      </c>
      <c r="F1842" s="142">
        <v>-51.54</v>
      </c>
      <c r="G1842" s="143">
        <v>-2</v>
      </c>
      <c r="H1842" s="143">
        <v>-9</v>
      </c>
      <c r="I1842" s="129" t="str">
        <f>IF(G1842&lt;0,"-",G1842)</f>
        <v>-</v>
      </c>
      <c r="J1842" s="129" t="str">
        <f>IF(H1842&lt;0,"-",H1842)</f>
        <v>-</v>
      </c>
    </row>
    <row r="1843" spans="1:10" x14ac:dyDescent="0.25">
      <c r="A1843" s="138" t="s">
        <v>2310</v>
      </c>
      <c r="B1843" s="139" t="s">
        <v>2311</v>
      </c>
      <c r="C1843" s="140">
        <v>22054</v>
      </c>
      <c r="D1843" s="141">
        <v>47.45</v>
      </c>
      <c r="E1843" s="141">
        <v>-57.2</v>
      </c>
      <c r="F1843" s="142">
        <v>-46.23</v>
      </c>
      <c r="G1843" s="143">
        <v>1</v>
      </c>
      <c r="H1843" s="143">
        <v>-2</v>
      </c>
      <c r="I1843" s="129">
        <f>IF(G1843&lt;0,"-",G1843)</f>
        <v>1</v>
      </c>
      <c r="J1843" s="129" t="str">
        <f>IF(H1843&lt;0,"-",H1843)</f>
        <v>-</v>
      </c>
    </row>
    <row r="1844" spans="1:10" x14ac:dyDescent="0.25">
      <c r="A1844" s="138" t="s">
        <v>2644</v>
      </c>
      <c r="B1844" s="139" t="s">
        <v>3751</v>
      </c>
      <c r="C1844" s="140">
        <v>76093</v>
      </c>
      <c r="D1844" s="141">
        <v>-20.260000000000002</v>
      </c>
      <c r="E1844" s="141">
        <v>-57.26</v>
      </c>
      <c r="F1844" s="142">
        <v>-91.46</v>
      </c>
      <c r="G1844" s="143">
        <v>-2</v>
      </c>
      <c r="H1844" s="143">
        <v>-2</v>
      </c>
      <c r="I1844" s="129" t="str">
        <f>IF(G1844&lt;0,"-",G1844)</f>
        <v>-</v>
      </c>
      <c r="J1844" s="129" t="str">
        <f>IF(H1844&lt;0,"-",H1844)</f>
        <v>-</v>
      </c>
    </row>
    <row r="1845" spans="1:10" x14ac:dyDescent="0.25">
      <c r="A1845" s="138" t="s">
        <v>4116</v>
      </c>
      <c r="B1845" s="139" t="s">
        <v>4119</v>
      </c>
      <c r="C1845" s="140">
        <v>18509</v>
      </c>
      <c r="D1845" s="141">
        <v>-6.23</v>
      </c>
      <c r="E1845" s="141">
        <v>-58.06</v>
      </c>
      <c r="F1845" s="142">
        <v>-40.53</v>
      </c>
      <c r="G1845" s="143">
        <v>-1</v>
      </c>
      <c r="H1845" s="143">
        <v>-2</v>
      </c>
      <c r="I1845" s="129" t="str">
        <f>IF(G1845&lt;0,"-",G1845)</f>
        <v>-</v>
      </c>
      <c r="J1845" s="129" t="str">
        <f>IF(H1845&lt;0,"-",H1845)</f>
        <v>-</v>
      </c>
    </row>
    <row r="1846" spans="1:10" x14ac:dyDescent="0.25">
      <c r="A1846" s="138" t="s">
        <v>2587</v>
      </c>
      <c r="B1846" s="139" t="s">
        <v>2588</v>
      </c>
      <c r="C1846" s="140">
        <v>75913</v>
      </c>
      <c r="D1846" s="141">
        <v>-23.24</v>
      </c>
      <c r="E1846" s="141">
        <v>-58.11</v>
      </c>
      <c r="F1846" s="142">
        <v>-58.96</v>
      </c>
      <c r="G1846" s="143">
        <v>-1</v>
      </c>
      <c r="H1846" s="143">
        <v>-7</v>
      </c>
      <c r="I1846" s="129" t="str">
        <f>IF(G1846&lt;0,"-",G1846)</f>
        <v>-</v>
      </c>
      <c r="J1846" s="129" t="str">
        <f>IF(H1846&lt;0,"-",H1846)</f>
        <v>-</v>
      </c>
    </row>
    <row r="1847" spans="1:10" x14ac:dyDescent="0.25">
      <c r="A1847" s="138" t="s">
        <v>1818</v>
      </c>
      <c r="B1847" s="139" t="s">
        <v>1595</v>
      </c>
      <c r="C1847" s="140">
        <v>36383</v>
      </c>
      <c r="D1847" s="141">
        <v>183.07</v>
      </c>
      <c r="E1847" s="141">
        <v>-59.21</v>
      </c>
      <c r="F1847" s="142">
        <v>-76.66</v>
      </c>
      <c r="G1847" s="143">
        <v>1</v>
      </c>
      <c r="H1847" s="143">
        <v>-3</v>
      </c>
      <c r="I1847" s="129">
        <f>IF(G1847&lt;0,"-",G1847)</f>
        <v>1</v>
      </c>
      <c r="J1847" s="129" t="str">
        <f>IF(H1847&lt;0,"-",H1847)</f>
        <v>-</v>
      </c>
    </row>
    <row r="1848" spans="1:10" x14ac:dyDescent="0.25">
      <c r="A1848" s="138" t="s">
        <v>1867</v>
      </c>
      <c r="B1848" s="139" t="s">
        <v>1868</v>
      </c>
      <c r="C1848" s="140">
        <v>7626</v>
      </c>
      <c r="D1848" s="141">
        <v>87.46</v>
      </c>
      <c r="E1848" s="141">
        <v>-59.39</v>
      </c>
      <c r="F1848" s="142">
        <v>-53.28</v>
      </c>
      <c r="G1848" s="143">
        <v>1</v>
      </c>
      <c r="H1848" s="143">
        <v>-13</v>
      </c>
      <c r="I1848" s="129">
        <f>IF(G1848&lt;0,"-",G1848)</f>
        <v>1</v>
      </c>
      <c r="J1848" s="129" t="str">
        <f>IF(H1848&lt;0,"-",H1848)</f>
        <v>-</v>
      </c>
    </row>
    <row r="1849" spans="1:10" x14ac:dyDescent="0.25">
      <c r="A1849" s="138" t="s">
        <v>3434</v>
      </c>
      <c r="B1849" s="139" t="s">
        <v>3439</v>
      </c>
      <c r="C1849" s="140">
        <v>55496</v>
      </c>
      <c r="D1849" s="141">
        <v>2.6</v>
      </c>
      <c r="E1849" s="141">
        <v>-59.57</v>
      </c>
      <c r="F1849" s="142">
        <v>-61.94</v>
      </c>
      <c r="G1849" s="143">
        <v>3</v>
      </c>
      <c r="H1849" s="143">
        <v>-9</v>
      </c>
      <c r="I1849" s="129">
        <f>IF(G1849&lt;0,"-",G1849)</f>
        <v>3</v>
      </c>
      <c r="J1849" s="129" t="str">
        <f>IF(H1849&lt;0,"-",H1849)</f>
        <v>-</v>
      </c>
    </row>
    <row r="1850" spans="1:10" x14ac:dyDescent="0.25">
      <c r="A1850" s="138" t="s">
        <v>3597</v>
      </c>
      <c r="B1850" s="139" t="s">
        <v>3622</v>
      </c>
      <c r="C1850" s="140">
        <v>1578</v>
      </c>
      <c r="D1850" s="141">
        <v>-90.69</v>
      </c>
      <c r="E1850" s="141">
        <v>-59.74</v>
      </c>
      <c r="F1850" s="142">
        <v>300.25</v>
      </c>
      <c r="G1850" s="143">
        <v>-2</v>
      </c>
      <c r="H1850" s="143">
        <v>-1</v>
      </c>
      <c r="I1850" s="129" t="str">
        <f>IF(G1850&lt;0,"-",G1850)</f>
        <v>-</v>
      </c>
      <c r="J1850" s="129" t="str">
        <f>IF(H1850&lt;0,"-",H1850)</f>
        <v>-</v>
      </c>
    </row>
    <row r="1851" spans="1:10" x14ac:dyDescent="0.25">
      <c r="A1851" s="138" t="s">
        <v>893</v>
      </c>
      <c r="B1851" s="139" t="s">
        <v>976</v>
      </c>
      <c r="C1851" s="140">
        <v>10635</v>
      </c>
      <c r="D1851" s="141">
        <v>-1.97</v>
      </c>
      <c r="E1851" s="141">
        <v>-59.82</v>
      </c>
      <c r="F1851" s="142">
        <v>-59.8</v>
      </c>
      <c r="G1851" s="143">
        <v>-1</v>
      </c>
      <c r="H1851" s="143">
        <v>-6</v>
      </c>
      <c r="I1851" s="129" t="str">
        <f>IF(G1851&lt;0,"-",G1851)</f>
        <v>-</v>
      </c>
      <c r="J1851" s="129" t="str">
        <f>IF(H1851&lt;0,"-",H1851)</f>
        <v>-</v>
      </c>
    </row>
    <row r="1852" spans="1:10" x14ac:dyDescent="0.25">
      <c r="A1852" s="138" t="s">
        <v>1926</v>
      </c>
      <c r="B1852" s="139" t="s">
        <v>3498</v>
      </c>
      <c r="C1852" s="140">
        <v>3994</v>
      </c>
      <c r="D1852" s="141">
        <v>84.91</v>
      </c>
      <c r="E1852" s="141">
        <v>-60.42</v>
      </c>
      <c r="F1852" s="142">
        <v>-64.86</v>
      </c>
      <c r="G1852" s="143">
        <v>1</v>
      </c>
      <c r="H1852" s="143">
        <v>-6</v>
      </c>
      <c r="I1852" s="129">
        <f>IF(G1852&lt;0,"-",G1852)</f>
        <v>1</v>
      </c>
      <c r="J1852" s="129" t="str">
        <f>IF(H1852&lt;0,"-",H1852)</f>
        <v>-</v>
      </c>
    </row>
    <row r="1853" spans="1:10" x14ac:dyDescent="0.25">
      <c r="A1853" s="138" t="s">
        <v>2207</v>
      </c>
      <c r="B1853" s="139" t="s">
        <v>2208</v>
      </c>
      <c r="C1853" s="140">
        <v>4689247</v>
      </c>
      <c r="D1853" s="141">
        <v>-34.89</v>
      </c>
      <c r="E1853" s="141">
        <v>-61.09</v>
      </c>
      <c r="F1853" s="142">
        <v>-15.65</v>
      </c>
      <c r="G1853" s="143">
        <v>-3</v>
      </c>
      <c r="H1853" s="143">
        <v>-2</v>
      </c>
      <c r="I1853" s="129" t="str">
        <f>IF(G1853&lt;0,"-",G1853)</f>
        <v>-</v>
      </c>
      <c r="J1853" s="129" t="str">
        <f>IF(H1853&lt;0,"-",H1853)</f>
        <v>-</v>
      </c>
    </row>
    <row r="1854" spans="1:10" x14ac:dyDescent="0.25">
      <c r="A1854" s="138" t="s">
        <v>0</v>
      </c>
      <c r="B1854" s="139" t="s">
        <v>3319</v>
      </c>
      <c r="C1854" s="140">
        <v>140452</v>
      </c>
      <c r="D1854" s="141">
        <v>9.66</v>
      </c>
      <c r="E1854" s="141">
        <v>-61.14</v>
      </c>
      <c r="F1854" s="142">
        <v>-70.62</v>
      </c>
      <c r="G1854" s="143">
        <v>1</v>
      </c>
      <c r="H1854" s="143">
        <v>-2</v>
      </c>
      <c r="I1854" s="129">
        <f>IF(G1854&lt;0,"-",G1854)</f>
        <v>1</v>
      </c>
      <c r="J1854" s="129" t="str">
        <f>IF(H1854&lt;0,"-",H1854)</f>
        <v>-</v>
      </c>
    </row>
    <row r="1855" spans="1:10" x14ac:dyDescent="0.25">
      <c r="A1855" s="138" t="s">
        <v>303</v>
      </c>
      <c r="B1855" s="139" t="s">
        <v>2870</v>
      </c>
      <c r="C1855" s="140">
        <v>7055</v>
      </c>
      <c r="D1855" s="141">
        <v>-78.290000000000006</v>
      </c>
      <c r="E1855" s="141">
        <v>-61.82</v>
      </c>
      <c r="F1855" s="142">
        <v>-15.72</v>
      </c>
      <c r="G1855" s="143">
        <v>-1</v>
      </c>
      <c r="H1855" s="143">
        <v>-1</v>
      </c>
      <c r="I1855" s="129" t="str">
        <f>IF(G1855&lt;0,"-",G1855)</f>
        <v>-</v>
      </c>
      <c r="J1855" s="129" t="str">
        <f>IF(H1855&lt;0,"-",H1855)</f>
        <v>-</v>
      </c>
    </row>
    <row r="1856" spans="1:10" x14ac:dyDescent="0.25">
      <c r="A1856" s="138" t="s">
        <v>2199</v>
      </c>
      <c r="B1856" s="139" t="s">
        <v>1416</v>
      </c>
      <c r="C1856" s="140">
        <v>347356</v>
      </c>
      <c r="D1856" s="141">
        <v>-55.18</v>
      </c>
      <c r="E1856" s="141">
        <v>-62.38</v>
      </c>
      <c r="F1856" s="142">
        <v>-20.64</v>
      </c>
      <c r="G1856" s="143">
        <v>-1</v>
      </c>
      <c r="H1856" s="143">
        <v>-1</v>
      </c>
      <c r="I1856" s="129" t="str">
        <f>IF(G1856&lt;0,"-",G1856)</f>
        <v>-</v>
      </c>
      <c r="J1856" s="129" t="str">
        <f>IF(H1856&lt;0,"-",H1856)</f>
        <v>-</v>
      </c>
    </row>
    <row r="1857" spans="1:10" x14ac:dyDescent="0.25">
      <c r="A1857" s="138" t="s">
        <v>4027</v>
      </c>
      <c r="B1857" s="139" t="s">
        <v>4035</v>
      </c>
      <c r="C1857" s="140">
        <v>36661</v>
      </c>
      <c r="D1857" s="141">
        <v>-13.69</v>
      </c>
      <c r="E1857" s="141">
        <v>-63.34</v>
      </c>
      <c r="F1857" s="142">
        <v>-46.25</v>
      </c>
      <c r="G1857" s="143">
        <v>-3</v>
      </c>
      <c r="H1857" s="143">
        <v>-8</v>
      </c>
      <c r="I1857" s="129" t="str">
        <f>IF(G1857&lt;0,"-",G1857)</f>
        <v>-</v>
      </c>
      <c r="J1857" s="129" t="str">
        <f>IF(H1857&lt;0,"-",H1857)</f>
        <v>-</v>
      </c>
    </row>
    <row r="1858" spans="1:10" x14ac:dyDescent="0.25">
      <c r="A1858" s="138" t="s">
        <v>2885</v>
      </c>
      <c r="B1858" s="139" t="s">
        <v>2889</v>
      </c>
      <c r="C1858" s="140">
        <v>56451</v>
      </c>
      <c r="D1858" s="141">
        <v>-69.400000000000006</v>
      </c>
      <c r="E1858" s="141">
        <v>-63.69</v>
      </c>
      <c r="F1858" s="142">
        <v>-45.24</v>
      </c>
      <c r="G1858" s="143">
        <v>-1</v>
      </c>
      <c r="H1858" s="143">
        <v>-33</v>
      </c>
      <c r="I1858" s="129" t="str">
        <f>IF(G1858&lt;0,"-",G1858)</f>
        <v>-</v>
      </c>
      <c r="J1858" s="129" t="str">
        <f>IF(H1858&lt;0,"-",H1858)</f>
        <v>-</v>
      </c>
    </row>
    <row r="1859" spans="1:10" x14ac:dyDescent="0.25">
      <c r="A1859" s="138" t="s">
        <v>3098</v>
      </c>
      <c r="B1859" s="139" t="s">
        <v>3106</v>
      </c>
      <c r="C1859" s="140">
        <v>117250</v>
      </c>
      <c r="D1859" s="141">
        <v>-45.35</v>
      </c>
      <c r="E1859" s="141">
        <v>-64.14</v>
      </c>
      <c r="F1859" s="142">
        <v>-28.7</v>
      </c>
      <c r="G1859" s="143">
        <v>-2</v>
      </c>
      <c r="H1859" s="143">
        <v>-2</v>
      </c>
      <c r="I1859" s="129" t="str">
        <f>IF(G1859&lt;0,"-",G1859)</f>
        <v>-</v>
      </c>
      <c r="J1859" s="129" t="str">
        <f>IF(H1859&lt;0,"-",H1859)</f>
        <v>-</v>
      </c>
    </row>
    <row r="1860" spans="1:10" x14ac:dyDescent="0.25">
      <c r="A1860" s="138" t="s">
        <v>3141</v>
      </c>
      <c r="B1860" s="139" t="s">
        <v>3142</v>
      </c>
      <c r="C1860" s="140">
        <v>18867</v>
      </c>
      <c r="D1860" s="141">
        <v>10.99</v>
      </c>
      <c r="E1860" s="141">
        <v>-64.84</v>
      </c>
      <c r="F1860" s="142">
        <v>-47.27</v>
      </c>
      <c r="G1860" s="143">
        <v>1</v>
      </c>
      <c r="H1860" s="143">
        <v>-5</v>
      </c>
      <c r="I1860" s="129">
        <f>IF(G1860&lt;0,"-",G1860)</f>
        <v>1</v>
      </c>
      <c r="J1860" s="129" t="str">
        <f>IF(H1860&lt;0,"-",H1860)</f>
        <v>-</v>
      </c>
    </row>
    <row r="1861" spans="1:10" x14ac:dyDescent="0.25">
      <c r="A1861" s="138" t="s">
        <v>567</v>
      </c>
      <c r="B1861" s="139" t="s">
        <v>1243</v>
      </c>
      <c r="C1861" s="140">
        <v>56473</v>
      </c>
      <c r="D1861" s="141">
        <v>-23.62</v>
      </c>
      <c r="E1861" s="141">
        <v>-65.209999999999994</v>
      </c>
      <c r="F1861" s="142">
        <v>-40.79</v>
      </c>
      <c r="G1861" s="143">
        <v>-3</v>
      </c>
      <c r="H1861" s="143">
        <v>-4</v>
      </c>
      <c r="I1861" s="129" t="str">
        <f>IF(G1861&lt;0,"-",G1861)</f>
        <v>-</v>
      </c>
      <c r="J1861" s="129" t="str">
        <f>IF(H1861&lt;0,"-",H1861)</f>
        <v>-</v>
      </c>
    </row>
    <row r="1862" spans="1:10" x14ac:dyDescent="0.25">
      <c r="A1862" s="138" t="s">
        <v>2817</v>
      </c>
      <c r="B1862" s="139" t="s">
        <v>3511</v>
      </c>
      <c r="C1862" s="140">
        <v>13064</v>
      </c>
      <c r="D1862" s="141">
        <v>10.06</v>
      </c>
      <c r="E1862" s="141">
        <v>-65.599999999999994</v>
      </c>
      <c r="F1862" s="142">
        <v>-39.46</v>
      </c>
      <c r="G1862" s="143">
        <v>1</v>
      </c>
      <c r="H1862" s="143">
        <v>-2</v>
      </c>
      <c r="I1862" s="129">
        <f>IF(G1862&lt;0,"-",G1862)</f>
        <v>1</v>
      </c>
      <c r="J1862" s="129" t="str">
        <f>IF(H1862&lt;0,"-",H1862)</f>
        <v>-</v>
      </c>
    </row>
    <row r="1863" spans="1:10" x14ac:dyDescent="0.25">
      <c r="A1863" s="138" t="s">
        <v>2415</v>
      </c>
      <c r="B1863" s="139" t="s">
        <v>2416</v>
      </c>
      <c r="C1863" s="140">
        <v>192932</v>
      </c>
      <c r="D1863" s="141">
        <v>29.05</v>
      </c>
      <c r="E1863" s="141">
        <v>-65.83</v>
      </c>
      <c r="F1863" s="142">
        <v>-65.319999999999993</v>
      </c>
      <c r="G1863" s="143">
        <v>1</v>
      </c>
      <c r="H1863" s="143">
        <v>-12</v>
      </c>
      <c r="I1863" s="129">
        <f>IF(G1863&lt;0,"-",G1863)</f>
        <v>1</v>
      </c>
      <c r="J1863" s="129" t="str">
        <f>IF(H1863&lt;0,"-",H1863)</f>
        <v>-</v>
      </c>
    </row>
    <row r="1864" spans="1:10" x14ac:dyDescent="0.25">
      <c r="A1864" s="138" t="s">
        <v>3842</v>
      </c>
      <c r="B1864" s="139" t="s">
        <v>4155</v>
      </c>
      <c r="C1864" s="140">
        <v>2211</v>
      </c>
      <c r="D1864" s="141">
        <v>-67.63</v>
      </c>
      <c r="E1864" s="141">
        <v>-65.98</v>
      </c>
      <c r="F1864" s="142">
        <v>-6.93</v>
      </c>
      <c r="G1864" s="143">
        <v>-2</v>
      </c>
      <c r="H1864" s="143">
        <v>-2</v>
      </c>
      <c r="I1864" s="129" t="str">
        <f>IF(G1864&lt;0,"-",G1864)</f>
        <v>-</v>
      </c>
      <c r="J1864" s="129" t="str">
        <f>IF(H1864&lt;0,"-",H1864)</f>
        <v>-</v>
      </c>
    </row>
    <row r="1865" spans="1:10" x14ac:dyDescent="0.25">
      <c r="A1865" s="138" t="s">
        <v>1134</v>
      </c>
      <c r="B1865" s="139" t="s">
        <v>1210</v>
      </c>
      <c r="C1865" s="140">
        <v>32373</v>
      </c>
      <c r="D1865" s="141">
        <v>-55.09</v>
      </c>
      <c r="E1865" s="141">
        <v>-66.05</v>
      </c>
      <c r="F1865" s="142">
        <v>-32.6</v>
      </c>
      <c r="G1865" s="143">
        <v>-3</v>
      </c>
      <c r="H1865" s="143">
        <v>-3</v>
      </c>
      <c r="I1865" s="129" t="str">
        <f>IF(G1865&lt;0,"-",G1865)</f>
        <v>-</v>
      </c>
      <c r="J1865" s="129" t="str">
        <f>IF(H1865&lt;0,"-",H1865)</f>
        <v>-</v>
      </c>
    </row>
    <row r="1866" spans="1:10" x14ac:dyDescent="0.25">
      <c r="A1866" s="138" t="s">
        <v>2513</v>
      </c>
      <c r="B1866" s="139" t="s">
        <v>2514</v>
      </c>
      <c r="C1866" s="140">
        <v>131214</v>
      </c>
      <c r="D1866" s="141">
        <v>-93.74</v>
      </c>
      <c r="E1866" s="141">
        <v>-66.2</v>
      </c>
      <c r="F1866" s="142">
        <v>217.37</v>
      </c>
      <c r="G1866" s="143">
        <v>-2</v>
      </c>
      <c r="H1866" s="143">
        <v>-1</v>
      </c>
      <c r="I1866" s="129" t="str">
        <f>IF(G1866&lt;0,"-",G1866)</f>
        <v>-</v>
      </c>
      <c r="J1866" s="129" t="str">
        <f>IF(H1866&lt;0,"-",H1866)</f>
        <v>-</v>
      </c>
    </row>
    <row r="1867" spans="1:10" x14ac:dyDescent="0.25">
      <c r="A1867" s="138" t="s">
        <v>3844</v>
      </c>
      <c r="B1867" s="139" t="s">
        <v>4086</v>
      </c>
      <c r="C1867" s="140">
        <v>1869</v>
      </c>
      <c r="D1867" s="141">
        <v>-28.94</v>
      </c>
      <c r="E1867" s="141">
        <v>-66.37</v>
      </c>
      <c r="F1867" s="142">
        <v>-36.24</v>
      </c>
      <c r="G1867" s="143">
        <v>-1</v>
      </c>
      <c r="H1867" s="143">
        <v>-1</v>
      </c>
      <c r="I1867" s="129" t="str">
        <f>IF(G1867&lt;0,"-",G1867)</f>
        <v>-</v>
      </c>
      <c r="J1867" s="129" t="str">
        <f>IF(H1867&lt;0,"-",H1867)</f>
        <v>-</v>
      </c>
    </row>
    <row r="1868" spans="1:10" x14ac:dyDescent="0.25">
      <c r="A1868" s="138" t="s">
        <v>323</v>
      </c>
      <c r="B1868" s="139" t="s">
        <v>3192</v>
      </c>
      <c r="C1868" s="140">
        <v>6832</v>
      </c>
      <c r="D1868" s="141">
        <v>2507.63</v>
      </c>
      <c r="E1868" s="141">
        <v>-66.489999999999995</v>
      </c>
      <c r="F1868" s="142">
        <v>-97.43</v>
      </c>
      <c r="G1868" s="143">
        <v>1</v>
      </c>
      <c r="H1868" s="143">
        <v>-5</v>
      </c>
      <c r="I1868" s="129">
        <f>IF(G1868&lt;0,"-",G1868)</f>
        <v>1</v>
      </c>
      <c r="J1868" s="129" t="str">
        <f>IF(H1868&lt;0,"-",H1868)</f>
        <v>-</v>
      </c>
    </row>
    <row r="1869" spans="1:10" x14ac:dyDescent="0.25">
      <c r="A1869" s="138" t="s">
        <v>3453</v>
      </c>
      <c r="B1869" s="139" t="s">
        <v>3457</v>
      </c>
      <c r="C1869" s="140">
        <v>74968</v>
      </c>
      <c r="D1869" s="141">
        <v>148.83000000000001</v>
      </c>
      <c r="E1869" s="141">
        <v>-66.680000000000007</v>
      </c>
      <c r="F1869" s="142">
        <v>-62.7</v>
      </c>
      <c r="G1869" s="143">
        <v>1</v>
      </c>
      <c r="H1869" s="143">
        <v>-13</v>
      </c>
      <c r="I1869" s="129">
        <f>IF(G1869&lt;0,"-",G1869)</f>
        <v>1</v>
      </c>
      <c r="J1869" s="129" t="str">
        <f>IF(H1869&lt;0,"-",H1869)</f>
        <v>-</v>
      </c>
    </row>
    <row r="1870" spans="1:10" x14ac:dyDescent="0.25">
      <c r="A1870" s="138" t="s">
        <v>3956</v>
      </c>
      <c r="B1870" s="139" t="s">
        <v>3963</v>
      </c>
      <c r="C1870" s="140">
        <v>78500</v>
      </c>
      <c r="D1870" s="141">
        <v>8.06</v>
      </c>
      <c r="E1870" s="141">
        <v>-66.760000000000005</v>
      </c>
      <c r="F1870" s="142">
        <v>-56.26</v>
      </c>
      <c r="G1870" s="143">
        <v>2</v>
      </c>
      <c r="H1870" s="143">
        <v>-12</v>
      </c>
      <c r="I1870" s="129">
        <f>IF(G1870&lt;0,"-",G1870)</f>
        <v>2</v>
      </c>
      <c r="J1870" s="129" t="str">
        <f>IF(H1870&lt;0,"-",H1870)</f>
        <v>-</v>
      </c>
    </row>
    <row r="1871" spans="1:10" x14ac:dyDescent="0.25">
      <c r="A1871" s="138" t="s">
        <v>2447</v>
      </c>
      <c r="B1871" s="139" t="s">
        <v>2448</v>
      </c>
      <c r="C1871" s="140">
        <v>125882</v>
      </c>
      <c r="D1871" s="141">
        <v>-60.15</v>
      </c>
      <c r="E1871" s="141">
        <v>-67.3</v>
      </c>
      <c r="F1871" s="142">
        <v>-51.01</v>
      </c>
      <c r="G1871" s="143">
        <v>-1</v>
      </c>
      <c r="H1871" s="143">
        <v>-41</v>
      </c>
      <c r="I1871" s="129" t="str">
        <f>IF(G1871&lt;0,"-",G1871)</f>
        <v>-</v>
      </c>
      <c r="J1871" s="129" t="str">
        <f>IF(H1871&lt;0,"-",H1871)</f>
        <v>-</v>
      </c>
    </row>
    <row r="1872" spans="1:10" x14ac:dyDescent="0.25">
      <c r="A1872" s="138" t="s">
        <v>1132</v>
      </c>
      <c r="B1872" s="139" t="s">
        <v>1207</v>
      </c>
      <c r="C1872" s="140">
        <v>100471</v>
      </c>
      <c r="D1872" s="141">
        <v>48.38</v>
      </c>
      <c r="E1872" s="141">
        <v>-67.900000000000006</v>
      </c>
      <c r="F1872" s="142">
        <v>-47.63</v>
      </c>
      <c r="G1872" s="143">
        <v>1</v>
      </c>
      <c r="H1872" s="143">
        <v>-5</v>
      </c>
      <c r="I1872" s="129">
        <f>IF(G1872&lt;0,"-",G1872)</f>
        <v>1</v>
      </c>
      <c r="J1872" s="129" t="str">
        <f>IF(H1872&lt;0,"-",H1872)</f>
        <v>-</v>
      </c>
    </row>
    <row r="1873" spans="1:10" x14ac:dyDescent="0.25">
      <c r="A1873" s="138" t="s">
        <v>3743</v>
      </c>
      <c r="B1873" s="139" t="s">
        <v>3745</v>
      </c>
      <c r="C1873" s="140">
        <v>20401</v>
      </c>
      <c r="D1873" s="141">
        <v>40.31</v>
      </c>
      <c r="E1873" s="141">
        <v>-68.36</v>
      </c>
      <c r="F1873" s="142">
        <v>-69.650000000000006</v>
      </c>
      <c r="G1873" s="143">
        <v>2</v>
      </c>
      <c r="H1873" s="143">
        <v>-5</v>
      </c>
      <c r="I1873" s="129">
        <f>IF(G1873&lt;0,"-",G1873)</f>
        <v>2</v>
      </c>
      <c r="J1873" s="129" t="str">
        <f>IF(H1873&lt;0,"-",H1873)</f>
        <v>-</v>
      </c>
    </row>
    <row r="1874" spans="1:10" x14ac:dyDescent="0.25">
      <c r="A1874" s="138" t="s">
        <v>3167</v>
      </c>
      <c r="B1874" s="139" t="s">
        <v>3170</v>
      </c>
      <c r="C1874" s="140">
        <v>33324</v>
      </c>
      <c r="D1874" s="141">
        <v>-0.05</v>
      </c>
      <c r="E1874" s="141">
        <v>-68.55</v>
      </c>
      <c r="F1874" s="142">
        <v>-66.37</v>
      </c>
      <c r="G1874" s="143">
        <v>-3</v>
      </c>
      <c r="H1874" s="143">
        <v>-12</v>
      </c>
      <c r="I1874" s="129" t="str">
        <f>IF(G1874&lt;0,"-",G1874)</f>
        <v>-</v>
      </c>
      <c r="J1874" s="129" t="str">
        <f>IF(H1874&lt;0,"-",H1874)</f>
        <v>-</v>
      </c>
    </row>
    <row r="1875" spans="1:10" x14ac:dyDescent="0.25">
      <c r="A1875" s="138" t="s">
        <v>1913</v>
      </c>
      <c r="B1875" s="139" t="s">
        <v>3654</v>
      </c>
      <c r="C1875" s="140">
        <v>33030</v>
      </c>
      <c r="D1875" s="141">
        <v>-43.66</v>
      </c>
      <c r="E1875" s="141">
        <v>-68.959999999999994</v>
      </c>
      <c r="F1875" s="142">
        <v>-6.77</v>
      </c>
      <c r="G1875" s="143">
        <v>-2</v>
      </c>
      <c r="H1875" s="143">
        <v>-2</v>
      </c>
      <c r="I1875" s="129" t="str">
        <f>IF(G1875&lt;0,"-",G1875)</f>
        <v>-</v>
      </c>
      <c r="J1875" s="129" t="str">
        <f>IF(H1875&lt;0,"-",H1875)</f>
        <v>-</v>
      </c>
    </row>
    <row r="1876" spans="1:10" x14ac:dyDescent="0.25">
      <c r="A1876" s="138" t="s">
        <v>2609</v>
      </c>
      <c r="B1876" s="139" t="s">
        <v>2610</v>
      </c>
      <c r="C1876" s="140">
        <v>1066507</v>
      </c>
      <c r="D1876" s="141">
        <v>44.72</v>
      </c>
      <c r="E1876" s="141">
        <v>-69.38</v>
      </c>
      <c r="F1876" s="142">
        <v>-65.2</v>
      </c>
      <c r="G1876" s="143">
        <v>1</v>
      </c>
      <c r="H1876" s="143">
        <v>-4</v>
      </c>
      <c r="I1876" s="129">
        <f>IF(G1876&lt;0,"-",G1876)</f>
        <v>1</v>
      </c>
      <c r="J1876" s="129" t="str">
        <f>IF(H1876&lt;0,"-",H1876)</f>
        <v>-</v>
      </c>
    </row>
    <row r="1877" spans="1:10" x14ac:dyDescent="0.25">
      <c r="A1877" s="138" t="s">
        <v>2298</v>
      </c>
      <c r="B1877" s="139" t="s">
        <v>2299</v>
      </c>
      <c r="C1877" s="140">
        <v>16004</v>
      </c>
      <c r="D1877" s="141">
        <v>31.2</v>
      </c>
      <c r="E1877" s="141">
        <v>-69.540000000000006</v>
      </c>
      <c r="F1877" s="142">
        <v>-42.92</v>
      </c>
      <c r="G1877" s="143">
        <v>2</v>
      </c>
      <c r="H1877" s="143">
        <v>-1</v>
      </c>
      <c r="I1877" s="129">
        <f>IF(G1877&lt;0,"-",G1877)</f>
        <v>2</v>
      </c>
      <c r="J1877" s="129" t="str">
        <f>IF(H1877&lt;0,"-",H1877)</f>
        <v>-</v>
      </c>
    </row>
    <row r="1878" spans="1:10" x14ac:dyDescent="0.25">
      <c r="A1878" s="138" t="s">
        <v>714</v>
      </c>
      <c r="B1878" s="139" t="s">
        <v>715</v>
      </c>
      <c r="C1878" s="140">
        <v>8645</v>
      </c>
      <c r="D1878" s="141">
        <v>23.87</v>
      </c>
      <c r="E1878" s="141">
        <v>-70.14</v>
      </c>
      <c r="F1878" s="142">
        <v>-51.61</v>
      </c>
      <c r="G1878" s="143">
        <v>1</v>
      </c>
      <c r="H1878" s="143">
        <v>-6</v>
      </c>
      <c r="I1878" s="129">
        <f>IF(G1878&lt;0,"-",G1878)</f>
        <v>1</v>
      </c>
      <c r="J1878" s="129" t="str">
        <f>IF(H1878&lt;0,"-",H1878)</f>
        <v>-</v>
      </c>
    </row>
    <row r="1879" spans="1:10" x14ac:dyDescent="0.25">
      <c r="A1879" s="138" t="s">
        <v>3394</v>
      </c>
      <c r="B1879" s="139" t="s">
        <v>3398</v>
      </c>
      <c r="C1879" s="140">
        <v>13305</v>
      </c>
      <c r="D1879" s="141">
        <v>-46.23</v>
      </c>
      <c r="E1879" s="141">
        <v>-70.45</v>
      </c>
      <c r="F1879" s="142">
        <v>-10.52</v>
      </c>
      <c r="G1879" s="143">
        <v>-3</v>
      </c>
      <c r="H1879" s="143">
        <v>-1</v>
      </c>
      <c r="I1879" s="129" t="str">
        <f>IF(G1879&lt;0,"-",G1879)</f>
        <v>-</v>
      </c>
      <c r="J1879" s="129" t="str">
        <f>IF(H1879&lt;0,"-",H1879)</f>
        <v>-</v>
      </c>
    </row>
    <row r="1880" spans="1:10" x14ac:dyDescent="0.25">
      <c r="A1880" s="138" t="s">
        <v>2898</v>
      </c>
      <c r="B1880" s="139" t="s">
        <v>3039</v>
      </c>
      <c r="C1880" s="140">
        <v>110920</v>
      </c>
      <c r="D1880" s="141">
        <v>-17.39</v>
      </c>
      <c r="E1880" s="141">
        <v>-70.900000000000006</v>
      </c>
      <c r="F1880" s="142">
        <v>-57.38</v>
      </c>
      <c r="G1880" s="143">
        <v>-3</v>
      </c>
      <c r="H1880" s="143">
        <v>-19</v>
      </c>
      <c r="I1880" s="129" t="str">
        <f>IF(G1880&lt;0,"-",G1880)</f>
        <v>-</v>
      </c>
      <c r="J1880" s="129" t="str">
        <f>IF(H1880&lt;0,"-",H1880)</f>
        <v>-</v>
      </c>
    </row>
    <row r="1881" spans="1:10" x14ac:dyDescent="0.25">
      <c r="A1881" s="138" t="s">
        <v>1512</v>
      </c>
      <c r="B1881" s="139" t="s">
        <v>1514</v>
      </c>
      <c r="C1881" s="140">
        <v>9080</v>
      </c>
      <c r="D1881" s="141">
        <v>-75.09</v>
      </c>
      <c r="E1881" s="141">
        <v>-71.75</v>
      </c>
      <c r="F1881" s="142">
        <v>-48.39</v>
      </c>
      <c r="G1881" s="143">
        <v>-1</v>
      </c>
      <c r="H1881" s="143">
        <v>-1</v>
      </c>
      <c r="I1881" s="129" t="str">
        <f>IF(G1881&lt;0,"-",G1881)</f>
        <v>-</v>
      </c>
      <c r="J1881" s="129" t="str">
        <f>IF(H1881&lt;0,"-",H1881)</f>
        <v>-</v>
      </c>
    </row>
    <row r="1882" spans="1:10" x14ac:dyDescent="0.25">
      <c r="A1882" s="138" t="s">
        <v>3687</v>
      </c>
      <c r="B1882" s="139" t="s">
        <v>3689</v>
      </c>
      <c r="C1882" s="140">
        <v>13458</v>
      </c>
      <c r="D1882" s="141">
        <v>-26.61</v>
      </c>
      <c r="E1882" s="141">
        <v>-72.349999999999994</v>
      </c>
      <c r="F1882" s="142">
        <v>-56.61</v>
      </c>
      <c r="G1882" s="143">
        <v>-1</v>
      </c>
      <c r="H1882" s="143">
        <v>-9</v>
      </c>
      <c r="I1882" s="129" t="str">
        <f>IF(G1882&lt;0,"-",G1882)</f>
        <v>-</v>
      </c>
      <c r="J1882" s="129" t="str">
        <f>IF(H1882&lt;0,"-",H1882)</f>
        <v>-</v>
      </c>
    </row>
    <row r="1883" spans="1:10" x14ac:dyDescent="0.25">
      <c r="A1883" s="138" t="s">
        <v>3805</v>
      </c>
      <c r="B1883" s="139" t="s">
        <v>3811</v>
      </c>
      <c r="C1883" s="140">
        <v>59921</v>
      </c>
      <c r="D1883" s="141">
        <v>31.45</v>
      </c>
      <c r="E1883" s="141">
        <v>-72.67</v>
      </c>
      <c r="F1883" s="142">
        <v>-82.02</v>
      </c>
      <c r="G1883" s="143">
        <v>2</v>
      </c>
      <c r="H1883" s="143">
        <v>-10</v>
      </c>
      <c r="I1883" s="129">
        <f>IF(G1883&lt;0,"-",G1883)</f>
        <v>2</v>
      </c>
      <c r="J1883" s="129" t="str">
        <f>IF(H1883&lt;0,"-",H1883)</f>
        <v>-</v>
      </c>
    </row>
    <row r="1884" spans="1:10" x14ac:dyDescent="0.25">
      <c r="A1884" s="138" t="s">
        <v>649</v>
      </c>
      <c r="B1884" s="139" t="s">
        <v>3965</v>
      </c>
      <c r="C1884" s="140">
        <v>4949</v>
      </c>
      <c r="D1884" s="141">
        <v>-45.16</v>
      </c>
      <c r="E1884" s="141">
        <v>-74.13</v>
      </c>
      <c r="F1884" s="142">
        <v>-55.75</v>
      </c>
      <c r="G1884" s="143">
        <v>-3</v>
      </c>
      <c r="H1884" s="143">
        <v>-3</v>
      </c>
      <c r="I1884" s="129" t="str">
        <f>IF(G1884&lt;0,"-",G1884)</f>
        <v>-</v>
      </c>
      <c r="J1884" s="129" t="str">
        <f>IF(H1884&lt;0,"-",H1884)</f>
        <v>-</v>
      </c>
    </row>
    <row r="1885" spans="1:10" x14ac:dyDescent="0.25">
      <c r="A1885" s="138" t="s">
        <v>1685</v>
      </c>
      <c r="B1885" s="139" t="s">
        <v>1696</v>
      </c>
      <c r="C1885" s="140">
        <v>12</v>
      </c>
      <c r="D1885" s="141">
        <v>-66.67</v>
      </c>
      <c r="E1885" s="141">
        <v>-76</v>
      </c>
      <c r="F1885" s="142">
        <v>-61.11</v>
      </c>
      <c r="G1885" s="143">
        <v>-1</v>
      </c>
      <c r="H1885" s="143">
        <v>-22</v>
      </c>
      <c r="I1885" s="129" t="str">
        <f>IF(G1885&lt;0,"-",G1885)</f>
        <v>-</v>
      </c>
      <c r="J1885" s="129" t="str">
        <f>IF(H1885&lt;0,"-",H1885)</f>
        <v>-</v>
      </c>
    </row>
    <row r="1886" spans="1:10" x14ac:dyDescent="0.25">
      <c r="A1886" s="138" t="s">
        <v>3556</v>
      </c>
      <c r="B1886" s="139" t="s">
        <v>3560</v>
      </c>
      <c r="C1886" s="140">
        <v>19287</v>
      </c>
      <c r="D1886" s="141">
        <v>-74.709999999999994</v>
      </c>
      <c r="E1886" s="141">
        <v>-76.72</v>
      </c>
      <c r="F1886" s="142">
        <v>-33.299999999999997</v>
      </c>
      <c r="G1886" s="143">
        <v>-3</v>
      </c>
      <c r="H1886" s="143">
        <v>-14</v>
      </c>
      <c r="I1886" s="129" t="str">
        <f>IF(G1886&lt;0,"-",G1886)</f>
        <v>-</v>
      </c>
      <c r="J1886" s="129" t="str">
        <f>IF(H1886&lt;0,"-",H1886)</f>
        <v>-</v>
      </c>
    </row>
    <row r="1887" spans="1:10" x14ac:dyDescent="0.25">
      <c r="A1887" s="138" t="s">
        <v>1674</v>
      </c>
      <c r="B1887" s="139" t="s">
        <v>3016</v>
      </c>
      <c r="C1887" s="140">
        <v>11120</v>
      </c>
      <c r="D1887" s="141">
        <v>-61.86</v>
      </c>
      <c r="E1887" s="141">
        <v>-78.41</v>
      </c>
      <c r="F1887" s="142">
        <v>-74.16</v>
      </c>
      <c r="G1887" s="143">
        <v>-1</v>
      </c>
      <c r="H1887" s="143">
        <v>-12</v>
      </c>
      <c r="I1887" s="129" t="str">
        <f>IF(G1887&lt;0,"-",G1887)</f>
        <v>-</v>
      </c>
      <c r="J1887" s="129" t="str">
        <f>IF(H1887&lt;0,"-",H1887)</f>
        <v>-</v>
      </c>
    </row>
    <row r="1888" spans="1:10" x14ac:dyDescent="0.25">
      <c r="A1888" s="138" t="s">
        <v>1864</v>
      </c>
      <c r="B1888" s="139" t="s">
        <v>1865</v>
      </c>
      <c r="C1888" s="140">
        <v>25383</v>
      </c>
      <c r="D1888" s="141">
        <v>-7.54</v>
      </c>
      <c r="E1888" s="141">
        <v>-79.14</v>
      </c>
      <c r="F1888" s="142">
        <v>-48.22</v>
      </c>
      <c r="G1888" s="143">
        <v>-2</v>
      </c>
      <c r="H1888" s="143">
        <v>-2</v>
      </c>
      <c r="I1888" s="129" t="str">
        <f>IF(G1888&lt;0,"-",G1888)</f>
        <v>-</v>
      </c>
      <c r="J1888" s="129" t="str">
        <f>IF(H1888&lt;0,"-",H1888)</f>
        <v>-</v>
      </c>
    </row>
    <row r="1889" spans="1:10" x14ac:dyDescent="0.25">
      <c r="A1889" s="138" t="s">
        <v>3494</v>
      </c>
      <c r="B1889" s="139" t="s">
        <v>3537</v>
      </c>
      <c r="C1889" s="140">
        <v>55262</v>
      </c>
      <c r="D1889" s="141">
        <v>198.92</v>
      </c>
      <c r="E1889" s="141">
        <v>-79.64</v>
      </c>
      <c r="F1889" s="142">
        <v>-75.06</v>
      </c>
      <c r="G1889" s="143">
        <v>1</v>
      </c>
      <c r="H1889" s="143">
        <v>-12</v>
      </c>
      <c r="I1889" s="129">
        <f>IF(G1889&lt;0,"-",G1889)</f>
        <v>1</v>
      </c>
      <c r="J1889" s="129" t="str">
        <f>IF(H1889&lt;0,"-",H1889)</f>
        <v>-</v>
      </c>
    </row>
    <row r="1890" spans="1:10" x14ac:dyDescent="0.25">
      <c r="A1890" s="138" t="s">
        <v>62</v>
      </c>
      <c r="B1890" s="139" t="s">
        <v>63</v>
      </c>
      <c r="C1890" s="140">
        <v>34650</v>
      </c>
      <c r="D1890" s="141">
        <v>-31.21</v>
      </c>
      <c r="E1890" s="141">
        <v>-83.58</v>
      </c>
      <c r="F1890" s="142">
        <v>-59.46</v>
      </c>
      <c r="G1890" s="143">
        <v>-5</v>
      </c>
      <c r="H1890" s="143">
        <v>-6</v>
      </c>
      <c r="I1890" s="129" t="str">
        <f>IF(G1890&lt;0,"-",G1890)</f>
        <v>-</v>
      </c>
      <c r="J1890" s="129" t="str">
        <f>IF(H1890&lt;0,"-",H1890)</f>
        <v>-</v>
      </c>
    </row>
    <row r="1891" spans="1:10" x14ac:dyDescent="0.25">
      <c r="A1891" s="138" t="s">
        <v>2670</v>
      </c>
      <c r="B1891" s="139" t="s">
        <v>3670</v>
      </c>
      <c r="C1891" s="140">
        <v>49654</v>
      </c>
      <c r="D1891" s="141">
        <v>-43.39</v>
      </c>
      <c r="E1891" s="141">
        <v>-85.56</v>
      </c>
      <c r="F1891" s="142">
        <v>-53.27</v>
      </c>
      <c r="G1891" s="143">
        <v>-2</v>
      </c>
      <c r="H1891" s="143">
        <v>-2</v>
      </c>
      <c r="I1891" s="129" t="str">
        <f>IF(G1891&lt;0,"-",G1891)</f>
        <v>-</v>
      </c>
      <c r="J1891" s="129" t="str">
        <f>IF(H1891&lt;0,"-",H1891)</f>
        <v>-</v>
      </c>
    </row>
    <row r="1892" spans="1:10" x14ac:dyDescent="0.25">
      <c r="A1892" s="138" t="s">
        <v>881</v>
      </c>
      <c r="B1892" s="139" t="s">
        <v>2996</v>
      </c>
      <c r="C1892" s="140">
        <v>16351</v>
      </c>
      <c r="D1892" s="141">
        <v>-7.9</v>
      </c>
      <c r="E1892" s="141">
        <v>-85.66</v>
      </c>
      <c r="F1892" s="142">
        <v>-62.42</v>
      </c>
      <c r="G1892" s="143">
        <v>-3</v>
      </c>
      <c r="H1892" s="143">
        <v>-1</v>
      </c>
      <c r="I1892" s="129" t="str">
        <f>IF(G1892&lt;0,"-",G1892)</f>
        <v>-</v>
      </c>
      <c r="J1892" s="129" t="str">
        <f>IF(H1892&lt;0,"-",H1892)</f>
        <v>-</v>
      </c>
    </row>
    <row r="1893" spans="1:10" x14ac:dyDescent="0.25">
      <c r="A1893" s="138" t="s">
        <v>1825</v>
      </c>
      <c r="B1893" s="139" t="s">
        <v>1826</v>
      </c>
      <c r="C1893" s="140">
        <v>79389</v>
      </c>
      <c r="D1893" s="141">
        <v>1.44</v>
      </c>
      <c r="E1893" s="141">
        <v>-85.92</v>
      </c>
      <c r="F1893" s="142">
        <v>-78.05</v>
      </c>
      <c r="G1893" s="143">
        <v>1</v>
      </c>
      <c r="H1893" s="143">
        <v>-3</v>
      </c>
      <c r="I1893" s="129">
        <f>IF(G1893&lt;0,"-",G1893)</f>
        <v>1</v>
      </c>
      <c r="J1893" s="129" t="str">
        <f>IF(H1893&lt;0,"-",H1893)</f>
        <v>-</v>
      </c>
    </row>
    <row r="1894" spans="1:10" x14ac:dyDescent="0.25">
      <c r="A1894" s="138" t="s">
        <v>1546</v>
      </c>
      <c r="B1894" s="139" t="s">
        <v>2979</v>
      </c>
      <c r="C1894" s="140">
        <v>3601</v>
      </c>
      <c r="D1894" s="141">
        <v>-28.41</v>
      </c>
      <c r="E1894" s="141">
        <v>-87.39</v>
      </c>
      <c r="F1894" s="142">
        <v>-81.010000000000005</v>
      </c>
      <c r="G1894" s="143">
        <v>-1</v>
      </c>
      <c r="H1894" s="143">
        <v>-13</v>
      </c>
      <c r="I1894" s="129" t="str">
        <f>IF(G1894&lt;0,"-",G1894)</f>
        <v>-</v>
      </c>
      <c r="J1894" s="129" t="str">
        <f>IF(H1894&lt;0,"-",H1894)</f>
        <v>-</v>
      </c>
    </row>
    <row r="1895" spans="1:10" x14ac:dyDescent="0.25">
      <c r="A1895" s="138" t="s">
        <v>391</v>
      </c>
      <c r="B1895" s="139" t="s">
        <v>3587</v>
      </c>
      <c r="C1895" s="140">
        <v>-495411</v>
      </c>
      <c r="E1895" s="141">
        <v>-87.57</v>
      </c>
      <c r="G1895" s="143">
        <v>-1</v>
      </c>
      <c r="H1895" s="143">
        <v>-1</v>
      </c>
      <c r="I1895" s="129" t="str">
        <f>IF(G1895&lt;0,"-",G1895)</f>
        <v>-</v>
      </c>
      <c r="J1895" s="129" t="str">
        <f>IF(H1895&lt;0,"-",H1895)</f>
        <v>-</v>
      </c>
    </row>
    <row r="1896" spans="1:10" x14ac:dyDescent="0.25">
      <c r="A1896" s="138" t="s">
        <v>2423</v>
      </c>
      <c r="B1896" s="139" t="s">
        <v>2424</v>
      </c>
      <c r="C1896" s="140">
        <v>83254</v>
      </c>
      <c r="D1896" s="141">
        <v>4.32</v>
      </c>
      <c r="E1896" s="141">
        <v>-88.17</v>
      </c>
      <c r="F1896" s="142">
        <v>-88.6</v>
      </c>
      <c r="G1896" s="143">
        <v>2</v>
      </c>
      <c r="H1896" s="143">
        <v>-4</v>
      </c>
      <c r="I1896" s="129">
        <f>IF(G1896&lt;0,"-",G1896)</f>
        <v>2</v>
      </c>
      <c r="J1896" s="129" t="str">
        <f>IF(H1896&lt;0,"-",H1896)</f>
        <v>-</v>
      </c>
    </row>
    <row r="1897" spans="1:10" x14ac:dyDescent="0.25">
      <c r="A1897" s="138" t="s">
        <v>280</v>
      </c>
      <c r="B1897" s="139" t="s">
        <v>1360</v>
      </c>
      <c r="C1897" s="140">
        <v>516283</v>
      </c>
      <c r="D1897" s="141">
        <v>19.55</v>
      </c>
      <c r="E1897" s="141">
        <v>-88.91</v>
      </c>
      <c r="F1897" s="142">
        <v>-83.91</v>
      </c>
      <c r="G1897" s="143">
        <v>2</v>
      </c>
      <c r="H1897" s="143">
        <v>-3</v>
      </c>
      <c r="I1897" s="129">
        <f>IF(G1897&lt;0,"-",G1897)</f>
        <v>2</v>
      </c>
      <c r="J1897" s="129" t="str">
        <f>IF(H1897&lt;0,"-",H1897)</f>
        <v>-</v>
      </c>
    </row>
    <row r="1898" spans="1:10" x14ac:dyDescent="0.25">
      <c r="A1898" s="138" t="s">
        <v>2431</v>
      </c>
      <c r="B1898" s="139" t="s">
        <v>2432</v>
      </c>
      <c r="C1898" s="140">
        <v>319859</v>
      </c>
      <c r="D1898" s="141">
        <v>-40.299999999999997</v>
      </c>
      <c r="E1898" s="141">
        <v>-92.68</v>
      </c>
      <c r="F1898" s="142">
        <v>-55</v>
      </c>
      <c r="G1898" s="143">
        <v>-3</v>
      </c>
      <c r="H1898" s="143">
        <v>-2</v>
      </c>
      <c r="I1898" s="129" t="str">
        <f>IF(G1898&lt;0,"-",G1898)</f>
        <v>-</v>
      </c>
      <c r="J1898" s="129" t="str">
        <f>IF(H1898&lt;0,"-",H1898)</f>
        <v>-</v>
      </c>
    </row>
    <row r="1899" spans="1:10" x14ac:dyDescent="0.25">
      <c r="A1899" s="138" t="s">
        <v>3082</v>
      </c>
      <c r="B1899" s="139" t="s">
        <v>3089</v>
      </c>
      <c r="C1899" s="140">
        <v>503</v>
      </c>
      <c r="D1899" s="141">
        <v>1576.67</v>
      </c>
      <c r="E1899" s="141">
        <v>-94.29</v>
      </c>
      <c r="F1899" s="142">
        <v>-49.61</v>
      </c>
      <c r="G1899" s="143">
        <v>1</v>
      </c>
      <c r="H1899" s="143">
        <v>-2</v>
      </c>
      <c r="I1899" s="129">
        <f>IF(G1899&lt;0,"-",G1899)</f>
        <v>1</v>
      </c>
      <c r="J1899" s="129" t="str">
        <f>IF(H1899&lt;0,"-",H1899)</f>
        <v>-</v>
      </c>
    </row>
    <row r="1900" spans="1:10" x14ac:dyDescent="0.25">
      <c r="A1900" s="138" t="s">
        <v>88</v>
      </c>
      <c r="B1900" s="139" t="s">
        <v>3300</v>
      </c>
      <c r="C1900" s="140">
        <v>11367</v>
      </c>
      <c r="D1900" s="141">
        <v>-57.23</v>
      </c>
      <c r="E1900" s="141">
        <v>-94.51</v>
      </c>
      <c r="F1900" s="142">
        <v>-69.92</v>
      </c>
      <c r="G1900" s="143">
        <v>-2</v>
      </c>
      <c r="H1900" s="143">
        <v>-4</v>
      </c>
      <c r="I1900" s="129" t="str">
        <f>IF(G1900&lt;0,"-",G1900)</f>
        <v>-</v>
      </c>
      <c r="J1900" s="129" t="str">
        <f>IF(H1900&lt;0,"-",H1900)</f>
        <v>-</v>
      </c>
    </row>
    <row r="1901" spans="1:10" x14ac:dyDescent="0.25">
      <c r="A1901" s="138" t="s">
        <v>378</v>
      </c>
      <c r="B1901" s="139" t="s">
        <v>379</v>
      </c>
      <c r="C1901" s="140">
        <v>845</v>
      </c>
      <c r="D1901" s="141">
        <v>-98.44</v>
      </c>
      <c r="E1901" s="141">
        <v>-95.62</v>
      </c>
      <c r="F1901" s="142">
        <v>34.54</v>
      </c>
      <c r="G1901" s="143">
        <v>-1</v>
      </c>
      <c r="H1901" s="143">
        <v>-1</v>
      </c>
      <c r="I1901" s="129" t="str">
        <f>IF(G1901&lt;0,"-",G1901)</f>
        <v>-</v>
      </c>
      <c r="J1901" s="129" t="str">
        <f>IF(H1901&lt;0,"-",H1901)</f>
        <v>-</v>
      </c>
    </row>
    <row r="1902" spans="1:10" x14ac:dyDescent="0.25">
      <c r="A1902" s="138" t="s">
        <v>1806</v>
      </c>
      <c r="B1902" s="139" t="s">
        <v>1807</v>
      </c>
      <c r="C1902" s="140">
        <v>17</v>
      </c>
      <c r="D1902" s="141">
        <v>-5.56</v>
      </c>
      <c r="E1902" s="141">
        <v>-98</v>
      </c>
      <c r="F1902" s="142">
        <v>-77.180000000000007</v>
      </c>
      <c r="G1902" s="143">
        <v>-2</v>
      </c>
      <c r="H1902" s="143">
        <v>-4</v>
      </c>
      <c r="I1902" s="129" t="str">
        <f>IF(G1902&lt;0,"-",G1902)</f>
        <v>-</v>
      </c>
      <c r="J1902" s="129" t="str">
        <f>IF(H1902&lt;0,"-",H1902)</f>
        <v>-</v>
      </c>
    </row>
    <row r="1903" spans="1:10" x14ac:dyDescent="0.25">
      <c r="A1903" s="138" t="s">
        <v>453</v>
      </c>
      <c r="B1903" s="139" t="s">
        <v>1074</v>
      </c>
      <c r="C1903" s="140">
        <v>78</v>
      </c>
      <c r="D1903" s="141">
        <v>77.27</v>
      </c>
      <c r="E1903" s="141">
        <v>-98.65</v>
      </c>
      <c r="F1903" s="142">
        <v>-98.65</v>
      </c>
      <c r="G1903" s="143">
        <v>3</v>
      </c>
      <c r="H1903" s="143">
        <v>-3</v>
      </c>
      <c r="I1903" s="129">
        <f>IF(G1903&lt;0,"-",G1903)</f>
        <v>3</v>
      </c>
      <c r="J1903" s="129" t="str">
        <f>IF(H1903&lt;0,"-",H1903)</f>
        <v>-</v>
      </c>
    </row>
    <row r="1904" spans="1:10" x14ac:dyDescent="0.25">
      <c r="A1904" s="138" t="s">
        <v>456</v>
      </c>
      <c r="B1904" s="139" t="s">
        <v>3561</v>
      </c>
      <c r="C1904" s="140">
        <v>33</v>
      </c>
      <c r="E1904" s="141">
        <v>-99.78</v>
      </c>
      <c r="F1904" s="142">
        <v>124.67</v>
      </c>
      <c r="G1904" s="143">
        <v>1</v>
      </c>
      <c r="H1904" s="143">
        <v>-2</v>
      </c>
      <c r="I1904" s="129">
        <f>IF(G1904&lt;0,"-",G1904)</f>
        <v>1</v>
      </c>
      <c r="J1904" s="129" t="str">
        <f>IF(H1904&lt;0,"-",H1904)</f>
        <v>-</v>
      </c>
    </row>
    <row r="1905" spans="1:10" x14ac:dyDescent="0.25">
      <c r="A1905" s="138" t="s">
        <v>178</v>
      </c>
      <c r="B1905" s="139" t="s">
        <v>179</v>
      </c>
      <c r="C1905" s="140">
        <v>82</v>
      </c>
      <c r="D1905" s="141">
        <v>0</v>
      </c>
      <c r="E1905" s="141">
        <v>-99.91</v>
      </c>
      <c r="F1905" s="142">
        <v>-95.37</v>
      </c>
      <c r="G1905" s="143">
        <v>0</v>
      </c>
      <c r="H1905" s="143">
        <v>-13</v>
      </c>
      <c r="I1905" s="129">
        <f>IF(G1905&lt;0,"-",G1905)</f>
        <v>0</v>
      </c>
      <c r="J1905" s="129" t="str">
        <f>IF(H1905&lt;0,"-",H1905)</f>
        <v>-</v>
      </c>
    </row>
    <row r="1906" spans="1:10" x14ac:dyDescent="0.25">
      <c r="A1906" s="138" t="s">
        <v>2419</v>
      </c>
      <c r="B1906" s="139" t="s">
        <v>2420</v>
      </c>
      <c r="C1906" s="140">
        <v>189</v>
      </c>
      <c r="D1906" s="141">
        <v>32.17</v>
      </c>
      <c r="E1906" s="141">
        <v>-99.99</v>
      </c>
      <c r="F1906" s="142">
        <v>-99.62</v>
      </c>
      <c r="G1906" s="143">
        <v>1</v>
      </c>
      <c r="H1906" s="143">
        <v>-4</v>
      </c>
      <c r="I1906" s="129">
        <f>IF(G1906&lt;0,"-",G1906)</f>
        <v>1</v>
      </c>
      <c r="J1906" s="129" t="str">
        <f>IF(H1906&lt;0,"-",H1906)</f>
        <v>-</v>
      </c>
    </row>
    <row r="1907" spans="1:10" x14ac:dyDescent="0.25">
      <c r="A1907" s="138" t="s">
        <v>4126</v>
      </c>
      <c r="B1907" s="139" t="s">
        <v>4136</v>
      </c>
      <c r="C1907" s="140">
        <v>-106459</v>
      </c>
      <c r="E1907" s="141">
        <v>-151.27000000000001</v>
      </c>
      <c r="F1907" s="142">
        <v>20.55</v>
      </c>
      <c r="G1907" s="143">
        <v>-3</v>
      </c>
      <c r="H1907" s="143">
        <v>-2</v>
      </c>
      <c r="I1907" s="129" t="str">
        <f>IF(G1907&lt;0,"-",G1907)</f>
        <v>-</v>
      </c>
      <c r="J1907" s="129" t="str">
        <f>IF(H1907&lt;0,"-",H1907)</f>
        <v>-</v>
      </c>
    </row>
    <row r="1908" spans="1:10" x14ac:dyDescent="0.25">
      <c r="A1908" s="138" t="s">
        <v>1911</v>
      </c>
      <c r="B1908" s="139" t="s">
        <v>1912</v>
      </c>
      <c r="I1908" s="129">
        <f>IF(G1908&lt;0,"-",G1908)</f>
        <v>0</v>
      </c>
      <c r="J1908" s="129">
        <f>IF(H1908&lt;0,"-",H1908)</f>
        <v>0</v>
      </c>
    </row>
    <row r="1909" spans="1:10" x14ac:dyDescent="0.25">
      <c r="A1909" s="138" t="s">
        <v>2494</v>
      </c>
      <c r="B1909" s="139" t="s">
        <v>1315</v>
      </c>
      <c r="I1909" s="129">
        <f>IF(G1909&lt;0,"-",G1909)</f>
        <v>0</v>
      </c>
      <c r="J1909" s="129">
        <f>IF(H1909&lt;0,"-",H1909)</f>
        <v>0</v>
      </c>
    </row>
    <row r="1910" spans="1:10" x14ac:dyDescent="0.25">
      <c r="A1910" s="138" t="s">
        <v>2497</v>
      </c>
      <c r="B1910" s="139" t="s">
        <v>2498</v>
      </c>
      <c r="I1910" s="129">
        <f>IF(G1910&lt;0,"-",G1910)</f>
        <v>0</v>
      </c>
      <c r="J1910" s="129">
        <f>IF(H1910&lt;0,"-",H1910)</f>
        <v>0</v>
      </c>
    </row>
    <row r="1911" spans="1:10" x14ac:dyDescent="0.25">
      <c r="A1911" s="138" t="s">
        <v>2507</v>
      </c>
      <c r="B1911" s="139" t="s">
        <v>2508</v>
      </c>
      <c r="I1911" s="129">
        <f>IF(G1911&lt;0,"-",G1911)</f>
        <v>0</v>
      </c>
      <c r="J1911" s="129">
        <f>IF(H1911&lt;0,"-",H1911)</f>
        <v>0</v>
      </c>
    </row>
    <row r="1912" spans="1:10" x14ac:dyDescent="0.25">
      <c r="A1912" s="138" t="s">
        <v>2509</v>
      </c>
      <c r="B1912" s="139" t="s">
        <v>2510</v>
      </c>
      <c r="I1912" s="129">
        <f>IF(G1912&lt;0,"-",G1912)</f>
        <v>0</v>
      </c>
      <c r="J1912" s="129">
        <f>IF(H1912&lt;0,"-",H1912)</f>
        <v>0</v>
      </c>
    </row>
    <row r="1913" spans="1:10" x14ac:dyDescent="0.25">
      <c r="A1913" s="138" t="s">
        <v>2511</v>
      </c>
      <c r="B1913" s="139" t="s">
        <v>2512</v>
      </c>
      <c r="I1913" s="129">
        <f>IF(G1913&lt;0,"-",G1913)</f>
        <v>0</v>
      </c>
      <c r="J1913" s="129">
        <f>IF(H1913&lt;0,"-",H1913)</f>
        <v>0</v>
      </c>
    </row>
    <row r="1914" spans="1:10" x14ac:dyDescent="0.25">
      <c r="A1914" s="138" t="s">
        <v>1259</v>
      </c>
      <c r="B1914" s="139" t="s">
        <v>1316</v>
      </c>
      <c r="I1914" s="129">
        <f>IF(G1914&lt;0,"-",G1914)</f>
        <v>0</v>
      </c>
      <c r="J1914" s="129">
        <f>IF(H1914&lt;0,"-",H1914)</f>
        <v>0</v>
      </c>
    </row>
    <row r="1915" spans="1:10" x14ac:dyDescent="0.25">
      <c r="A1915" s="138" t="s">
        <v>2515</v>
      </c>
      <c r="B1915" s="139" t="s">
        <v>2516</v>
      </c>
      <c r="I1915" s="129">
        <f>IF(G1915&lt;0,"-",G1915)</f>
        <v>0</v>
      </c>
      <c r="J1915" s="129">
        <f>IF(H1915&lt;0,"-",H1915)</f>
        <v>0</v>
      </c>
    </row>
    <row r="1916" spans="1:10" x14ac:dyDescent="0.25">
      <c r="A1916" s="138" t="s">
        <v>2517</v>
      </c>
      <c r="B1916" s="139" t="s">
        <v>2518</v>
      </c>
      <c r="I1916" s="129">
        <f>IF(G1916&lt;0,"-",G1916)</f>
        <v>0</v>
      </c>
      <c r="J1916" s="129">
        <f>IF(H1916&lt;0,"-",H1916)</f>
        <v>0</v>
      </c>
    </row>
    <row r="1917" spans="1:10" x14ac:dyDescent="0.25">
      <c r="A1917" s="138" t="s">
        <v>2519</v>
      </c>
      <c r="B1917" s="139" t="s">
        <v>2520</v>
      </c>
      <c r="I1917" s="129">
        <f>IF(G1917&lt;0,"-",G1917)</f>
        <v>0</v>
      </c>
      <c r="J1917" s="129">
        <f>IF(H1917&lt;0,"-",H1917)</f>
        <v>0</v>
      </c>
    </row>
    <row r="1918" spans="1:10" x14ac:dyDescent="0.25">
      <c r="A1918" s="138" t="s">
        <v>2521</v>
      </c>
      <c r="B1918" s="139" t="s">
        <v>3900</v>
      </c>
      <c r="I1918" s="129">
        <f>IF(G1918&lt;0,"-",G1918)</f>
        <v>0</v>
      </c>
      <c r="J1918" s="129">
        <f>IF(H1918&lt;0,"-",H1918)</f>
        <v>0</v>
      </c>
    </row>
    <row r="1919" spans="1:10" x14ac:dyDescent="0.25">
      <c r="A1919" s="138" t="s">
        <v>2524</v>
      </c>
      <c r="B1919" s="139" t="s">
        <v>2525</v>
      </c>
      <c r="I1919" s="129">
        <f>IF(G1919&lt;0,"-",G1919)</f>
        <v>0</v>
      </c>
      <c r="J1919" s="129">
        <f>IF(H1919&lt;0,"-",H1919)</f>
        <v>0</v>
      </c>
    </row>
    <row r="1920" spans="1:10" x14ac:dyDescent="0.25">
      <c r="A1920" s="138" t="s">
        <v>2526</v>
      </c>
      <c r="B1920" s="139" t="s">
        <v>2527</v>
      </c>
      <c r="I1920" s="129">
        <f>IF(G1920&lt;0,"-",G1920)</f>
        <v>0</v>
      </c>
      <c r="J1920" s="129">
        <f>IF(H1920&lt;0,"-",H1920)</f>
        <v>0</v>
      </c>
    </row>
    <row r="1921" spans="1:10" x14ac:dyDescent="0.25">
      <c r="A1921" s="138" t="s">
        <v>2528</v>
      </c>
      <c r="B1921" s="139" t="s">
        <v>4063</v>
      </c>
      <c r="I1921" s="129">
        <f>IF(G1921&lt;0,"-",G1921)</f>
        <v>0</v>
      </c>
      <c r="J1921" s="129">
        <f>IF(H1921&lt;0,"-",H1921)</f>
        <v>0</v>
      </c>
    </row>
    <row r="1922" spans="1:10" x14ac:dyDescent="0.25">
      <c r="A1922" s="138" t="s">
        <v>2531</v>
      </c>
      <c r="B1922" s="139" t="s">
        <v>2532</v>
      </c>
      <c r="I1922" s="129">
        <f>IF(G1922&lt;0,"-",G1922)</f>
        <v>0</v>
      </c>
      <c r="J1922" s="129">
        <f>IF(H1922&lt;0,"-",H1922)</f>
        <v>0</v>
      </c>
    </row>
    <row r="1923" spans="1:10" x14ac:dyDescent="0.25">
      <c r="A1923" s="138" t="s">
        <v>2533</v>
      </c>
      <c r="B1923" s="139" t="s">
        <v>2534</v>
      </c>
      <c r="I1923" s="129">
        <f>IF(G1923&lt;0,"-",G1923)</f>
        <v>0</v>
      </c>
      <c r="J1923" s="129">
        <f>IF(H1923&lt;0,"-",H1923)</f>
        <v>0</v>
      </c>
    </row>
    <row r="1924" spans="1:10" x14ac:dyDescent="0.25">
      <c r="A1924" s="138" t="s">
        <v>2541</v>
      </c>
      <c r="B1924" s="139" t="s">
        <v>2840</v>
      </c>
      <c r="I1924" s="129">
        <f>IF(G1924&lt;0,"-",G1924)</f>
        <v>0</v>
      </c>
      <c r="J1924" s="129">
        <f>IF(H1924&lt;0,"-",H1924)</f>
        <v>0</v>
      </c>
    </row>
    <row r="1925" spans="1:10" x14ac:dyDescent="0.25">
      <c r="A1925" s="138" t="s">
        <v>4055</v>
      </c>
      <c r="B1925" s="139" t="s">
        <v>4064</v>
      </c>
      <c r="C1925" s="140">
        <v>679322</v>
      </c>
      <c r="D1925" s="141">
        <v>12.04</v>
      </c>
      <c r="G1925" s="143">
        <v>3</v>
      </c>
      <c r="H1925" s="143">
        <v>0</v>
      </c>
      <c r="I1925" s="129">
        <f>IF(G1925&lt;0,"-",G1925)</f>
        <v>3</v>
      </c>
      <c r="J1925" s="129">
        <f>IF(H1925&lt;0,"-",H1925)</f>
        <v>0</v>
      </c>
    </row>
    <row r="1926" spans="1:10" x14ac:dyDescent="0.25">
      <c r="A1926" s="138" t="s">
        <v>1179</v>
      </c>
      <c r="B1926" s="139" t="s">
        <v>1241</v>
      </c>
      <c r="I1926" s="129">
        <f>IF(G1926&lt;0,"-",G1926)</f>
        <v>0</v>
      </c>
      <c r="J1926" s="129">
        <f>IF(H1926&lt;0,"-",H1926)</f>
        <v>0</v>
      </c>
    </row>
    <row r="1927" spans="1:10" x14ac:dyDescent="0.25">
      <c r="A1927" s="138" t="s">
        <v>3876</v>
      </c>
      <c r="B1927" s="139" t="s">
        <v>3884</v>
      </c>
      <c r="C1927" s="140">
        <v>44113</v>
      </c>
      <c r="D1927" s="141">
        <v>3272.55</v>
      </c>
      <c r="F1927" s="142">
        <v>7546.8</v>
      </c>
      <c r="G1927" s="143">
        <v>2</v>
      </c>
      <c r="H1927" s="143">
        <v>0</v>
      </c>
      <c r="I1927" s="129">
        <f>IF(G1927&lt;0,"-",G1927)</f>
        <v>2</v>
      </c>
      <c r="J1927" s="129">
        <f>IF(H1927&lt;0,"-",H1927)</f>
        <v>0</v>
      </c>
    </row>
    <row r="1928" spans="1:10" x14ac:dyDescent="0.25">
      <c r="A1928" s="138" t="s">
        <v>3894</v>
      </c>
      <c r="B1928" s="139" t="s">
        <v>3907</v>
      </c>
      <c r="C1928" s="140">
        <v>2</v>
      </c>
      <c r="G1928" s="143">
        <v>1</v>
      </c>
      <c r="H1928" s="143">
        <v>0</v>
      </c>
      <c r="I1928" s="129">
        <f>IF(G1928&lt;0,"-",G1928)</f>
        <v>1</v>
      </c>
      <c r="J1928" s="129">
        <f>IF(H1928&lt;0,"-",H1928)</f>
        <v>0</v>
      </c>
    </row>
    <row r="1929" spans="1:10" x14ac:dyDescent="0.25">
      <c r="A1929" s="138" t="s">
        <v>766</v>
      </c>
      <c r="B1929" s="139" t="s">
        <v>3042</v>
      </c>
      <c r="I1929" s="129">
        <f>IF(G1929&lt;0,"-",G1929)</f>
        <v>0</v>
      </c>
      <c r="J1929" s="129">
        <f>IF(H1929&lt;0,"-",H1929)</f>
        <v>0</v>
      </c>
    </row>
    <row r="1930" spans="1:10" x14ac:dyDescent="0.25">
      <c r="A1930" s="138" t="s">
        <v>767</v>
      </c>
      <c r="B1930" s="139" t="s">
        <v>3043</v>
      </c>
      <c r="I1930" s="129">
        <f>IF(G1930&lt;0,"-",G1930)</f>
        <v>0</v>
      </c>
      <c r="J1930" s="129">
        <f>IF(H1930&lt;0,"-",H1930)</f>
        <v>0</v>
      </c>
    </row>
    <row r="1931" spans="1:10" x14ac:dyDescent="0.25">
      <c r="A1931" s="138" t="s">
        <v>904</v>
      </c>
      <c r="B1931" s="139" t="s">
        <v>3045</v>
      </c>
      <c r="I1931" s="129">
        <f>IF(G1931&lt;0,"-",G1931)</f>
        <v>0</v>
      </c>
      <c r="J1931" s="129">
        <f>IF(H1931&lt;0,"-",H1931)</f>
        <v>0</v>
      </c>
    </row>
    <row r="1932" spans="1:10" x14ac:dyDescent="0.25">
      <c r="A1932" s="138" t="s">
        <v>769</v>
      </c>
      <c r="B1932" s="139" t="s">
        <v>3046</v>
      </c>
      <c r="I1932" s="129">
        <f>IF(G1932&lt;0,"-",G1932)</f>
        <v>0</v>
      </c>
      <c r="J1932" s="129">
        <f>IF(H1932&lt;0,"-",H1932)</f>
        <v>0</v>
      </c>
    </row>
    <row r="1933" spans="1:10" x14ac:dyDescent="0.25">
      <c r="A1933" s="138" t="s">
        <v>905</v>
      </c>
      <c r="B1933" s="139" t="s">
        <v>3047</v>
      </c>
      <c r="I1933" s="129">
        <f>IF(G1933&lt;0,"-",G1933)</f>
        <v>0</v>
      </c>
      <c r="J1933" s="129">
        <f>IF(H1933&lt;0,"-",H1933)</f>
        <v>0</v>
      </c>
    </row>
    <row r="1934" spans="1:10" x14ac:dyDescent="0.25">
      <c r="A1934" s="138" t="s">
        <v>1192</v>
      </c>
      <c r="B1934" s="139" t="s">
        <v>3048</v>
      </c>
      <c r="I1934" s="129">
        <f>IF(G1934&lt;0,"-",G1934)</f>
        <v>0</v>
      </c>
      <c r="J1934" s="129">
        <f>IF(H1934&lt;0,"-",H1934)</f>
        <v>0</v>
      </c>
    </row>
    <row r="1935" spans="1:10" x14ac:dyDescent="0.25">
      <c r="A1935" s="138" t="s">
        <v>770</v>
      </c>
      <c r="B1935" s="139" t="s">
        <v>3049</v>
      </c>
      <c r="I1935" s="129">
        <f>IF(G1935&lt;0,"-",G1935)</f>
        <v>0</v>
      </c>
      <c r="J1935" s="129">
        <f>IF(H1935&lt;0,"-",H1935)</f>
        <v>0</v>
      </c>
    </row>
    <row r="1936" spans="1:10" x14ac:dyDescent="0.25">
      <c r="A1936" s="138" t="s">
        <v>771</v>
      </c>
      <c r="B1936" s="139" t="s">
        <v>3051</v>
      </c>
      <c r="I1936" s="129">
        <f>IF(G1936&lt;0,"-",G1936)</f>
        <v>0</v>
      </c>
      <c r="J1936" s="129">
        <f>IF(H1936&lt;0,"-",H1936)</f>
        <v>0</v>
      </c>
    </row>
    <row r="1937" spans="1:10" x14ac:dyDescent="0.25">
      <c r="A1937" s="138" t="s">
        <v>2677</v>
      </c>
      <c r="B1937" s="139" t="s">
        <v>3612</v>
      </c>
      <c r="C1937" s="140">
        <v>863</v>
      </c>
      <c r="F1937" s="142">
        <v>54.12</v>
      </c>
      <c r="G1937" s="143">
        <v>1</v>
      </c>
      <c r="H1937" s="143">
        <v>0</v>
      </c>
      <c r="I1937" s="129">
        <f>IF(G1937&lt;0,"-",G1937)</f>
        <v>1</v>
      </c>
      <c r="J1937" s="129">
        <f>IF(H1937&lt;0,"-",H1937)</f>
        <v>0</v>
      </c>
    </row>
    <row r="1938" spans="1:10" x14ac:dyDescent="0.25">
      <c r="A1938" s="138" t="s">
        <v>1267</v>
      </c>
      <c r="B1938" s="139" t="s">
        <v>1341</v>
      </c>
      <c r="C1938" s="140">
        <v>0</v>
      </c>
      <c r="D1938" s="141">
        <v>-100</v>
      </c>
      <c r="F1938" s="142">
        <v>-11.17</v>
      </c>
      <c r="G1938" s="143">
        <v>-1</v>
      </c>
      <c r="H1938" s="143">
        <v>0</v>
      </c>
      <c r="I1938" s="129" t="str">
        <f>IF(G1938&lt;0,"-",G1938)</f>
        <v>-</v>
      </c>
      <c r="J1938" s="129">
        <f>IF(H1938&lt;0,"-",H1938)</f>
        <v>0</v>
      </c>
    </row>
    <row r="1939" spans="1:10" x14ac:dyDescent="0.25">
      <c r="A1939" s="138" t="s">
        <v>388</v>
      </c>
      <c r="B1939" s="139" t="s">
        <v>1370</v>
      </c>
      <c r="C1939" s="140">
        <v>131653</v>
      </c>
      <c r="D1939" s="141">
        <v>-48.58</v>
      </c>
      <c r="F1939" s="142">
        <v>358.15</v>
      </c>
      <c r="G1939" s="143">
        <v>-2</v>
      </c>
      <c r="H1939" s="143">
        <v>0</v>
      </c>
      <c r="I1939" s="129" t="str">
        <f>IF(G1939&lt;0,"-",G1939)</f>
        <v>-</v>
      </c>
      <c r="J1939" s="129">
        <f>IF(H1939&lt;0,"-",H1939)</f>
        <v>0</v>
      </c>
    </row>
    <row r="1940" spans="1:10" x14ac:dyDescent="0.25">
      <c r="A1940" s="138" t="s">
        <v>2946</v>
      </c>
      <c r="B1940" s="139" t="s">
        <v>2947</v>
      </c>
      <c r="C1940" s="140">
        <v>11950</v>
      </c>
      <c r="D1940" s="141">
        <v>-94.12</v>
      </c>
      <c r="F1940" s="142">
        <v>33.33</v>
      </c>
      <c r="G1940" s="143">
        <v>-1</v>
      </c>
      <c r="H1940" s="143">
        <v>0</v>
      </c>
      <c r="I1940" s="129" t="str">
        <f>IF(G1940&lt;0,"-",G1940)</f>
        <v>-</v>
      </c>
      <c r="J1940" s="129">
        <f>IF(H1940&lt;0,"-",H1940)</f>
        <v>0</v>
      </c>
    </row>
    <row r="1941" spans="1:10" x14ac:dyDescent="0.25">
      <c r="A1941" s="138" t="s">
        <v>510</v>
      </c>
      <c r="B1941" s="139" t="s">
        <v>1380</v>
      </c>
      <c r="C1941" s="140">
        <v>276199</v>
      </c>
      <c r="D1941" s="141">
        <v>8.1300000000000008</v>
      </c>
      <c r="F1941" s="142">
        <v>18839.64</v>
      </c>
      <c r="G1941" s="143">
        <v>1</v>
      </c>
      <c r="H1941" s="143">
        <v>0</v>
      </c>
      <c r="I1941" s="129">
        <f>IF(G1941&lt;0,"-",G1941)</f>
        <v>1</v>
      </c>
      <c r="J1941" s="129">
        <f>IF(H1941&lt;0,"-",H1941)</f>
        <v>0</v>
      </c>
    </row>
    <row r="1942" spans="1:10" x14ac:dyDescent="0.25">
      <c r="A1942" s="138" t="s">
        <v>3806</v>
      </c>
      <c r="B1942" s="139" t="s">
        <v>3812</v>
      </c>
      <c r="C1942" s="140">
        <v>250</v>
      </c>
      <c r="G1942" s="143">
        <v>1</v>
      </c>
      <c r="H1942" s="143">
        <v>0</v>
      </c>
      <c r="I1942" s="129">
        <f>IF(G1942&lt;0,"-",G1942)</f>
        <v>1</v>
      </c>
      <c r="J1942" s="129">
        <f>IF(H1942&lt;0,"-",H1942)</f>
        <v>0</v>
      </c>
    </row>
    <row r="1943" spans="1:10" x14ac:dyDescent="0.25">
      <c r="A1943" s="138" t="s">
        <v>3824</v>
      </c>
      <c r="B1943" s="139" t="s">
        <v>3832</v>
      </c>
      <c r="C1943" s="140">
        <v>1792</v>
      </c>
      <c r="G1943" s="143">
        <v>1</v>
      </c>
      <c r="H1943" s="143">
        <v>0</v>
      </c>
      <c r="I1943" s="129">
        <f>IF(G1943&lt;0,"-",G1943)</f>
        <v>1</v>
      </c>
      <c r="J1943" s="129">
        <f>IF(H1943&lt;0,"-",H1943)</f>
        <v>0</v>
      </c>
    </row>
    <row r="1944" spans="1:10" x14ac:dyDescent="0.25">
      <c r="A1944" s="138" t="s">
        <v>4082</v>
      </c>
      <c r="B1944" s="139" t="s">
        <v>4090</v>
      </c>
      <c r="I1944" s="129">
        <f>IF(G1944&lt;0,"-",G1944)</f>
        <v>0</v>
      </c>
      <c r="J1944" s="129">
        <f>IF(H1944&lt;0,"-",H1944)</f>
        <v>0</v>
      </c>
    </row>
    <row r="1945" spans="1:10" x14ac:dyDescent="0.25">
      <c r="A1945" s="138" t="s">
        <v>637</v>
      </c>
      <c r="B1945" s="139" t="s">
        <v>638</v>
      </c>
      <c r="I1945" s="129">
        <f>IF(G1945&lt;0,"-",G1945)</f>
        <v>0</v>
      </c>
      <c r="J1945" s="129">
        <f>IF(H1945&lt;0,"-",H1945)</f>
        <v>0</v>
      </c>
    </row>
  </sheetData>
  <autoFilter ref="A7:J1941"/>
  <sortState ref="A8:J1945">
    <sortCondition descending="1" ref="E8"/>
  </sortState>
  <mergeCells count="5">
    <mergeCell ref="A5:B5"/>
    <mergeCell ref="C5:D5"/>
    <mergeCell ref="E5:H5"/>
    <mergeCell ref="I6:J6"/>
    <mergeCell ref="B6:F6"/>
  </mergeCells>
  <phoneticPr fontId="4" type="noConversion"/>
  <conditionalFormatting sqref="G7:J7">
    <cfRule type="cellIs" dxfId="1" priority="1" stopIfTrue="1" operator="lessThan">
      <formula>0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indexed="43"/>
  </sheetPr>
  <dimension ref="A1:H1968"/>
  <sheetViews>
    <sheetView topLeftCell="A5" zoomScale="85" zoomScaleNormal="85" workbookViewId="0">
      <selection activeCell="A5" sqref="A5:F5"/>
    </sheetView>
  </sheetViews>
  <sheetFormatPr defaultRowHeight="14.25" x14ac:dyDescent="0.25"/>
  <cols>
    <col min="1" max="1" width="12.83203125" style="150" customWidth="1"/>
    <col min="2" max="2" width="14.6640625" style="150" customWidth="1"/>
    <col min="3" max="3" width="13.5" style="63" hidden="1" customWidth="1"/>
    <col min="4" max="4" width="16.33203125" style="150" customWidth="1"/>
    <col min="5" max="5" width="14" style="150" customWidth="1"/>
    <col min="6" max="6" width="13.83203125" style="150" customWidth="1"/>
    <col min="7" max="7" width="14.83203125" style="150" customWidth="1"/>
    <col min="8" max="8" width="9.33203125" style="68"/>
  </cols>
  <sheetData>
    <row r="1" spans="1:8" hidden="1" x14ac:dyDescent="0.25">
      <c r="A1" s="1" t="s">
        <v>1613</v>
      </c>
      <c r="B1" s="1" t="s">
        <v>8</v>
      </c>
      <c r="C1" s="1" t="s">
        <v>1675</v>
      </c>
      <c r="D1" s="1" t="s">
        <v>1676</v>
      </c>
      <c r="E1" s="1" t="s">
        <v>1677</v>
      </c>
      <c r="F1" s="1" t="s">
        <v>1678</v>
      </c>
      <c r="G1" s="1" t="s">
        <v>1679</v>
      </c>
      <c r="H1"/>
    </row>
    <row r="2" spans="1:8" hidden="1" x14ac:dyDescent="0.25">
      <c r="A2" s="1" t="s">
        <v>1621</v>
      </c>
      <c r="B2" s="1" t="s">
        <v>1622</v>
      </c>
      <c r="C2" s="1"/>
      <c r="D2" s="1"/>
      <c r="E2" s="1"/>
      <c r="F2" s="1"/>
      <c r="G2" s="1"/>
      <c r="H2"/>
    </row>
    <row r="3" spans="1:8" hidden="1" x14ac:dyDescent="0.25">
      <c r="A3" s="1" t="s">
        <v>1623</v>
      </c>
      <c r="B3" s="1" t="s">
        <v>1624</v>
      </c>
      <c r="C3" s="91" t="s">
        <v>4196</v>
      </c>
      <c r="D3" s="91" t="s">
        <v>4180</v>
      </c>
      <c r="E3" s="91" t="s">
        <v>4186</v>
      </c>
      <c r="F3" s="91" t="s">
        <v>4187</v>
      </c>
      <c r="G3" s="91" t="s">
        <v>4188</v>
      </c>
      <c r="H3"/>
    </row>
    <row r="4" spans="1:8" hidden="1" x14ac:dyDescent="0.25">
      <c r="A4"/>
      <c r="B4"/>
      <c r="C4"/>
      <c r="D4"/>
      <c r="E4"/>
      <c r="F4"/>
      <c r="G4"/>
      <c r="H4"/>
    </row>
    <row r="5" spans="1:8" ht="30" customHeight="1" x14ac:dyDescent="0.25">
      <c r="A5" s="164" t="str">
        <f>MID(D3,5,2) &amp; "月合併營收創歷史新高"</f>
        <v>03月合併營收創歷史新高</v>
      </c>
      <c r="B5" s="164"/>
      <c r="C5" s="165"/>
      <c r="D5" s="164"/>
      <c r="E5" s="164"/>
      <c r="F5" s="164"/>
      <c r="G5" s="97">
        <f ca="1">TODAY()</f>
        <v>46125</v>
      </c>
    </row>
    <row r="6" spans="1:8" ht="26.25" customHeight="1" x14ac:dyDescent="0.25">
      <c r="A6" s="96" t="s">
        <v>1429</v>
      </c>
      <c r="B6" s="96" t="s">
        <v>1430</v>
      </c>
      <c r="C6" s="62" t="s">
        <v>1680</v>
      </c>
      <c r="D6" s="98" t="s">
        <v>3685</v>
      </c>
      <c r="E6" s="99" t="s">
        <v>1681</v>
      </c>
      <c r="F6" s="100" t="s">
        <v>1682</v>
      </c>
      <c r="G6" s="101" t="s">
        <v>3686</v>
      </c>
    </row>
    <row r="7" spans="1:8" hidden="1" x14ac:dyDescent="0.25">
      <c r="A7" s="85" t="s">
        <v>1709</v>
      </c>
      <c r="B7" s="70" t="s">
        <v>1710</v>
      </c>
      <c r="C7" s="63">
        <v>0</v>
      </c>
      <c r="D7" s="70">
        <v>12412837</v>
      </c>
      <c r="E7" s="70">
        <v>44.44</v>
      </c>
      <c r="F7" s="70">
        <v>-8.9700000000000006</v>
      </c>
      <c r="G7" s="70">
        <v>25.4</v>
      </c>
      <c r="H7"/>
    </row>
    <row r="8" spans="1:8" hidden="1" x14ac:dyDescent="0.25">
      <c r="A8" s="44" t="s">
        <v>1711</v>
      </c>
      <c r="B8" s="45" t="s">
        <v>1712</v>
      </c>
      <c r="C8" s="89">
        <v>0</v>
      </c>
      <c r="D8" s="45">
        <v>5349407</v>
      </c>
      <c r="E8" s="45">
        <v>53.14</v>
      </c>
      <c r="F8" s="45">
        <v>-18.11</v>
      </c>
      <c r="G8" s="45">
        <v>35.65</v>
      </c>
      <c r="H8"/>
    </row>
    <row r="9" spans="1:8" hidden="1" x14ac:dyDescent="0.25">
      <c r="A9" s="88" t="s">
        <v>1713</v>
      </c>
      <c r="B9" s="89" t="s">
        <v>1714</v>
      </c>
      <c r="C9" s="89">
        <v>0</v>
      </c>
      <c r="D9" s="89">
        <v>242715</v>
      </c>
      <c r="E9" s="89">
        <v>28.53</v>
      </c>
      <c r="F9" s="89">
        <v>-8.85</v>
      </c>
      <c r="G9" s="89">
        <v>13.85</v>
      </c>
      <c r="H9"/>
    </row>
    <row r="10" spans="1:8" hidden="1" x14ac:dyDescent="0.25">
      <c r="A10" s="44" t="s">
        <v>1715</v>
      </c>
      <c r="B10" s="150" t="s">
        <v>1716</v>
      </c>
      <c r="C10" s="89">
        <v>0</v>
      </c>
      <c r="D10" s="45">
        <v>580759</v>
      </c>
      <c r="E10" s="45">
        <v>26.24</v>
      </c>
      <c r="F10" s="45">
        <v>-17.3</v>
      </c>
      <c r="G10" s="45">
        <v>29.5</v>
      </c>
      <c r="H10"/>
    </row>
    <row r="11" spans="1:8" hidden="1" x14ac:dyDescent="0.25">
      <c r="A11" s="69" t="s">
        <v>1717</v>
      </c>
      <c r="B11" s="63" t="s">
        <v>1718</v>
      </c>
      <c r="C11" s="89">
        <v>0</v>
      </c>
      <c r="D11" s="63">
        <v>346885</v>
      </c>
      <c r="E11" s="63">
        <v>33.85</v>
      </c>
      <c r="F11" s="63">
        <v>-15.04</v>
      </c>
      <c r="G11" s="63">
        <v>14.85</v>
      </c>
      <c r="H11"/>
    </row>
    <row r="12" spans="1:8" hidden="1" x14ac:dyDescent="0.25">
      <c r="A12" s="44" t="s">
        <v>1719</v>
      </c>
      <c r="B12" s="45" t="s">
        <v>3325</v>
      </c>
      <c r="C12" s="63">
        <v>0</v>
      </c>
      <c r="D12" s="45">
        <v>314014</v>
      </c>
      <c r="E12" s="45">
        <v>87.42</v>
      </c>
      <c r="F12" s="45">
        <v>-29.71</v>
      </c>
      <c r="G12" s="45">
        <v>15.4</v>
      </c>
      <c r="H12"/>
    </row>
    <row r="13" spans="1:8" hidden="1" x14ac:dyDescent="0.25">
      <c r="A13" s="69" t="s">
        <v>1720</v>
      </c>
      <c r="B13" s="63" t="s">
        <v>1721</v>
      </c>
      <c r="C13" s="89">
        <v>0</v>
      </c>
      <c r="D13" s="63">
        <v>224535</v>
      </c>
      <c r="E13" s="63">
        <v>40.85</v>
      </c>
      <c r="F13" s="63">
        <v>-18.34</v>
      </c>
      <c r="G13" s="63">
        <v>15.2</v>
      </c>
      <c r="H13"/>
    </row>
    <row r="14" spans="1:8" hidden="1" x14ac:dyDescent="0.25">
      <c r="A14" s="88" t="s">
        <v>1722</v>
      </c>
      <c r="B14" s="89" t="s">
        <v>1723</v>
      </c>
      <c r="C14" s="89">
        <v>0</v>
      </c>
      <c r="D14" s="89">
        <v>1684666</v>
      </c>
      <c r="E14" s="89">
        <v>2.71</v>
      </c>
      <c r="F14" s="89">
        <v>-4.99</v>
      </c>
      <c r="G14" s="89">
        <v>13.35</v>
      </c>
      <c r="H14"/>
    </row>
    <row r="15" spans="1:8" hidden="1" x14ac:dyDescent="0.25">
      <c r="A15" s="69" t="s">
        <v>1724</v>
      </c>
      <c r="B15" s="63" t="s">
        <v>1284</v>
      </c>
      <c r="C15" s="89">
        <v>0</v>
      </c>
      <c r="D15" s="63">
        <v>464822</v>
      </c>
      <c r="E15" s="63">
        <v>20.350000000000001</v>
      </c>
      <c r="F15" s="63">
        <v>-10.87</v>
      </c>
      <c r="G15" s="63">
        <v>40.450000000000003</v>
      </c>
      <c r="H15"/>
    </row>
    <row r="16" spans="1:8" hidden="1" x14ac:dyDescent="0.25">
      <c r="A16" s="44" t="s">
        <v>1725</v>
      </c>
      <c r="B16" s="70" t="s">
        <v>1285</v>
      </c>
      <c r="C16" s="63">
        <v>0</v>
      </c>
      <c r="D16" s="45">
        <v>9209941</v>
      </c>
      <c r="E16" s="45">
        <v>20.74</v>
      </c>
      <c r="F16" s="45">
        <v>5.01</v>
      </c>
      <c r="G16" s="45">
        <v>54.3</v>
      </c>
      <c r="H16"/>
    </row>
    <row r="17" spans="1:8" hidden="1" x14ac:dyDescent="0.25">
      <c r="A17" s="88" t="s">
        <v>1726</v>
      </c>
      <c r="B17" s="89" t="s">
        <v>1727</v>
      </c>
      <c r="C17" s="89">
        <v>0</v>
      </c>
      <c r="D17" s="89">
        <v>23319</v>
      </c>
      <c r="E17" s="89">
        <v>-19.63</v>
      </c>
      <c r="F17" s="89">
        <v>18.399999999999999</v>
      </c>
      <c r="G17" s="89">
        <v>9.5</v>
      </c>
      <c r="H17"/>
    </row>
    <row r="18" spans="1:8" hidden="1" x14ac:dyDescent="0.25">
      <c r="A18" s="85" t="s">
        <v>1728</v>
      </c>
      <c r="B18" s="70" t="s">
        <v>1729</v>
      </c>
      <c r="C18" s="89">
        <v>0</v>
      </c>
      <c r="D18" s="70">
        <v>2511460</v>
      </c>
      <c r="E18" s="70">
        <v>23.72</v>
      </c>
      <c r="F18" s="70">
        <v>7.54</v>
      </c>
      <c r="G18" s="70">
        <v>143.5</v>
      </c>
      <c r="H18"/>
    </row>
    <row r="19" spans="1:8" hidden="1" x14ac:dyDescent="0.25">
      <c r="A19" s="69" t="s">
        <v>1730</v>
      </c>
      <c r="B19" s="63" t="s">
        <v>1731</v>
      </c>
      <c r="C19" s="89">
        <v>0</v>
      </c>
      <c r="D19" s="63">
        <v>57379159</v>
      </c>
      <c r="E19" s="63">
        <v>11.34</v>
      </c>
      <c r="F19" s="63">
        <v>2.58</v>
      </c>
      <c r="G19" s="63">
        <v>71.8</v>
      </c>
      <c r="H19"/>
    </row>
    <row r="20" spans="1:8" hidden="1" x14ac:dyDescent="0.25">
      <c r="A20" s="69" t="s">
        <v>1732</v>
      </c>
      <c r="B20" s="63" t="s">
        <v>1733</v>
      </c>
      <c r="C20" s="89">
        <v>0</v>
      </c>
      <c r="D20" s="63">
        <v>384534</v>
      </c>
      <c r="E20" s="63">
        <v>20.3</v>
      </c>
      <c r="F20" s="63">
        <v>-4.5</v>
      </c>
      <c r="G20" s="63">
        <v>10.25</v>
      </c>
      <c r="H20"/>
    </row>
    <row r="21" spans="1:8" hidden="1" x14ac:dyDescent="0.25">
      <c r="A21" s="69" t="s">
        <v>1734</v>
      </c>
      <c r="B21" s="63" t="s">
        <v>1735</v>
      </c>
      <c r="C21" s="89">
        <v>0</v>
      </c>
      <c r="D21" s="63">
        <v>872329</v>
      </c>
      <c r="E21" s="63">
        <v>4.21</v>
      </c>
      <c r="F21" s="63">
        <v>5.67</v>
      </c>
      <c r="G21" s="63">
        <v>19.350000000000001</v>
      </c>
      <c r="H21"/>
    </row>
    <row r="22" spans="1:8" hidden="1" x14ac:dyDescent="0.25">
      <c r="A22" s="69" t="s">
        <v>1736</v>
      </c>
      <c r="B22" s="63" t="s">
        <v>1737</v>
      </c>
      <c r="C22" s="89">
        <v>0</v>
      </c>
      <c r="D22" s="63">
        <v>1303877</v>
      </c>
      <c r="E22" s="63">
        <v>23.06</v>
      </c>
      <c r="F22" s="63">
        <v>0.74</v>
      </c>
      <c r="G22" s="63">
        <v>14.2</v>
      </c>
      <c r="H22"/>
    </row>
    <row r="23" spans="1:8" hidden="1" x14ac:dyDescent="0.25">
      <c r="A23" s="69" t="s">
        <v>1738</v>
      </c>
      <c r="B23" s="63" t="s">
        <v>1739</v>
      </c>
      <c r="C23" s="89">
        <v>0</v>
      </c>
      <c r="D23" s="63">
        <v>260429</v>
      </c>
      <c r="E23" s="63">
        <v>42.09</v>
      </c>
      <c r="F23" s="63">
        <v>-3.41</v>
      </c>
      <c r="G23" s="63">
        <v>12.5</v>
      </c>
      <c r="H23"/>
    </row>
    <row r="24" spans="1:8" hidden="1" x14ac:dyDescent="0.25">
      <c r="A24" s="85" t="s">
        <v>1740</v>
      </c>
      <c r="B24" s="70" t="s">
        <v>1741</v>
      </c>
      <c r="C24" s="89">
        <v>0</v>
      </c>
      <c r="D24" s="70">
        <v>1078686</v>
      </c>
      <c r="E24" s="70">
        <v>21.32</v>
      </c>
      <c r="F24" s="70">
        <v>1.57</v>
      </c>
      <c r="G24" s="70">
        <v>32.65</v>
      </c>
      <c r="H24"/>
    </row>
    <row r="25" spans="1:8" hidden="1" x14ac:dyDescent="0.25">
      <c r="A25" s="64" t="s">
        <v>1742</v>
      </c>
      <c r="B25" s="65" t="s">
        <v>1743</v>
      </c>
      <c r="C25" s="45">
        <v>0</v>
      </c>
      <c r="D25" s="41">
        <v>2101944</v>
      </c>
      <c r="E25" s="66">
        <v>12.27</v>
      </c>
      <c r="F25" s="66">
        <v>4.75</v>
      </c>
      <c r="G25" s="41">
        <v>30.05</v>
      </c>
    </row>
    <row r="26" spans="1:8" hidden="1" x14ac:dyDescent="0.25">
      <c r="A26" s="69" t="s">
        <v>1744</v>
      </c>
      <c r="B26" s="63" t="s">
        <v>1745</v>
      </c>
      <c r="C26" s="89">
        <v>0</v>
      </c>
      <c r="D26" s="63">
        <v>932321</v>
      </c>
      <c r="E26" s="63">
        <v>35.619999999999997</v>
      </c>
      <c r="F26" s="63">
        <v>21.28</v>
      </c>
      <c r="G26" s="63">
        <v>44.35</v>
      </c>
      <c r="H26"/>
    </row>
    <row r="27" spans="1:8" hidden="1" x14ac:dyDescent="0.25">
      <c r="A27" s="85" t="s">
        <v>1746</v>
      </c>
      <c r="B27" s="70" t="s">
        <v>1747</v>
      </c>
      <c r="C27" s="89">
        <v>0</v>
      </c>
      <c r="D27" s="70">
        <v>973737</v>
      </c>
      <c r="E27" s="70">
        <v>-11.77</v>
      </c>
      <c r="F27" s="70">
        <v>-2.78</v>
      </c>
      <c r="G27" s="70">
        <v>91.1</v>
      </c>
      <c r="H27"/>
    </row>
    <row r="28" spans="1:8" hidden="1" x14ac:dyDescent="0.25">
      <c r="A28" s="85" t="s">
        <v>1748</v>
      </c>
      <c r="B28" s="70" t="s">
        <v>1749</v>
      </c>
      <c r="C28" s="89">
        <v>0</v>
      </c>
      <c r="D28" s="70">
        <v>2019725</v>
      </c>
      <c r="E28" s="70">
        <v>21.59</v>
      </c>
      <c r="F28" s="70">
        <v>4.3600000000000003</v>
      </c>
      <c r="G28" s="70">
        <v>150</v>
      </c>
      <c r="H28"/>
    </row>
    <row r="29" spans="1:8" hidden="1" x14ac:dyDescent="0.25">
      <c r="A29" s="88" t="s">
        <v>1750</v>
      </c>
      <c r="B29" s="89" t="s">
        <v>1751</v>
      </c>
      <c r="C29" s="89">
        <v>0</v>
      </c>
      <c r="D29" s="89">
        <v>175658</v>
      </c>
      <c r="E29" s="89">
        <v>-12.19</v>
      </c>
      <c r="F29" s="89">
        <v>3.86</v>
      </c>
      <c r="G29" s="89">
        <v>29.45</v>
      </c>
      <c r="H29"/>
    </row>
    <row r="30" spans="1:8" hidden="1" x14ac:dyDescent="0.25">
      <c r="A30" s="80" t="s">
        <v>1752</v>
      </c>
      <c r="B30" s="150" t="s">
        <v>1753</v>
      </c>
      <c r="C30" s="89">
        <v>0</v>
      </c>
      <c r="D30" s="150">
        <v>728461</v>
      </c>
      <c r="E30" s="150">
        <v>-9.56</v>
      </c>
      <c r="F30" s="150">
        <v>19.47</v>
      </c>
      <c r="G30" s="150">
        <v>35.75</v>
      </c>
      <c r="H30"/>
    </row>
    <row r="31" spans="1:8" hidden="1" x14ac:dyDescent="0.25">
      <c r="A31" s="69" t="s">
        <v>1754</v>
      </c>
      <c r="B31" s="63" t="s">
        <v>1755</v>
      </c>
      <c r="C31" s="89">
        <v>0</v>
      </c>
      <c r="D31" s="63">
        <v>27060</v>
      </c>
      <c r="E31" s="63">
        <v>70.75</v>
      </c>
      <c r="F31" s="63">
        <v>49.78</v>
      </c>
      <c r="G31" s="63">
        <v>44.1</v>
      </c>
      <c r="H31"/>
    </row>
    <row r="32" spans="1:8" hidden="1" x14ac:dyDescent="0.25">
      <c r="A32" s="88" t="s">
        <v>1756</v>
      </c>
      <c r="B32" s="89" t="s">
        <v>1286</v>
      </c>
      <c r="C32" s="89">
        <v>0</v>
      </c>
      <c r="D32" s="89">
        <v>103266</v>
      </c>
      <c r="E32" s="89">
        <v>-25.47</v>
      </c>
      <c r="F32" s="89">
        <v>-22.4</v>
      </c>
      <c r="G32" s="89">
        <v>25.55</v>
      </c>
      <c r="H32"/>
    </row>
    <row r="33" spans="1:8" hidden="1" x14ac:dyDescent="0.25">
      <c r="A33" s="44" t="s">
        <v>3296</v>
      </c>
      <c r="B33" s="45" t="s">
        <v>3297</v>
      </c>
      <c r="C33" s="89">
        <v>0</v>
      </c>
      <c r="D33" s="45">
        <v>268329</v>
      </c>
      <c r="E33" s="45">
        <v>30.54</v>
      </c>
      <c r="F33" s="45">
        <v>7.33</v>
      </c>
      <c r="G33" s="45">
        <v>59.2</v>
      </c>
      <c r="H33"/>
    </row>
    <row r="34" spans="1:8" hidden="1" x14ac:dyDescent="0.25">
      <c r="A34" s="44" t="s">
        <v>1249</v>
      </c>
      <c r="B34" s="45" t="s">
        <v>2976</v>
      </c>
      <c r="C34" s="89">
        <v>0</v>
      </c>
      <c r="D34" s="45">
        <v>356169</v>
      </c>
      <c r="E34" s="45">
        <v>5.8</v>
      </c>
      <c r="F34" s="45">
        <v>57.15</v>
      </c>
      <c r="G34" s="45">
        <v>152.5</v>
      </c>
      <c r="H34"/>
    </row>
    <row r="35" spans="1:8" hidden="1" x14ac:dyDescent="0.25">
      <c r="A35" s="44" t="s">
        <v>1115</v>
      </c>
      <c r="B35" s="87" t="s">
        <v>1194</v>
      </c>
      <c r="C35" s="89">
        <v>0</v>
      </c>
      <c r="D35" s="45">
        <v>517804</v>
      </c>
      <c r="E35" s="45">
        <v>4.87</v>
      </c>
      <c r="F35" s="45">
        <v>4.8099999999999996</v>
      </c>
      <c r="G35" s="45">
        <v>58.9</v>
      </c>
      <c r="H35"/>
    </row>
    <row r="36" spans="1:8" hidden="1" x14ac:dyDescent="0.25">
      <c r="A36" s="44" t="s">
        <v>2855</v>
      </c>
      <c r="B36" s="150" t="s">
        <v>2856</v>
      </c>
      <c r="C36" s="89">
        <v>0</v>
      </c>
      <c r="D36" s="45">
        <v>562663</v>
      </c>
      <c r="E36" s="45">
        <v>24.55</v>
      </c>
      <c r="F36" s="45">
        <v>1.41</v>
      </c>
      <c r="G36" s="45">
        <v>278.5</v>
      </c>
      <c r="H36"/>
    </row>
    <row r="37" spans="1:8" hidden="1" x14ac:dyDescent="0.25">
      <c r="A37" s="85" t="s">
        <v>3183</v>
      </c>
      <c r="B37" s="70" t="s">
        <v>3188</v>
      </c>
      <c r="C37" s="89">
        <v>0</v>
      </c>
      <c r="D37" s="70">
        <v>583961</v>
      </c>
      <c r="E37" s="70">
        <v>-22.54</v>
      </c>
      <c r="F37" s="70">
        <v>19.850000000000001</v>
      </c>
      <c r="G37" s="70">
        <v>158.5</v>
      </c>
      <c r="H37"/>
    </row>
    <row r="38" spans="1:8" hidden="1" x14ac:dyDescent="0.25">
      <c r="A38" s="69" t="s">
        <v>3891</v>
      </c>
      <c r="B38" s="63" t="s">
        <v>3897</v>
      </c>
      <c r="C38" s="89">
        <v>0</v>
      </c>
      <c r="D38" s="63">
        <v>76113</v>
      </c>
      <c r="E38" s="63">
        <v>23.74</v>
      </c>
      <c r="F38" s="63">
        <v>3.29</v>
      </c>
      <c r="G38" s="63">
        <v>81.5</v>
      </c>
      <c r="H38"/>
    </row>
    <row r="39" spans="1:8" hidden="1" x14ac:dyDescent="0.25">
      <c r="A39" s="44" t="s">
        <v>4022</v>
      </c>
      <c r="B39" s="45" t="s">
        <v>4029</v>
      </c>
      <c r="C39" s="89">
        <v>0</v>
      </c>
      <c r="D39" s="45">
        <v>79388</v>
      </c>
      <c r="E39" s="45">
        <v>46.82</v>
      </c>
      <c r="F39" s="45">
        <v>-17.21</v>
      </c>
      <c r="G39" s="45">
        <v>60.1</v>
      </c>
      <c r="H39"/>
    </row>
    <row r="40" spans="1:8" hidden="1" x14ac:dyDescent="0.25">
      <c r="A40" s="44" t="s">
        <v>1757</v>
      </c>
      <c r="B40" s="45" t="s">
        <v>1758</v>
      </c>
      <c r="C40" s="89">
        <v>0</v>
      </c>
      <c r="D40" s="45">
        <v>17354391</v>
      </c>
      <c r="E40" s="45">
        <v>61.59</v>
      </c>
      <c r="F40" s="45">
        <v>1.53</v>
      </c>
      <c r="G40" s="45">
        <v>46.95</v>
      </c>
      <c r="H40"/>
    </row>
    <row r="41" spans="1:8" hidden="1" x14ac:dyDescent="0.25">
      <c r="A41" s="64" t="s">
        <v>1759</v>
      </c>
      <c r="B41" s="41" t="s">
        <v>1760</v>
      </c>
      <c r="C41" s="45">
        <v>0</v>
      </c>
      <c r="D41" s="41">
        <v>27167406</v>
      </c>
      <c r="E41" s="66">
        <v>46.4</v>
      </c>
      <c r="F41" s="66">
        <v>18.05</v>
      </c>
      <c r="G41" s="41">
        <v>81.599999999999994</v>
      </c>
    </row>
    <row r="42" spans="1:8" hidden="1" x14ac:dyDescent="0.25">
      <c r="A42" s="44" t="s">
        <v>1761</v>
      </c>
      <c r="B42" s="45" t="s">
        <v>906</v>
      </c>
      <c r="C42" s="89">
        <v>0</v>
      </c>
      <c r="D42" s="45">
        <v>4320562</v>
      </c>
      <c r="E42" s="45">
        <v>51.94</v>
      </c>
      <c r="F42" s="45">
        <v>0.56000000000000005</v>
      </c>
      <c r="G42" s="45">
        <v>15.95</v>
      </c>
      <c r="H42"/>
    </row>
    <row r="43" spans="1:8" hidden="1" x14ac:dyDescent="0.25">
      <c r="A43" s="80" t="s">
        <v>1762</v>
      </c>
      <c r="B43" s="150" t="s">
        <v>1763</v>
      </c>
      <c r="C43" s="89">
        <v>0</v>
      </c>
      <c r="D43" s="150">
        <v>1082256</v>
      </c>
      <c r="E43" s="150">
        <v>37.82</v>
      </c>
      <c r="F43" s="150">
        <v>29.4</v>
      </c>
      <c r="G43" s="150">
        <v>16.7</v>
      </c>
      <c r="H43"/>
    </row>
    <row r="44" spans="1:8" hidden="1" x14ac:dyDescent="0.25">
      <c r="A44" s="44" t="s">
        <v>1764</v>
      </c>
      <c r="B44" s="45" t="s">
        <v>1765</v>
      </c>
      <c r="C44" s="89">
        <v>0</v>
      </c>
      <c r="D44" s="45">
        <v>1011105</v>
      </c>
      <c r="E44" s="45">
        <v>28.02</v>
      </c>
      <c r="F44" s="45">
        <v>-1.07</v>
      </c>
      <c r="G44" s="45">
        <v>31.8</v>
      </c>
      <c r="H44"/>
    </row>
    <row r="45" spans="1:8" hidden="1" x14ac:dyDescent="0.25">
      <c r="A45" s="44" t="s">
        <v>1766</v>
      </c>
      <c r="B45" s="45" t="s">
        <v>1767</v>
      </c>
      <c r="C45" s="89">
        <v>0</v>
      </c>
      <c r="D45" s="45">
        <v>476656</v>
      </c>
      <c r="E45" s="45">
        <v>26.39</v>
      </c>
      <c r="F45" s="45">
        <v>-15.55</v>
      </c>
      <c r="G45" s="45">
        <v>16.55</v>
      </c>
      <c r="H45"/>
    </row>
    <row r="46" spans="1:8" hidden="1" x14ac:dyDescent="0.25">
      <c r="A46" s="69" t="s">
        <v>1768</v>
      </c>
      <c r="B46" s="63" t="s">
        <v>907</v>
      </c>
      <c r="C46" s="89">
        <v>0</v>
      </c>
      <c r="D46" s="63">
        <v>1376599</v>
      </c>
      <c r="E46" s="63">
        <v>67.06</v>
      </c>
      <c r="F46" s="63">
        <v>-8.36</v>
      </c>
      <c r="G46" s="63">
        <v>22.6</v>
      </c>
      <c r="H46"/>
    </row>
    <row r="47" spans="1:8" hidden="1" x14ac:dyDescent="0.25">
      <c r="A47" s="69" t="s">
        <v>1769</v>
      </c>
      <c r="B47" s="63" t="s">
        <v>1770</v>
      </c>
      <c r="C47" s="89">
        <v>0</v>
      </c>
      <c r="D47" s="63">
        <v>854539</v>
      </c>
      <c r="E47" s="63">
        <v>36.86</v>
      </c>
      <c r="F47" s="63">
        <v>22.84</v>
      </c>
      <c r="G47" s="63">
        <v>10.3</v>
      </c>
      <c r="H47"/>
    </row>
    <row r="48" spans="1:8" x14ac:dyDescent="0.25">
      <c r="A48" s="44" t="s">
        <v>1771</v>
      </c>
      <c r="B48" s="45" t="s">
        <v>1772</v>
      </c>
      <c r="C48" s="89">
        <v>1</v>
      </c>
      <c r="D48" s="45">
        <v>3110910</v>
      </c>
      <c r="E48" s="45">
        <v>50.09</v>
      </c>
      <c r="F48" s="45">
        <v>17.510000000000002</v>
      </c>
      <c r="G48" s="45">
        <v>12.6</v>
      </c>
      <c r="H48"/>
    </row>
    <row r="49" spans="1:8" hidden="1" x14ac:dyDescent="0.25">
      <c r="A49" s="44" t="s">
        <v>1773</v>
      </c>
      <c r="B49" s="45" t="s">
        <v>1774</v>
      </c>
      <c r="C49" s="89">
        <v>0</v>
      </c>
      <c r="D49" s="45">
        <v>6489125</v>
      </c>
      <c r="E49" s="45">
        <v>152.94999999999999</v>
      </c>
      <c r="F49" s="45">
        <v>10.65</v>
      </c>
      <c r="G49" s="45">
        <v>11.75</v>
      </c>
      <c r="H49"/>
    </row>
    <row r="50" spans="1:8" hidden="1" x14ac:dyDescent="0.25">
      <c r="A50" s="69" t="s">
        <v>1775</v>
      </c>
      <c r="B50" s="63" t="s">
        <v>1776</v>
      </c>
      <c r="C50" s="89">
        <v>0</v>
      </c>
      <c r="D50" s="63">
        <v>1404411</v>
      </c>
      <c r="E50" s="63">
        <v>27.88</v>
      </c>
      <c r="F50" s="63">
        <v>-33.299999999999997</v>
      </c>
      <c r="G50" s="63">
        <v>7.71</v>
      </c>
      <c r="H50"/>
    </row>
    <row r="51" spans="1:8" hidden="1" x14ac:dyDescent="0.25">
      <c r="A51" s="80" t="s">
        <v>1777</v>
      </c>
      <c r="B51" s="150" t="s">
        <v>2804</v>
      </c>
      <c r="C51" s="89">
        <v>0</v>
      </c>
      <c r="D51" s="150">
        <v>127113</v>
      </c>
      <c r="E51" s="150">
        <v>-11.92</v>
      </c>
      <c r="F51" s="150">
        <v>-17.71</v>
      </c>
      <c r="G51" s="150">
        <v>64.900000000000006</v>
      </c>
      <c r="H51"/>
    </row>
    <row r="52" spans="1:8" hidden="1" x14ac:dyDescent="0.25">
      <c r="A52" s="44" t="s">
        <v>1778</v>
      </c>
      <c r="B52" s="70" t="s">
        <v>1779</v>
      </c>
      <c r="C52" s="89">
        <v>0</v>
      </c>
      <c r="D52" s="45">
        <v>655761</v>
      </c>
      <c r="E52" s="45">
        <v>26.01</v>
      </c>
      <c r="F52" s="45">
        <v>111.19</v>
      </c>
      <c r="G52" s="45">
        <v>12.15</v>
      </c>
      <c r="H52"/>
    </row>
    <row r="53" spans="1:8" hidden="1" x14ac:dyDescent="0.25">
      <c r="A53" s="64" t="s">
        <v>1780</v>
      </c>
      <c r="B53" s="41" t="s">
        <v>1781</v>
      </c>
      <c r="C53" s="45">
        <v>0</v>
      </c>
      <c r="D53" s="41">
        <v>2045347</v>
      </c>
      <c r="E53" s="66">
        <v>42.56</v>
      </c>
      <c r="F53" s="66">
        <v>-19.850000000000001</v>
      </c>
      <c r="G53" s="41">
        <v>80.5</v>
      </c>
    </row>
    <row r="54" spans="1:8" hidden="1" x14ac:dyDescent="0.25">
      <c r="A54" s="44" t="s">
        <v>1782</v>
      </c>
      <c r="B54" s="45" t="s">
        <v>1783</v>
      </c>
      <c r="C54" s="89">
        <v>0</v>
      </c>
      <c r="D54" s="45">
        <v>372645</v>
      </c>
      <c r="E54" s="45">
        <v>92.02</v>
      </c>
      <c r="F54" s="45">
        <v>1.5</v>
      </c>
      <c r="G54" s="45">
        <v>33.25</v>
      </c>
      <c r="H54"/>
    </row>
    <row r="55" spans="1:8" hidden="1" x14ac:dyDescent="0.25">
      <c r="A55" s="69" t="s">
        <v>1784</v>
      </c>
      <c r="B55" s="63" t="s">
        <v>1785</v>
      </c>
      <c r="C55" s="89">
        <v>0</v>
      </c>
      <c r="D55" s="63">
        <v>203039</v>
      </c>
      <c r="E55" s="63">
        <v>35.99</v>
      </c>
      <c r="F55" s="63">
        <v>4.16</v>
      </c>
      <c r="G55" s="63">
        <v>21.75</v>
      </c>
      <c r="H55"/>
    </row>
    <row r="56" spans="1:8" hidden="1" x14ac:dyDescent="0.25">
      <c r="A56" s="69" t="s">
        <v>1786</v>
      </c>
      <c r="B56" s="63" t="s">
        <v>1787</v>
      </c>
      <c r="C56" s="89">
        <v>0</v>
      </c>
      <c r="D56" s="63">
        <v>72918</v>
      </c>
      <c r="E56" s="63">
        <v>97.52</v>
      </c>
      <c r="F56" s="63">
        <v>7.74</v>
      </c>
      <c r="G56" s="63">
        <v>11.4</v>
      </c>
      <c r="H56"/>
    </row>
    <row r="57" spans="1:8" hidden="1" x14ac:dyDescent="0.25">
      <c r="A57" s="44" t="s">
        <v>1788</v>
      </c>
      <c r="B57" s="70" t="s">
        <v>3122</v>
      </c>
      <c r="C57" s="63">
        <v>0</v>
      </c>
      <c r="D57" s="45">
        <v>18082</v>
      </c>
      <c r="E57" s="45">
        <v>21.89</v>
      </c>
      <c r="F57" s="45">
        <v>-39.380000000000003</v>
      </c>
      <c r="G57" s="45">
        <v>26.8</v>
      </c>
      <c r="H57"/>
    </row>
    <row r="58" spans="1:8" hidden="1" x14ac:dyDescent="0.25">
      <c r="A58" s="44" t="s">
        <v>1789</v>
      </c>
      <c r="B58" s="45" t="s">
        <v>908</v>
      </c>
      <c r="C58" s="63">
        <v>0</v>
      </c>
      <c r="D58" s="45">
        <v>33728547</v>
      </c>
      <c r="E58" s="45">
        <v>46.77</v>
      </c>
      <c r="F58" s="45">
        <v>21.56</v>
      </c>
      <c r="G58" s="45">
        <v>45.45</v>
      </c>
      <c r="H58"/>
    </row>
    <row r="59" spans="1:8" hidden="1" x14ac:dyDescent="0.25">
      <c r="A59" s="85" t="s">
        <v>1790</v>
      </c>
      <c r="B59" s="70" t="s">
        <v>1791</v>
      </c>
      <c r="C59" s="89">
        <v>0</v>
      </c>
      <c r="D59" s="70">
        <v>214212</v>
      </c>
      <c r="E59" s="70">
        <v>45.22</v>
      </c>
      <c r="F59" s="70">
        <v>-8.2899999999999991</v>
      </c>
      <c r="G59" s="70">
        <v>13.95</v>
      </c>
      <c r="H59"/>
    </row>
    <row r="60" spans="1:8" hidden="1" x14ac:dyDescent="0.25">
      <c r="A60" s="44" t="s">
        <v>1116</v>
      </c>
      <c r="B60" s="70" t="s">
        <v>2977</v>
      </c>
      <c r="C60" s="89">
        <v>0</v>
      </c>
      <c r="D60" s="45">
        <v>61900</v>
      </c>
      <c r="E60" s="45">
        <v>71.03</v>
      </c>
      <c r="F60" s="45">
        <v>35.54</v>
      </c>
      <c r="G60" s="45">
        <v>5.53</v>
      </c>
      <c r="H60"/>
    </row>
    <row r="61" spans="1:8" hidden="1" x14ac:dyDescent="0.25">
      <c r="A61" s="82" t="s">
        <v>1255</v>
      </c>
      <c r="B61" s="83" t="s">
        <v>2978</v>
      </c>
      <c r="C61" s="45">
        <v>0</v>
      </c>
      <c r="D61" s="83">
        <v>454244</v>
      </c>
      <c r="E61" s="84">
        <v>59.72</v>
      </c>
      <c r="F61" s="84">
        <v>0.56999999999999995</v>
      </c>
      <c r="G61" s="83">
        <v>16.399999999999999</v>
      </c>
    </row>
    <row r="62" spans="1:8" hidden="1" x14ac:dyDescent="0.25">
      <c r="A62" s="44" t="s">
        <v>1117</v>
      </c>
      <c r="B62" s="45" t="s">
        <v>1195</v>
      </c>
      <c r="C62" s="89">
        <v>0</v>
      </c>
      <c r="D62" s="45">
        <v>139986</v>
      </c>
      <c r="E62" s="45">
        <v>26.97</v>
      </c>
      <c r="F62" s="45">
        <v>-23.52</v>
      </c>
      <c r="G62" s="45">
        <v>41.55</v>
      </c>
      <c r="H62"/>
    </row>
    <row r="63" spans="1:8" hidden="1" x14ac:dyDescent="0.25">
      <c r="A63" s="88" t="s">
        <v>1546</v>
      </c>
      <c r="B63" s="89" t="s">
        <v>2979</v>
      </c>
      <c r="C63" s="89">
        <v>0</v>
      </c>
      <c r="D63" s="89">
        <v>3601</v>
      </c>
      <c r="E63" s="89">
        <v>-28.41</v>
      </c>
      <c r="F63" s="89">
        <v>-87.39</v>
      </c>
      <c r="G63" s="89">
        <v>6.48</v>
      </c>
      <c r="H63"/>
    </row>
    <row r="64" spans="1:8" hidden="1" x14ac:dyDescent="0.25">
      <c r="A64" s="94" t="s">
        <v>3349</v>
      </c>
      <c r="B64" s="65" t="s">
        <v>3355</v>
      </c>
      <c r="C64" s="45">
        <v>0</v>
      </c>
      <c r="D64" s="65">
        <v>308343</v>
      </c>
      <c r="E64" s="95">
        <v>149.47</v>
      </c>
      <c r="F64" s="95">
        <v>14.78</v>
      </c>
      <c r="G64" s="65">
        <v>59.8</v>
      </c>
    </row>
    <row r="65" spans="1:8" x14ac:dyDescent="0.25">
      <c r="A65" s="44" t="s">
        <v>3464</v>
      </c>
      <c r="B65" s="63" t="s">
        <v>3495</v>
      </c>
      <c r="C65" s="89">
        <v>1</v>
      </c>
      <c r="D65" s="45">
        <v>370828</v>
      </c>
      <c r="E65" s="45">
        <v>51.37</v>
      </c>
      <c r="F65" s="45">
        <v>31.74</v>
      </c>
      <c r="G65" s="45">
        <v>88.1</v>
      </c>
      <c r="H65"/>
    </row>
    <row r="66" spans="1:8" hidden="1" x14ac:dyDescent="0.25">
      <c r="A66" s="88" t="s">
        <v>1792</v>
      </c>
      <c r="B66" s="89" t="s">
        <v>1793</v>
      </c>
      <c r="C66" s="89">
        <v>0</v>
      </c>
      <c r="D66" s="89">
        <v>21386882</v>
      </c>
      <c r="E66" s="89">
        <v>19.5</v>
      </c>
      <c r="F66" s="89">
        <v>-3.27</v>
      </c>
      <c r="G66" s="89">
        <v>26.65</v>
      </c>
      <c r="H66"/>
    </row>
    <row r="67" spans="1:8" hidden="1" x14ac:dyDescent="0.25">
      <c r="A67" s="88" t="s">
        <v>1794</v>
      </c>
      <c r="B67" s="89" t="s">
        <v>1795</v>
      </c>
      <c r="C67" s="89">
        <v>0</v>
      </c>
      <c r="D67" s="89">
        <v>3945363</v>
      </c>
      <c r="E67" s="89">
        <v>42.52</v>
      </c>
      <c r="F67" s="89">
        <v>4.84</v>
      </c>
      <c r="G67" s="89">
        <v>16.55</v>
      </c>
      <c r="H67"/>
    </row>
    <row r="68" spans="1:8" hidden="1" x14ac:dyDescent="0.25">
      <c r="A68" s="88" t="s">
        <v>1796</v>
      </c>
      <c r="B68" s="89" t="s">
        <v>1797</v>
      </c>
      <c r="C68" s="89">
        <v>0</v>
      </c>
      <c r="D68" s="89">
        <v>23195</v>
      </c>
      <c r="E68" s="89">
        <v>80.02</v>
      </c>
      <c r="F68" s="89">
        <v>21.5</v>
      </c>
      <c r="G68" s="89">
        <v>31.45</v>
      </c>
      <c r="H68"/>
    </row>
    <row r="69" spans="1:8" hidden="1" x14ac:dyDescent="0.25">
      <c r="A69" s="69" t="s">
        <v>1798</v>
      </c>
      <c r="B69" s="63" t="s">
        <v>1799</v>
      </c>
      <c r="C69" s="89">
        <v>0</v>
      </c>
      <c r="D69" s="63">
        <v>187414</v>
      </c>
      <c r="E69" s="63">
        <v>77.56</v>
      </c>
      <c r="F69" s="63">
        <v>-16.850000000000001</v>
      </c>
      <c r="G69" s="63">
        <v>9.8699999999999992</v>
      </c>
      <c r="H69"/>
    </row>
    <row r="70" spans="1:8" hidden="1" x14ac:dyDescent="0.25">
      <c r="A70" s="88" t="s">
        <v>1800</v>
      </c>
      <c r="B70" s="89" t="s">
        <v>1801</v>
      </c>
      <c r="C70" s="89">
        <v>0</v>
      </c>
      <c r="D70" s="89">
        <v>39742</v>
      </c>
      <c r="E70" s="89">
        <v>21.68</v>
      </c>
      <c r="F70" s="89">
        <v>-24.44</v>
      </c>
      <c r="G70" s="89">
        <v>16.7</v>
      </c>
      <c r="H70"/>
    </row>
    <row r="71" spans="1:8" hidden="1" x14ac:dyDescent="0.25">
      <c r="A71" s="64" t="s">
        <v>1802</v>
      </c>
      <c r="B71" s="65" t="s">
        <v>1803</v>
      </c>
      <c r="C71" s="45">
        <v>0</v>
      </c>
      <c r="D71" s="41">
        <v>35188</v>
      </c>
      <c r="E71" s="66">
        <v>5.39</v>
      </c>
      <c r="F71" s="66">
        <v>32.15</v>
      </c>
      <c r="G71" s="41">
        <v>11.55</v>
      </c>
    </row>
    <row r="72" spans="1:8" hidden="1" x14ac:dyDescent="0.25">
      <c r="A72" s="88" t="s">
        <v>1804</v>
      </c>
      <c r="B72" s="89" t="s">
        <v>1805</v>
      </c>
      <c r="C72" s="89">
        <v>0</v>
      </c>
      <c r="D72" s="89">
        <v>20338</v>
      </c>
      <c r="E72" s="89">
        <v>-12.47</v>
      </c>
      <c r="F72" s="89">
        <v>8.19</v>
      </c>
      <c r="G72" s="89">
        <v>9</v>
      </c>
      <c r="H72"/>
    </row>
    <row r="73" spans="1:8" hidden="1" x14ac:dyDescent="0.25">
      <c r="A73" s="88" t="s">
        <v>1806</v>
      </c>
      <c r="B73" s="89" t="s">
        <v>1807</v>
      </c>
      <c r="C73" s="89">
        <v>0</v>
      </c>
      <c r="D73" s="89">
        <v>17</v>
      </c>
      <c r="E73" s="89">
        <v>-5.56</v>
      </c>
      <c r="F73" s="89">
        <v>-98</v>
      </c>
      <c r="G73" s="89">
        <v>18.75</v>
      </c>
      <c r="H73"/>
    </row>
    <row r="74" spans="1:8" hidden="1" x14ac:dyDescent="0.25">
      <c r="A74" s="69" t="s">
        <v>1808</v>
      </c>
      <c r="B74" s="63" t="s">
        <v>1809</v>
      </c>
      <c r="C74" s="89">
        <v>0</v>
      </c>
      <c r="D74" s="63">
        <v>563421</v>
      </c>
      <c r="E74" s="63">
        <v>48.35</v>
      </c>
      <c r="F74" s="63">
        <v>42.26</v>
      </c>
      <c r="G74" s="63">
        <v>62.6</v>
      </c>
      <c r="H74"/>
    </row>
    <row r="75" spans="1:8" hidden="1" x14ac:dyDescent="0.25">
      <c r="A75" s="88" t="s">
        <v>1810</v>
      </c>
      <c r="B75" s="89" t="s">
        <v>1811</v>
      </c>
      <c r="C75" s="89">
        <v>0</v>
      </c>
      <c r="D75" s="89">
        <v>7995</v>
      </c>
      <c r="E75" s="89">
        <v>-54.01</v>
      </c>
      <c r="F75" s="89">
        <v>-24.68</v>
      </c>
      <c r="G75" s="89">
        <v>40.15</v>
      </c>
      <c r="H75"/>
    </row>
    <row r="76" spans="1:8" hidden="1" x14ac:dyDescent="0.25">
      <c r="A76" s="88" t="s">
        <v>1812</v>
      </c>
      <c r="B76" s="89" t="s">
        <v>1813</v>
      </c>
      <c r="C76" s="89">
        <v>0</v>
      </c>
      <c r="D76" s="89">
        <v>60006</v>
      </c>
      <c r="E76" s="89">
        <v>-16.75</v>
      </c>
      <c r="F76" s="89">
        <v>-42.78</v>
      </c>
      <c r="G76" s="89">
        <v>17.350000000000001</v>
      </c>
      <c r="H76"/>
    </row>
    <row r="77" spans="1:8" hidden="1" x14ac:dyDescent="0.25">
      <c r="A77" s="88" t="s">
        <v>1814</v>
      </c>
      <c r="B77" s="89" t="s">
        <v>1815</v>
      </c>
      <c r="C77" s="89">
        <v>0</v>
      </c>
      <c r="D77" s="89">
        <v>2682740</v>
      </c>
      <c r="E77" s="89">
        <v>43.47</v>
      </c>
      <c r="F77" s="89">
        <v>-4.7</v>
      </c>
      <c r="G77" s="89">
        <v>16.399999999999999</v>
      </c>
      <c r="H77"/>
    </row>
    <row r="78" spans="1:8" hidden="1" x14ac:dyDescent="0.25">
      <c r="A78" s="69" t="s">
        <v>1816</v>
      </c>
      <c r="B78" s="63" t="s">
        <v>1817</v>
      </c>
      <c r="C78" s="89">
        <v>0</v>
      </c>
      <c r="D78" s="63">
        <v>498</v>
      </c>
      <c r="E78" s="63">
        <v>-0.2</v>
      </c>
      <c r="F78" s="63">
        <v>0</v>
      </c>
      <c r="G78" s="63">
        <v>14.75</v>
      </c>
      <c r="H78"/>
    </row>
    <row r="79" spans="1:8" hidden="1" x14ac:dyDescent="0.25">
      <c r="A79" s="88" t="s">
        <v>1818</v>
      </c>
      <c r="B79" s="89" t="s">
        <v>1595</v>
      </c>
      <c r="C79" s="89">
        <v>0</v>
      </c>
      <c r="D79" s="89">
        <v>36383</v>
      </c>
      <c r="E79" s="89">
        <v>183.07</v>
      </c>
      <c r="F79" s="89">
        <v>-59.21</v>
      </c>
      <c r="G79" s="89">
        <v>52.4</v>
      </c>
      <c r="H79"/>
    </row>
    <row r="80" spans="1:8" hidden="1" x14ac:dyDescent="0.25">
      <c r="A80" s="69" t="s">
        <v>1819</v>
      </c>
      <c r="B80" s="63" t="s">
        <v>2839</v>
      </c>
      <c r="C80" s="89">
        <v>0</v>
      </c>
      <c r="D80" s="63">
        <v>53168</v>
      </c>
      <c r="E80" s="63">
        <v>-2.0499999999999998</v>
      </c>
      <c r="F80" s="63">
        <v>-21.55</v>
      </c>
      <c r="G80" s="63">
        <v>30.6</v>
      </c>
      <c r="H80"/>
    </row>
    <row r="81" spans="1:8" hidden="1" x14ac:dyDescent="0.25">
      <c r="A81" s="69" t="s">
        <v>1820</v>
      </c>
      <c r="B81" s="63" t="s">
        <v>3496</v>
      </c>
      <c r="C81" s="89">
        <v>0</v>
      </c>
      <c r="D81" s="63">
        <v>197558</v>
      </c>
      <c r="E81" s="63">
        <v>17321.34</v>
      </c>
      <c r="F81" s="63">
        <v>81874.27</v>
      </c>
      <c r="G81" s="63">
        <v>28.7</v>
      </c>
      <c r="H81"/>
    </row>
    <row r="82" spans="1:8" hidden="1" x14ac:dyDescent="0.25">
      <c r="A82" s="69" t="s">
        <v>1821</v>
      </c>
      <c r="B82" s="63" t="s">
        <v>3653</v>
      </c>
      <c r="C82" s="89">
        <v>0</v>
      </c>
      <c r="D82" s="63">
        <v>66333</v>
      </c>
      <c r="E82" s="63">
        <v>1407.57</v>
      </c>
      <c r="F82" s="63">
        <v>-48.15</v>
      </c>
      <c r="G82" s="63">
        <v>27.85</v>
      </c>
      <c r="H82"/>
    </row>
    <row r="83" spans="1:8" hidden="1" x14ac:dyDescent="0.25">
      <c r="A83" s="88" t="s">
        <v>1822</v>
      </c>
      <c r="B83" s="89" t="s">
        <v>1823</v>
      </c>
      <c r="C83" s="89">
        <v>0</v>
      </c>
      <c r="D83" s="89">
        <v>1404035</v>
      </c>
      <c r="E83" s="89">
        <v>62.22</v>
      </c>
      <c r="F83" s="89">
        <v>-3.8</v>
      </c>
      <c r="G83" s="89">
        <v>12.75</v>
      </c>
      <c r="H83"/>
    </row>
    <row r="84" spans="1:8" hidden="1" x14ac:dyDescent="0.25">
      <c r="A84" s="88" t="s">
        <v>1824</v>
      </c>
      <c r="B84" s="89" t="s">
        <v>1287</v>
      </c>
      <c r="C84" s="89">
        <v>0</v>
      </c>
      <c r="D84" s="89">
        <v>114577</v>
      </c>
      <c r="E84" s="89">
        <v>100.81</v>
      </c>
      <c r="F84" s="89">
        <v>-28.33</v>
      </c>
      <c r="G84" s="89">
        <v>9.7899999999999991</v>
      </c>
      <c r="H84"/>
    </row>
    <row r="85" spans="1:8" hidden="1" x14ac:dyDescent="0.25">
      <c r="A85" s="88" t="s">
        <v>1825</v>
      </c>
      <c r="B85" s="89" t="s">
        <v>1826</v>
      </c>
      <c r="C85" s="89">
        <v>0</v>
      </c>
      <c r="D85" s="89">
        <v>79389</v>
      </c>
      <c r="E85" s="89">
        <v>1.44</v>
      </c>
      <c r="F85" s="89">
        <v>-85.92</v>
      </c>
      <c r="G85" s="89">
        <v>26.2</v>
      </c>
      <c r="H85"/>
    </row>
    <row r="86" spans="1:8" hidden="1" x14ac:dyDescent="0.25">
      <c r="A86" s="69" t="s">
        <v>1827</v>
      </c>
      <c r="B86" s="63" t="s">
        <v>3641</v>
      </c>
      <c r="C86" s="89">
        <v>0</v>
      </c>
      <c r="D86" s="63">
        <v>73698</v>
      </c>
      <c r="E86" s="63">
        <v>-3.24</v>
      </c>
      <c r="F86" s="63">
        <v>-13.48</v>
      </c>
      <c r="G86" s="63">
        <v>22.9</v>
      </c>
      <c r="H86"/>
    </row>
    <row r="87" spans="1:8" hidden="1" x14ac:dyDescent="0.25">
      <c r="A87" s="69" t="s">
        <v>1828</v>
      </c>
      <c r="B87" s="63" t="s">
        <v>1829</v>
      </c>
      <c r="C87" s="89">
        <v>0</v>
      </c>
      <c r="D87" s="63">
        <v>950193</v>
      </c>
      <c r="E87" s="63">
        <v>42.83</v>
      </c>
      <c r="F87" s="63">
        <v>32.520000000000003</v>
      </c>
      <c r="G87" s="63">
        <v>6.25</v>
      </c>
      <c r="H87"/>
    </row>
    <row r="88" spans="1:8" hidden="1" x14ac:dyDescent="0.25">
      <c r="A88" s="69" t="s">
        <v>1830</v>
      </c>
      <c r="B88" s="63" t="s">
        <v>1831</v>
      </c>
      <c r="C88" s="89">
        <v>0</v>
      </c>
      <c r="D88" s="63">
        <v>52314</v>
      </c>
      <c r="E88" s="63">
        <v>16.11</v>
      </c>
      <c r="F88" s="63">
        <v>-25.33</v>
      </c>
      <c r="G88" s="63">
        <v>12.55</v>
      </c>
      <c r="H88"/>
    </row>
    <row r="89" spans="1:8" hidden="1" x14ac:dyDescent="0.25">
      <c r="A89" s="85" t="s">
        <v>1832</v>
      </c>
      <c r="B89" s="70" t="s">
        <v>1833</v>
      </c>
      <c r="C89" s="89">
        <v>0</v>
      </c>
      <c r="D89" s="70">
        <v>97846</v>
      </c>
      <c r="E89" s="70">
        <v>28.52</v>
      </c>
      <c r="F89" s="70">
        <v>-30.1</v>
      </c>
      <c r="G89" s="70">
        <v>16.399999999999999</v>
      </c>
      <c r="H89"/>
    </row>
    <row r="90" spans="1:8" hidden="1" x14ac:dyDescent="0.25">
      <c r="A90" s="80" t="s">
        <v>1834</v>
      </c>
      <c r="B90" s="150" t="s">
        <v>1835</v>
      </c>
      <c r="C90" s="89">
        <v>0</v>
      </c>
      <c r="D90" s="150">
        <v>3871493</v>
      </c>
      <c r="E90" s="150">
        <v>124.68</v>
      </c>
      <c r="F90" s="150">
        <v>35.65</v>
      </c>
      <c r="G90" s="150">
        <v>5.05</v>
      </c>
      <c r="H90"/>
    </row>
    <row r="91" spans="1:8" hidden="1" x14ac:dyDescent="0.25">
      <c r="A91" s="69" t="s">
        <v>1836</v>
      </c>
      <c r="B91" s="63" t="s">
        <v>1837</v>
      </c>
      <c r="C91" s="89">
        <v>0</v>
      </c>
      <c r="D91" s="63">
        <v>280131</v>
      </c>
      <c r="E91" s="63">
        <v>-1.34</v>
      </c>
      <c r="F91" s="63">
        <v>33.619999999999997</v>
      </c>
      <c r="G91" s="63">
        <v>15.75</v>
      </c>
      <c r="H91"/>
    </row>
    <row r="92" spans="1:8" hidden="1" x14ac:dyDescent="0.25">
      <c r="A92" s="44" t="s">
        <v>1838</v>
      </c>
      <c r="B92" s="45" t="s">
        <v>3200</v>
      </c>
      <c r="C92" s="89">
        <v>0</v>
      </c>
      <c r="D92" s="45">
        <v>518409</v>
      </c>
      <c r="E92" s="45">
        <v>12.95</v>
      </c>
      <c r="F92" s="45">
        <v>14.15</v>
      </c>
      <c r="G92" s="45">
        <v>18.350000000000001</v>
      </c>
      <c r="H92"/>
    </row>
    <row r="93" spans="1:8" hidden="1" x14ac:dyDescent="0.25">
      <c r="A93" s="88" t="s">
        <v>1839</v>
      </c>
      <c r="B93" s="89" t="s">
        <v>1840</v>
      </c>
      <c r="C93" s="89">
        <v>0</v>
      </c>
      <c r="D93" s="89">
        <v>161166</v>
      </c>
      <c r="E93" s="89">
        <v>114.19</v>
      </c>
      <c r="F93" s="89">
        <v>40.44</v>
      </c>
      <c r="G93" s="89">
        <v>11.9</v>
      </c>
      <c r="H93"/>
    </row>
    <row r="94" spans="1:8" hidden="1" x14ac:dyDescent="0.25">
      <c r="A94" s="80" t="s">
        <v>1841</v>
      </c>
      <c r="B94" s="150" t="s">
        <v>1842</v>
      </c>
      <c r="C94" s="89">
        <v>0</v>
      </c>
      <c r="D94" s="150">
        <v>126</v>
      </c>
      <c r="E94" s="150">
        <v>0.8</v>
      </c>
      <c r="F94" s="150">
        <v>1.61</v>
      </c>
      <c r="G94" s="150">
        <v>12.1</v>
      </c>
      <c r="H94"/>
    </row>
    <row r="95" spans="1:8" hidden="1" x14ac:dyDescent="0.25">
      <c r="A95" s="80" t="s">
        <v>1843</v>
      </c>
      <c r="B95" s="150" t="s">
        <v>1844</v>
      </c>
      <c r="C95" s="89">
        <v>0</v>
      </c>
      <c r="D95" s="150">
        <v>111197</v>
      </c>
      <c r="E95" s="150">
        <v>49.21</v>
      </c>
      <c r="F95" s="150">
        <v>-26.22</v>
      </c>
      <c r="G95" s="150">
        <v>12.55</v>
      </c>
      <c r="H95"/>
    </row>
    <row r="96" spans="1:8" hidden="1" x14ac:dyDescent="0.25">
      <c r="A96" s="44" t="s">
        <v>1845</v>
      </c>
      <c r="B96" s="70" t="s">
        <v>1846</v>
      </c>
      <c r="C96" s="89">
        <v>0</v>
      </c>
      <c r="D96" s="45">
        <v>529750</v>
      </c>
      <c r="E96" s="45">
        <v>66.459999999999994</v>
      </c>
      <c r="F96" s="45">
        <v>-21</v>
      </c>
      <c r="G96" s="45">
        <v>8.41</v>
      </c>
      <c r="H96"/>
    </row>
    <row r="97" spans="1:8" hidden="1" x14ac:dyDescent="0.25">
      <c r="A97" s="69" t="s">
        <v>1847</v>
      </c>
      <c r="B97" s="63" t="s">
        <v>1848</v>
      </c>
      <c r="C97" s="89">
        <v>0</v>
      </c>
      <c r="D97" s="63">
        <v>56035</v>
      </c>
      <c r="E97" s="63">
        <v>-50.18</v>
      </c>
      <c r="F97" s="63">
        <v>-14.03</v>
      </c>
      <c r="G97" s="63">
        <v>14.55</v>
      </c>
      <c r="H97"/>
    </row>
    <row r="98" spans="1:8" hidden="1" x14ac:dyDescent="0.25">
      <c r="A98" s="80" t="s">
        <v>1849</v>
      </c>
      <c r="B98" s="150" t="s">
        <v>1850</v>
      </c>
      <c r="C98" s="89">
        <v>0</v>
      </c>
      <c r="D98" s="150">
        <v>272585</v>
      </c>
      <c r="E98" s="150">
        <v>74.06</v>
      </c>
      <c r="F98" s="150">
        <v>-13.97</v>
      </c>
      <c r="G98" s="150">
        <v>14.85</v>
      </c>
      <c r="H98"/>
    </row>
    <row r="99" spans="1:8" hidden="1" x14ac:dyDescent="0.25">
      <c r="A99" s="44" t="s">
        <v>1851</v>
      </c>
      <c r="B99" s="45" t="s">
        <v>1852</v>
      </c>
      <c r="C99" s="89">
        <v>0</v>
      </c>
      <c r="D99" s="45">
        <v>99917</v>
      </c>
      <c r="E99" s="45">
        <v>109.66</v>
      </c>
      <c r="F99" s="45">
        <v>-29.78</v>
      </c>
      <c r="G99" s="45">
        <v>11.6</v>
      </c>
      <c r="H99"/>
    </row>
    <row r="100" spans="1:8" hidden="1" x14ac:dyDescent="0.25">
      <c r="A100" s="80" t="s">
        <v>1853</v>
      </c>
      <c r="B100" s="150" t="s">
        <v>1854</v>
      </c>
      <c r="C100" s="89">
        <v>0</v>
      </c>
      <c r="D100" s="150">
        <v>585553</v>
      </c>
      <c r="E100" s="150">
        <v>30.07</v>
      </c>
      <c r="F100" s="150">
        <v>-22.79</v>
      </c>
      <c r="G100" s="150">
        <v>7</v>
      </c>
      <c r="H100"/>
    </row>
    <row r="101" spans="1:8" hidden="1" x14ac:dyDescent="0.25">
      <c r="A101" s="44" t="s">
        <v>1855</v>
      </c>
      <c r="B101" s="45" t="s">
        <v>3898</v>
      </c>
      <c r="C101" s="89">
        <v>0</v>
      </c>
      <c r="D101" s="45">
        <v>25235</v>
      </c>
      <c r="E101" s="45">
        <v>54.75</v>
      </c>
      <c r="F101" s="45">
        <v>-0.32</v>
      </c>
      <c r="G101" s="45">
        <v>18</v>
      </c>
      <c r="H101"/>
    </row>
    <row r="102" spans="1:8" hidden="1" x14ac:dyDescent="0.25">
      <c r="A102" s="44" t="s">
        <v>1856</v>
      </c>
      <c r="B102" s="45" t="s">
        <v>1857</v>
      </c>
      <c r="C102" s="89">
        <v>0</v>
      </c>
      <c r="D102" s="45">
        <v>1131849</v>
      </c>
      <c r="E102" s="45">
        <v>42.75</v>
      </c>
      <c r="F102" s="45">
        <v>-7.53</v>
      </c>
      <c r="G102" s="45">
        <v>10.35</v>
      </c>
      <c r="H102"/>
    </row>
    <row r="103" spans="1:8" hidden="1" x14ac:dyDescent="0.25">
      <c r="A103" s="88" t="s">
        <v>1858</v>
      </c>
      <c r="B103" s="89" t="s">
        <v>1859</v>
      </c>
      <c r="C103" s="89">
        <v>0</v>
      </c>
      <c r="D103" s="89">
        <v>34511</v>
      </c>
      <c r="E103" s="89">
        <v>70.75</v>
      </c>
      <c r="F103" s="89">
        <v>37.79</v>
      </c>
      <c r="G103" s="89">
        <v>12.3</v>
      </c>
      <c r="H103"/>
    </row>
    <row r="104" spans="1:8" hidden="1" x14ac:dyDescent="0.25">
      <c r="A104" s="69" t="s">
        <v>1860</v>
      </c>
      <c r="B104" s="63" t="s">
        <v>1861</v>
      </c>
      <c r="C104" s="89">
        <v>0</v>
      </c>
      <c r="D104" s="63">
        <v>193314</v>
      </c>
      <c r="E104" s="63">
        <v>21.18</v>
      </c>
      <c r="F104" s="63">
        <v>-16</v>
      </c>
      <c r="G104" s="63">
        <v>16.850000000000001</v>
      </c>
      <c r="H104"/>
    </row>
    <row r="105" spans="1:8" hidden="1" x14ac:dyDescent="0.25">
      <c r="A105" s="85" t="s">
        <v>1862</v>
      </c>
      <c r="B105" s="70" t="s">
        <v>1863</v>
      </c>
      <c r="C105" s="89">
        <v>0</v>
      </c>
      <c r="D105" s="70">
        <v>462982</v>
      </c>
      <c r="E105" s="70">
        <v>23.88</v>
      </c>
      <c r="F105" s="70">
        <v>15.39</v>
      </c>
      <c r="G105" s="70">
        <v>7.02</v>
      </c>
      <c r="H105"/>
    </row>
    <row r="106" spans="1:8" hidden="1" x14ac:dyDescent="0.25">
      <c r="A106" s="44" t="s">
        <v>1864</v>
      </c>
      <c r="B106" s="67" t="s">
        <v>1865</v>
      </c>
      <c r="C106" s="89">
        <v>0</v>
      </c>
      <c r="D106" s="45">
        <v>25383</v>
      </c>
      <c r="E106" s="45">
        <v>-7.54</v>
      </c>
      <c r="F106" s="45">
        <v>-79.14</v>
      </c>
      <c r="G106" s="45">
        <v>12.4</v>
      </c>
      <c r="H106"/>
    </row>
    <row r="107" spans="1:8" hidden="1" x14ac:dyDescent="0.25">
      <c r="A107" s="69" t="s">
        <v>1866</v>
      </c>
      <c r="B107" s="63" t="s">
        <v>3303</v>
      </c>
      <c r="C107" s="89">
        <v>0</v>
      </c>
      <c r="D107" s="63">
        <v>69060</v>
      </c>
      <c r="E107" s="63">
        <v>42.74</v>
      </c>
      <c r="F107" s="63">
        <v>-24.02</v>
      </c>
      <c r="G107" s="63">
        <v>22.2</v>
      </c>
      <c r="H107"/>
    </row>
    <row r="108" spans="1:8" hidden="1" x14ac:dyDescent="0.25">
      <c r="A108" s="85" t="s">
        <v>1867</v>
      </c>
      <c r="B108" s="70" t="s">
        <v>1868</v>
      </c>
      <c r="C108" s="63">
        <v>0</v>
      </c>
      <c r="D108" s="70">
        <v>7626</v>
      </c>
      <c r="E108" s="70">
        <v>87.46</v>
      </c>
      <c r="F108" s="70">
        <v>-59.39</v>
      </c>
      <c r="G108" s="70">
        <v>12</v>
      </c>
      <c r="H108"/>
    </row>
    <row r="109" spans="1:8" hidden="1" x14ac:dyDescent="0.25">
      <c r="A109" s="88" t="s">
        <v>1869</v>
      </c>
      <c r="B109" s="89" t="s">
        <v>3558</v>
      </c>
      <c r="C109" s="89">
        <v>0</v>
      </c>
      <c r="D109" s="89">
        <v>226856</v>
      </c>
      <c r="E109" s="89">
        <v>-35.369999999999997</v>
      </c>
      <c r="F109" s="89">
        <v>-24.93</v>
      </c>
      <c r="G109" s="89">
        <v>95</v>
      </c>
      <c r="H109"/>
    </row>
    <row r="110" spans="1:8" hidden="1" x14ac:dyDescent="0.25">
      <c r="A110" s="69" t="s">
        <v>1870</v>
      </c>
      <c r="B110" s="63" t="s">
        <v>1871</v>
      </c>
      <c r="C110" s="89">
        <v>0</v>
      </c>
      <c r="D110" s="63">
        <v>555361</v>
      </c>
      <c r="E110" s="63">
        <v>-21.47</v>
      </c>
      <c r="F110" s="63">
        <v>-23.91</v>
      </c>
      <c r="G110" s="63">
        <v>23.8</v>
      </c>
      <c r="H110"/>
    </row>
    <row r="111" spans="1:8" hidden="1" x14ac:dyDescent="0.25">
      <c r="A111" s="64" t="s">
        <v>1872</v>
      </c>
      <c r="B111" s="65" t="s">
        <v>1873</v>
      </c>
      <c r="C111" s="45">
        <v>0</v>
      </c>
      <c r="D111" s="41">
        <v>302809</v>
      </c>
      <c r="E111" s="66">
        <v>103.52</v>
      </c>
      <c r="F111" s="66">
        <v>10.96</v>
      </c>
      <c r="G111" s="41">
        <v>10.1</v>
      </c>
    </row>
    <row r="112" spans="1:8" hidden="1" x14ac:dyDescent="0.25">
      <c r="A112" s="85" t="s">
        <v>1874</v>
      </c>
      <c r="B112" s="70" t="s">
        <v>3497</v>
      </c>
      <c r="C112" s="89">
        <v>0</v>
      </c>
      <c r="D112" s="70">
        <v>130790</v>
      </c>
      <c r="E112" s="70">
        <v>48.7</v>
      </c>
      <c r="F112" s="70">
        <v>19.899999999999999</v>
      </c>
      <c r="G112" s="70">
        <v>30.15</v>
      </c>
      <c r="H112"/>
    </row>
    <row r="113" spans="1:8" hidden="1" x14ac:dyDescent="0.25">
      <c r="A113" s="44" t="s">
        <v>1875</v>
      </c>
      <c r="B113" s="150" t="s">
        <v>1876</v>
      </c>
      <c r="C113" s="89">
        <v>0</v>
      </c>
      <c r="D113" s="45">
        <v>3599533</v>
      </c>
      <c r="E113" s="45">
        <v>47.53</v>
      </c>
      <c r="F113" s="45">
        <v>5.54</v>
      </c>
      <c r="G113" s="45">
        <v>328.5</v>
      </c>
      <c r="H113"/>
    </row>
    <row r="114" spans="1:8" hidden="1" x14ac:dyDescent="0.25">
      <c r="A114" s="44" t="s">
        <v>1877</v>
      </c>
      <c r="B114" s="150" t="s">
        <v>1878</v>
      </c>
      <c r="C114" s="89">
        <v>0</v>
      </c>
      <c r="D114" s="45">
        <v>3130764</v>
      </c>
      <c r="E114" s="45">
        <v>6.56</v>
      </c>
      <c r="F114" s="45">
        <v>-9.35</v>
      </c>
      <c r="G114" s="45">
        <v>219.5</v>
      </c>
      <c r="H114"/>
    </row>
    <row r="115" spans="1:8" hidden="1" x14ac:dyDescent="0.25">
      <c r="A115" s="44" t="s">
        <v>1879</v>
      </c>
      <c r="B115" s="150" t="s">
        <v>1880</v>
      </c>
      <c r="C115" s="89">
        <v>0</v>
      </c>
      <c r="D115" s="45">
        <v>4230241</v>
      </c>
      <c r="E115" s="45">
        <v>48.72</v>
      </c>
      <c r="F115" s="45">
        <v>35.340000000000003</v>
      </c>
      <c r="G115" s="45">
        <v>186</v>
      </c>
      <c r="H115"/>
    </row>
    <row r="116" spans="1:8" hidden="1" x14ac:dyDescent="0.25">
      <c r="A116" s="69" t="s">
        <v>1881</v>
      </c>
      <c r="B116" s="63" t="s">
        <v>1882</v>
      </c>
      <c r="C116" s="89">
        <v>0</v>
      </c>
      <c r="D116" s="63">
        <v>5126597</v>
      </c>
      <c r="E116" s="63">
        <v>15.77</v>
      </c>
      <c r="F116" s="63">
        <v>3.31</v>
      </c>
      <c r="G116" s="63">
        <v>59.7</v>
      </c>
      <c r="H116"/>
    </row>
    <row r="117" spans="1:8" hidden="1" x14ac:dyDescent="0.25">
      <c r="A117" s="64" t="s">
        <v>1883</v>
      </c>
      <c r="B117" s="65" t="s">
        <v>1884</v>
      </c>
      <c r="C117" s="45">
        <v>0</v>
      </c>
      <c r="D117" s="41">
        <v>98012</v>
      </c>
      <c r="E117" s="66">
        <v>1.59</v>
      </c>
      <c r="F117" s="66">
        <v>1.75</v>
      </c>
      <c r="G117" s="41">
        <v>11.05</v>
      </c>
    </row>
    <row r="118" spans="1:8" hidden="1" x14ac:dyDescent="0.25">
      <c r="A118" s="82" t="s">
        <v>1885</v>
      </c>
      <c r="B118" s="83" t="s">
        <v>1886</v>
      </c>
      <c r="C118" s="45">
        <v>0</v>
      </c>
      <c r="D118" s="83">
        <v>72853</v>
      </c>
      <c r="E118" s="84">
        <v>-48.06</v>
      </c>
      <c r="F118" s="84">
        <v>-12.62</v>
      </c>
      <c r="G118" s="83">
        <v>7.44</v>
      </c>
    </row>
    <row r="119" spans="1:8" hidden="1" x14ac:dyDescent="0.25">
      <c r="A119" s="85" t="s">
        <v>1887</v>
      </c>
      <c r="B119" s="70" t="s">
        <v>1888</v>
      </c>
      <c r="C119" s="89">
        <v>0</v>
      </c>
      <c r="D119" s="70">
        <v>2477893</v>
      </c>
      <c r="E119" s="70">
        <v>31.87</v>
      </c>
      <c r="F119" s="70">
        <v>4.84</v>
      </c>
      <c r="G119" s="70">
        <v>150.5</v>
      </c>
      <c r="H119"/>
    </row>
    <row r="120" spans="1:8" hidden="1" x14ac:dyDescent="0.25">
      <c r="A120" s="69" t="s">
        <v>1889</v>
      </c>
      <c r="B120" s="63" t="s">
        <v>1890</v>
      </c>
      <c r="C120" s="89">
        <v>0</v>
      </c>
      <c r="D120" s="63">
        <v>795495</v>
      </c>
      <c r="E120" s="63">
        <v>2.2000000000000002</v>
      </c>
      <c r="F120" s="63">
        <v>3.4</v>
      </c>
      <c r="G120" s="63">
        <v>104.5</v>
      </c>
      <c r="H120"/>
    </row>
    <row r="121" spans="1:8" hidden="1" x14ac:dyDescent="0.25">
      <c r="A121" s="85" t="s">
        <v>1891</v>
      </c>
      <c r="B121" s="70" t="s">
        <v>1892</v>
      </c>
      <c r="C121" s="89">
        <v>0</v>
      </c>
      <c r="D121" s="70">
        <v>311608</v>
      </c>
      <c r="E121" s="70">
        <v>8.0299999999999994</v>
      </c>
      <c r="F121" s="70">
        <v>-29.02</v>
      </c>
      <c r="G121" s="70">
        <v>23.1</v>
      </c>
      <c r="H121"/>
    </row>
    <row r="122" spans="1:8" hidden="1" x14ac:dyDescent="0.25">
      <c r="A122" s="80" t="s">
        <v>1893</v>
      </c>
      <c r="B122" s="150" t="s">
        <v>1894</v>
      </c>
      <c r="C122" s="63">
        <v>0</v>
      </c>
      <c r="D122" s="150">
        <v>9498</v>
      </c>
      <c r="E122" s="150">
        <v>-19.63</v>
      </c>
      <c r="F122" s="150">
        <v>-3.49</v>
      </c>
      <c r="G122" s="150">
        <v>20.5</v>
      </c>
      <c r="H122"/>
    </row>
    <row r="123" spans="1:8" hidden="1" x14ac:dyDescent="0.25">
      <c r="A123" s="85" t="s">
        <v>1895</v>
      </c>
      <c r="B123" s="70" t="s">
        <v>1896</v>
      </c>
      <c r="C123" s="89">
        <v>0</v>
      </c>
      <c r="D123" s="70">
        <v>159825</v>
      </c>
      <c r="E123" s="70">
        <v>69.19</v>
      </c>
      <c r="F123" s="70">
        <v>-23.27</v>
      </c>
      <c r="G123" s="70">
        <v>11.1</v>
      </c>
      <c r="H123"/>
    </row>
    <row r="124" spans="1:8" hidden="1" x14ac:dyDescent="0.25">
      <c r="A124" s="80" t="s">
        <v>1897</v>
      </c>
      <c r="B124" s="150" t="s">
        <v>1898</v>
      </c>
      <c r="C124" s="89">
        <v>0</v>
      </c>
      <c r="D124" s="150">
        <v>2036539</v>
      </c>
      <c r="E124" s="150">
        <v>49.39</v>
      </c>
      <c r="F124" s="150">
        <v>3.38</v>
      </c>
      <c r="G124" s="150">
        <v>814</v>
      </c>
      <c r="H124"/>
    </row>
    <row r="125" spans="1:8" hidden="1" x14ac:dyDescent="0.25">
      <c r="A125" s="69" t="s">
        <v>1899</v>
      </c>
      <c r="B125" s="63" t="s">
        <v>1900</v>
      </c>
      <c r="C125" s="89">
        <v>0</v>
      </c>
      <c r="D125" s="63">
        <v>349115</v>
      </c>
      <c r="E125" s="63">
        <v>22.54</v>
      </c>
      <c r="F125" s="63">
        <v>11.12</v>
      </c>
      <c r="G125" s="63">
        <v>24.85</v>
      </c>
      <c r="H125"/>
    </row>
    <row r="126" spans="1:8" hidden="1" x14ac:dyDescent="0.25">
      <c r="A126" s="69" t="s">
        <v>1901</v>
      </c>
      <c r="B126" s="63" t="s">
        <v>1902</v>
      </c>
      <c r="C126" s="89">
        <v>0</v>
      </c>
      <c r="D126" s="63">
        <v>2494987</v>
      </c>
      <c r="E126" s="63">
        <v>31.25</v>
      </c>
      <c r="F126" s="63">
        <v>46.7</v>
      </c>
      <c r="G126" s="63">
        <v>31.35</v>
      </c>
      <c r="H126"/>
    </row>
    <row r="127" spans="1:8" hidden="1" x14ac:dyDescent="0.25">
      <c r="A127" s="69" t="s">
        <v>1903</v>
      </c>
      <c r="B127" s="63" t="s">
        <v>1904</v>
      </c>
      <c r="C127" s="89">
        <v>0</v>
      </c>
      <c r="D127" s="63">
        <v>200268</v>
      </c>
      <c r="E127" s="63">
        <v>33.22</v>
      </c>
      <c r="F127" s="63">
        <v>-30.4</v>
      </c>
      <c r="G127" s="63">
        <v>29.75</v>
      </c>
      <c r="H127"/>
    </row>
    <row r="128" spans="1:8" hidden="1" x14ac:dyDescent="0.25">
      <c r="A128" s="44" t="s">
        <v>1905</v>
      </c>
      <c r="B128" s="45" t="s">
        <v>1906</v>
      </c>
      <c r="C128" s="89">
        <v>0</v>
      </c>
      <c r="D128" s="45">
        <v>105783</v>
      </c>
      <c r="E128" s="45">
        <v>42.03</v>
      </c>
      <c r="F128" s="45">
        <v>-12.31</v>
      </c>
      <c r="G128" s="45">
        <v>61.6</v>
      </c>
      <c r="H128"/>
    </row>
    <row r="129" spans="1:8" hidden="1" x14ac:dyDescent="0.25">
      <c r="A129" s="80" t="s">
        <v>1907</v>
      </c>
      <c r="B129" s="150" t="s">
        <v>1908</v>
      </c>
      <c r="C129" s="89">
        <v>0</v>
      </c>
      <c r="D129" s="150">
        <v>66644</v>
      </c>
      <c r="E129" s="150">
        <v>65.62</v>
      </c>
      <c r="F129" s="150">
        <v>-5.98</v>
      </c>
      <c r="G129" s="150">
        <v>16.3</v>
      </c>
      <c r="H129"/>
    </row>
    <row r="130" spans="1:8" hidden="1" x14ac:dyDescent="0.25">
      <c r="A130" s="44" t="s">
        <v>1909</v>
      </c>
      <c r="B130" s="70" t="s">
        <v>1910</v>
      </c>
      <c r="C130" s="89">
        <v>0</v>
      </c>
      <c r="D130" s="45">
        <v>243765</v>
      </c>
      <c r="E130" s="45">
        <v>67.95</v>
      </c>
      <c r="F130" s="45">
        <v>-4.3499999999999996</v>
      </c>
      <c r="G130" s="45">
        <v>32.5</v>
      </c>
      <c r="H130"/>
    </row>
    <row r="131" spans="1:8" hidden="1" x14ac:dyDescent="0.25">
      <c r="A131" s="44" t="s">
        <v>1911</v>
      </c>
      <c r="B131" s="45" t="s">
        <v>1912</v>
      </c>
      <c r="C131" s="89"/>
      <c r="D131" s="45"/>
      <c r="E131" s="45"/>
      <c r="F131" s="45"/>
      <c r="G131" s="45">
        <v>27.2</v>
      </c>
      <c r="H131"/>
    </row>
    <row r="132" spans="1:8" hidden="1" x14ac:dyDescent="0.25">
      <c r="A132" s="80" t="s">
        <v>1913</v>
      </c>
      <c r="B132" s="150" t="s">
        <v>3654</v>
      </c>
      <c r="C132" s="89">
        <v>0</v>
      </c>
      <c r="D132" s="150">
        <v>33030</v>
      </c>
      <c r="E132" s="150">
        <v>-43.66</v>
      </c>
      <c r="F132" s="150">
        <v>-68.959999999999994</v>
      </c>
      <c r="G132" s="150">
        <v>23.7</v>
      </c>
      <c r="H132"/>
    </row>
    <row r="133" spans="1:8" hidden="1" x14ac:dyDescent="0.25">
      <c r="A133" s="69" t="s">
        <v>1914</v>
      </c>
      <c r="B133" s="63" t="s">
        <v>1288</v>
      </c>
      <c r="C133" s="89">
        <v>0</v>
      </c>
      <c r="D133" s="63">
        <v>172667</v>
      </c>
      <c r="E133" s="63">
        <v>31.91</v>
      </c>
      <c r="F133" s="63">
        <v>-0.61</v>
      </c>
      <c r="G133" s="63">
        <v>26.7</v>
      </c>
      <c r="H133"/>
    </row>
    <row r="134" spans="1:8" hidden="1" x14ac:dyDescent="0.25">
      <c r="A134" s="69" t="s">
        <v>1915</v>
      </c>
      <c r="B134" s="63" t="s">
        <v>1916</v>
      </c>
      <c r="C134" s="89">
        <v>0</v>
      </c>
      <c r="D134" s="63">
        <v>127592</v>
      </c>
      <c r="E134" s="63">
        <v>24.25</v>
      </c>
      <c r="F134" s="63">
        <v>-20.34</v>
      </c>
      <c r="G134" s="63">
        <v>13.2</v>
      </c>
      <c r="H134"/>
    </row>
    <row r="135" spans="1:8" hidden="1" x14ac:dyDescent="0.25">
      <c r="A135" s="88" t="s">
        <v>1917</v>
      </c>
      <c r="B135" s="89" t="s">
        <v>1918</v>
      </c>
      <c r="C135" s="89">
        <v>0</v>
      </c>
      <c r="D135" s="89">
        <v>1237316</v>
      </c>
      <c r="E135" s="89">
        <v>27.09</v>
      </c>
      <c r="F135" s="89">
        <v>14.11</v>
      </c>
      <c r="G135" s="89">
        <v>21.85</v>
      </c>
      <c r="H135"/>
    </row>
    <row r="136" spans="1:8" hidden="1" x14ac:dyDescent="0.25">
      <c r="A136" s="44" t="s">
        <v>1919</v>
      </c>
      <c r="B136" s="67" t="s">
        <v>1920</v>
      </c>
      <c r="C136" s="89">
        <v>0</v>
      </c>
      <c r="D136" s="45">
        <v>467055</v>
      </c>
      <c r="E136" s="45">
        <v>8.34</v>
      </c>
      <c r="F136" s="45">
        <v>62.41</v>
      </c>
      <c r="G136" s="45">
        <v>30.5</v>
      </c>
      <c r="H136"/>
    </row>
    <row r="137" spans="1:8" hidden="1" x14ac:dyDescent="0.25">
      <c r="A137" s="80" t="s">
        <v>1921</v>
      </c>
      <c r="B137" s="150" t="s">
        <v>1922</v>
      </c>
      <c r="C137" s="89">
        <v>0</v>
      </c>
      <c r="D137" s="150">
        <v>799835</v>
      </c>
      <c r="E137" s="150">
        <v>3.51</v>
      </c>
      <c r="F137" s="150">
        <v>-6.49</v>
      </c>
      <c r="G137" s="150">
        <v>52.1</v>
      </c>
      <c r="H137"/>
    </row>
    <row r="138" spans="1:8" hidden="1" x14ac:dyDescent="0.25">
      <c r="A138" s="44" t="s">
        <v>1923</v>
      </c>
      <c r="B138" s="45" t="s">
        <v>1924</v>
      </c>
      <c r="C138" s="89">
        <v>0</v>
      </c>
      <c r="D138" s="45">
        <v>441360</v>
      </c>
      <c r="E138" s="45">
        <v>46.54</v>
      </c>
      <c r="F138" s="45">
        <v>9.86</v>
      </c>
      <c r="G138" s="45">
        <v>48.55</v>
      </c>
      <c r="H138"/>
    </row>
    <row r="139" spans="1:8" hidden="1" x14ac:dyDescent="0.25">
      <c r="A139" s="80" t="s">
        <v>1925</v>
      </c>
      <c r="B139" s="150" t="s">
        <v>1289</v>
      </c>
      <c r="C139" s="89">
        <v>0</v>
      </c>
      <c r="D139" s="150">
        <v>548412</v>
      </c>
      <c r="E139" s="150">
        <v>0.31</v>
      </c>
      <c r="F139" s="150">
        <v>-8.39</v>
      </c>
      <c r="G139" s="150">
        <v>125</v>
      </c>
      <c r="H139"/>
    </row>
    <row r="140" spans="1:8" hidden="1" x14ac:dyDescent="0.25">
      <c r="A140" s="69" t="s">
        <v>1926</v>
      </c>
      <c r="B140" s="63" t="s">
        <v>3498</v>
      </c>
      <c r="C140" s="89">
        <v>0</v>
      </c>
      <c r="D140" s="63">
        <v>3994</v>
      </c>
      <c r="E140" s="63">
        <v>84.91</v>
      </c>
      <c r="F140" s="63">
        <v>-60.42</v>
      </c>
      <c r="G140" s="63">
        <v>12.65</v>
      </c>
      <c r="H140"/>
    </row>
    <row r="141" spans="1:8" hidden="1" x14ac:dyDescent="0.25">
      <c r="A141" s="44" t="s">
        <v>1927</v>
      </c>
      <c r="B141" s="45" t="s">
        <v>1928</v>
      </c>
      <c r="C141" s="89">
        <v>0</v>
      </c>
      <c r="D141" s="45">
        <v>65670</v>
      </c>
      <c r="E141" s="45">
        <v>-22.01</v>
      </c>
      <c r="F141" s="45">
        <v>-43.67</v>
      </c>
      <c r="G141" s="45">
        <v>16.350000000000001</v>
      </c>
      <c r="H141"/>
    </row>
    <row r="142" spans="1:8" hidden="1" x14ac:dyDescent="0.25">
      <c r="A142" s="80" t="s">
        <v>1929</v>
      </c>
      <c r="B142" s="150" t="s">
        <v>1930</v>
      </c>
      <c r="C142" s="89">
        <v>0</v>
      </c>
      <c r="D142" s="150">
        <v>28359</v>
      </c>
      <c r="E142" s="150">
        <v>31.45</v>
      </c>
      <c r="F142" s="150">
        <v>-40.619999999999997</v>
      </c>
      <c r="G142" s="150">
        <v>21.85</v>
      </c>
      <c r="H142"/>
    </row>
    <row r="143" spans="1:8" hidden="1" x14ac:dyDescent="0.25">
      <c r="A143" s="44" t="s">
        <v>1931</v>
      </c>
      <c r="B143" s="45" t="s">
        <v>1932</v>
      </c>
      <c r="C143" s="89">
        <v>0</v>
      </c>
      <c r="D143" s="45">
        <v>159545</v>
      </c>
      <c r="E143" s="45">
        <v>-16.54</v>
      </c>
      <c r="F143" s="45">
        <v>-52.69</v>
      </c>
      <c r="G143" s="45">
        <v>26</v>
      </c>
      <c r="H143"/>
    </row>
    <row r="144" spans="1:8" hidden="1" x14ac:dyDescent="0.25">
      <c r="A144" s="85" t="s">
        <v>1933</v>
      </c>
      <c r="B144" s="70" t="s">
        <v>1934</v>
      </c>
      <c r="C144" s="89">
        <v>0</v>
      </c>
      <c r="D144" s="70">
        <v>699348</v>
      </c>
      <c r="E144" s="70">
        <v>37.950000000000003</v>
      </c>
      <c r="F144" s="70">
        <v>5.98</v>
      </c>
      <c r="G144" s="70">
        <v>92.7</v>
      </c>
      <c r="H144"/>
    </row>
    <row r="145" spans="1:8" x14ac:dyDescent="0.25">
      <c r="A145" s="44" t="s">
        <v>1935</v>
      </c>
      <c r="B145" s="45" t="s">
        <v>1936</v>
      </c>
      <c r="C145" s="89">
        <v>1</v>
      </c>
      <c r="D145" s="45">
        <v>789165</v>
      </c>
      <c r="E145" s="45">
        <v>5.05</v>
      </c>
      <c r="F145" s="45">
        <v>31.15</v>
      </c>
      <c r="G145" s="45">
        <v>516</v>
      </c>
      <c r="H145"/>
    </row>
    <row r="146" spans="1:8" hidden="1" x14ac:dyDescent="0.25">
      <c r="A146" s="44" t="s">
        <v>3841</v>
      </c>
      <c r="B146" s="45" t="s">
        <v>3848</v>
      </c>
      <c r="C146" s="63">
        <v>0</v>
      </c>
      <c r="D146" s="45">
        <v>675996</v>
      </c>
      <c r="E146" s="45">
        <v>20.99</v>
      </c>
      <c r="F146" s="45">
        <v>-1</v>
      </c>
      <c r="G146" s="45">
        <v>42.15</v>
      </c>
      <c r="H146"/>
    </row>
    <row r="147" spans="1:8" hidden="1" x14ac:dyDescent="0.25">
      <c r="A147" s="80" t="s">
        <v>1937</v>
      </c>
      <c r="B147" s="150" t="s">
        <v>1938</v>
      </c>
      <c r="C147" s="89">
        <v>0</v>
      </c>
      <c r="D147" s="150">
        <v>305118</v>
      </c>
      <c r="E147" s="150">
        <v>7.64</v>
      </c>
      <c r="F147" s="150">
        <v>-19.05</v>
      </c>
      <c r="G147" s="150">
        <v>106</v>
      </c>
      <c r="H147"/>
    </row>
    <row r="148" spans="1:8" hidden="1" x14ac:dyDescent="0.25">
      <c r="A148" s="69" t="s">
        <v>148</v>
      </c>
      <c r="B148" s="63" t="s">
        <v>150</v>
      </c>
      <c r="C148" s="89">
        <v>0</v>
      </c>
      <c r="D148" s="63">
        <v>109977</v>
      </c>
      <c r="E148" s="63">
        <v>64.37</v>
      </c>
      <c r="F148" s="63">
        <v>27.04</v>
      </c>
      <c r="G148" s="63">
        <v>23.6</v>
      </c>
      <c r="H148"/>
    </row>
    <row r="149" spans="1:8" hidden="1" x14ac:dyDescent="0.25">
      <c r="A149" s="44" t="s">
        <v>1939</v>
      </c>
      <c r="B149" s="45" t="s">
        <v>1940</v>
      </c>
      <c r="C149" s="89">
        <v>0</v>
      </c>
      <c r="D149" s="45">
        <v>373329</v>
      </c>
      <c r="E149" s="45">
        <v>95.26</v>
      </c>
      <c r="F149" s="45">
        <v>11.41</v>
      </c>
      <c r="G149" s="45">
        <v>56.1</v>
      </c>
      <c r="H149"/>
    </row>
    <row r="150" spans="1:8" hidden="1" x14ac:dyDescent="0.25">
      <c r="A150" s="44" t="s">
        <v>1941</v>
      </c>
      <c r="B150" s="45" t="s">
        <v>1942</v>
      </c>
      <c r="C150" s="89">
        <v>0</v>
      </c>
      <c r="D150" s="45">
        <v>52171</v>
      </c>
      <c r="E150" s="45">
        <v>132.28</v>
      </c>
      <c r="F150" s="45">
        <v>39.99</v>
      </c>
      <c r="G150" s="45">
        <v>32</v>
      </c>
      <c r="H150"/>
    </row>
    <row r="151" spans="1:8" hidden="1" x14ac:dyDescent="0.25">
      <c r="A151" s="44" t="s">
        <v>1943</v>
      </c>
      <c r="B151" s="70" t="s">
        <v>1944</v>
      </c>
      <c r="C151" s="89">
        <v>0</v>
      </c>
      <c r="D151" s="45">
        <v>351484</v>
      </c>
      <c r="E151" s="45">
        <v>12.45</v>
      </c>
      <c r="F151" s="45">
        <v>-15.1</v>
      </c>
      <c r="G151" s="45">
        <v>128.5</v>
      </c>
      <c r="H151"/>
    </row>
    <row r="152" spans="1:8" hidden="1" x14ac:dyDescent="0.25">
      <c r="A152" s="85" t="s">
        <v>1945</v>
      </c>
      <c r="B152" s="70" t="s">
        <v>1946</v>
      </c>
      <c r="C152" s="89">
        <v>0</v>
      </c>
      <c r="D152" s="70">
        <v>741361</v>
      </c>
      <c r="E152" s="70">
        <v>34.58</v>
      </c>
      <c r="F152" s="70">
        <v>-0.1</v>
      </c>
      <c r="G152" s="70">
        <v>97.2</v>
      </c>
      <c r="H152"/>
    </row>
    <row r="153" spans="1:8" hidden="1" x14ac:dyDescent="0.25">
      <c r="A153" s="44" t="s">
        <v>1947</v>
      </c>
      <c r="B153" s="45" t="s">
        <v>1948</v>
      </c>
      <c r="C153" s="89">
        <v>0</v>
      </c>
      <c r="D153" s="45">
        <v>414405</v>
      </c>
      <c r="E153" s="45">
        <v>101.27</v>
      </c>
      <c r="F153" s="45">
        <v>44.32</v>
      </c>
      <c r="G153" s="45">
        <v>44.5</v>
      </c>
      <c r="H153"/>
    </row>
    <row r="154" spans="1:8" hidden="1" x14ac:dyDescent="0.25">
      <c r="A154" s="80" t="s">
        <v>1949</v>
      </c>
      <c r="B154" s="150" t="s">
        <v>3112</v>
      </c>
      <c r="C154" s="89">
        <v>0</v>
      </c>
      <c r="D154" s="150">
        <v>148942</v>
      </c>
      <c r="E154" s="150">
        <v>-0.63</v>
      </c>
      <c r="F154" s="150">
        <v>-34.65</v>
      </c>
      <c r="G154" s="150">
        <v>21.25</v>
      </c>
      <c r="H154"/>
    </row>
    <row r="155" spans="1:8" hidden="1" x14ac:dyDescent="0.25">
      <c r="A155" s="64" t="s">
        <v>1118</v>
      </c>
      <c r="B155" s="83" t="s">
        <v>1196</v>
      </c>
      <c r="C155" s="45">
        <v>0</v>
      </c>
      <c r="D155" s="41">
        <v>184217</v>
      </c>
      <c r="E155" s="66">
        <v>26.76</v>
      </c>
      <c r="F155" s="66">
        <v>-6.75</v>
      </c>
      <c r="G155" s="41">
        <v>22.65</v>
      </c>
    </row>
    <row r="156" spans="1:8" hidden="1" x14ac:dyDescent="0.25">
      <c r="A156" s="44" t="s">
        <v>3260</v>
      </c>
      <c r="B156" s="150" t="s">
        <v>3266</v>
      </c>
      <c r="C156" s="89">
        <v>0</v>
      </c>
      <c r="D156" s="45">
        <v>235251</v>
      </c>
      <c r="E156" s="45">
        <v>3.86</v>
      </c>
      <c r="F156" s="45">
        <v>14.81</v>
      </c>
      <c r="G156" s="45">
        <v>34.799999999999997</v>
      </c>
      <c r="H156"/>
    </row>
    <row r="157" spans="1:8" hidden="1" x14ac:dyDescent="0.25">
      <c r="A157" s="85" t="s">
        <v>1119</v>
      </c>
      <c r="B157" s="70" t="s">
        <v>2980</v>
      </c>
      <c r="C157" s="89">
        <v>0</v>
      </c>
      <c r="D157" s="70">
        <v>667961</v>
      </c>
      <c r="E157" s="70">
        <v>58.93</v>
      </c>
      <c r="F157" s="70">
        <v>-1.46</v>
      </c>
      <c r="G157" s="70"/>
      <c r="H157"/>
    </row>
    <row r="158" spans="1:8" x14ac:dyDescent="0.25">
      <c r="A158" s="85" t="s">
        <v>854</v>
      </c>
      <c r="B158" s="70" t="s">
        <v>2981</v>
      </c>
      <c r="C158" s="89">
        <v>1</v>
      </c>
      <c r="D158" s="70">
        <v>4139710</v>
      </c>
      <c r="E158" s="70">
        <v>90.65</v>
      </c>
      <c r="F158" s="70">
        <v>18.09</v>
      </c>
      <c r="G158" s="70">
        <v>1115</v>
      </c>
      <c r="H158"/>
    </row>
    <row r="159" spans="1:8" hidden="1" x14ac:dyDescent="0.25">
      <c r="A159" s="44" t="s">
        <v>1120</v>
      </c>
      <c r="B159" s="45" t="s">
        <v>2982</v>
      </c>
      <c r="C159" s="89">
        <v>0</v>
      </c>
      <c r="D159" s="45">
        <v>50028</v>
      </c>
      <c r="E159" s="45">
        <v>30.57</v>
      </c>
      <c r="F159" s="45">
        <v>2218.2600000000002</v>
      </c>
      <c r="G159" s="45">
        <v>53.2</v>
      </c>
      <c r="H159"/>
    </row>
    <row r="160" spans="1:8" hidden="1" x14ac:dyDescent="0.25">
      <c r="A160" s="44" t="s">
        <v>1121</v>
      </c>
      <c r="B160" s="45" t="s">
        <v>1197</v>
      </c>
      <c r="C160" s="89">
        <v>0</v>
      </c>
      <c r="D160" s="45">
        <v>102625</v>
      </c>
      <c r="E160" s="45">
        <v>19.54</v>
      </c>
      <c r="F160" s="45">
        <v>7.58</v>
      </c>
      <c r="G160" s="45">
        <v>33.549999999999997</v>
      </c>
      <c r="H160"/>
    </row>
    <row r="161" spans="1:8" hidden="1" x14ac:dyDescent="0.25">
      <c r="A161" s="44" t="s">
        <v>1122</v>
      </c>
      <c r="B161" s="45" t="s">
        <v>1198</v>
      </c>
      <c r="C161" s="89">
        <v>0</v>
      </c>
      <c r="D161" s="45">
        <v>66552</v>
      </c>
      <c r="E161" s="45">
        <v>60.24</v>
      </c>
      <c r="F161" s="45">
        <v>-20.91</v>
      </c>
      <c r="G161" s="45">
        <v>43.5</v>
      </c>
      <c r="H161"/>
    </row>
    <row r="162" spans="1:8" hidden="1" x14ac:dyDescent="0.25">
      <c r="A162" s="80" t="s">
        <v>1256</v>
      </c>
      <c r="B162" s="150" t="s">
        <v>1290</v>
      </c>
      <c r="C162" s="89">
        <v>0</v>
      </c>
      <c r="D162" s="150">
        <v>120499</v>
      </c>
      <c r="E162" s="150">
        <v>13.38</v>
      </c>
      <c r="F162" s="150">
        <v>38.54</v>
      </c>
      <c r="G162" s="150">
        <v>99.1</v>
      </c>
      <c r="H162"/>
    </row>
    <row r="163" spans="1:8" hidden="1" x14ac:dyDescent="0.25">
      <c r="A163" s="44" t="s">
        <v>3078</v>
      </c>
      <c r="B163" s="45" t="s">
        <v>3085</v>
      </c>
      <c r="C163" s="89">
        <v>0</v>
      </c>
      <c r="D163" s="45">
        <v>673288</v>
      </c>
      <c r="E163" s="45">
        <v>38.22</v>
      </c>
      <c r="F163" s="45">
        <v>16.8</v>
      </c>
      <c r="G163" s="45">
        <v>19.649999999999999</v>
      </c>
      <c r="H163"/>
    </row>
    <row r="164" spans="1:8" hidden="1" x14ac:dyDescent="0.25">
      <c r="A164" s="64" t="s">
        <v>1257</v>
      </c>
      <c r="B164" s="65" t="s">
        <v>1291</v>
      </c>
      <c r="C164" s="45">
        <v>0</v>
      </c>
      <c r="D164" s="41">
        <v>246130</v>
      </c>
      <c r="E164" s="66">
        <v>38.28</v>
      </c>
      <c r="F164" s="66">
        <v>24.89</v>
      </c>
      <c r="G164" s="41">
        <v>25.4</v>
      </c>
    </row>
    <row r="165" spans="1:8" hidden="1" x14ac:dyDescent="0.25">
      <c r="A165" s="44" t="s">
        <v>1950</v>
      </c>
      <c r="B165" s="63" t="s">
        <v>1951</v>
      </c>
      <c r="C165" s="89">
        <v>0</v>
      </c>
      <c r="D165" s="45">
        <v>537166</v>
      </c>
      <c r="E165" s="45">
        <v>77.25</v>
      </c>
      <c r="F165" s="45">
        <v>-1.77</v>
      </c>
      <c r="G165" s="45">
        <v>32.299999999999997</v>
      </c>
      <c r="H165"/>
    </row>
    <row r="166" spans="1:8" hidden="1" x14ac:dyDescent="0.25">
      <c r="A166" s="69" t="s">
        <v>1952</v>
      </c>
      <c r="B166" s="63" t="s">
        <v>1953</v>
      </c>
      <c r="C166" s="89">
        <v>0</v>
      </c>
      <c r="D166" s="63">
        <v>781256</v>
      </c>
      <c r="E166" s="63">
        <v>23.8</v>
      </c>
      <c r="F166" s="63">
        <v>-0.2</v>
      </c>
      <c r="G166" s="63">
        <v>25.2</v>
      </c>
      <c r="H166"/>
    </row>
    <row r="167" spans="1:8" hidden="1" x14ac:dyDescent="0.25">
      <c r="A167" s="80" t="s">
        <v>1954</v>
      </c>
      <c r="B167" s="150" t="s">
        <v>1955</v>
      </c>
      <c r="C167" s="89">
        <v>0</v>
      </c>
      <c r="D167" s="150">
        <v>15722642</v>
      </c>
      <c r="E167" s="150">
        <v>32.49</v>
      </c>
      <c r="F167" s="150">
        <v>2.5099999999999998</v>
      </c>
      <c r="G167" s="150">
        <v>31.65</v>
      </c>
      <c r="H167"/>
    </row>
    <row r="168" spans="1:8" hidden="1" x14ac:dyDescent="0.25">
      <c r="A168" s="69" t="s">
        <v>1956</v>
      </c>
      <c r="B168" s="63" t="s">
        <v>1957</v>
      </c>
      <c r="C168" s="89">
        <v>0</v>
      </c>
      <c r="D168" s="63">
        <v>1288123</v>
      </c>
      <c r="E168" s="63">
        <v>30.97</v>
      </c>
      <c r="F168" s="63">
        <v>14.06</v>
      </c>
      <c r="G168" s="63">
        <v>32.4</v>
      </c>
      <c r="H168"/>
    </row>
    <row r="169" spans="1:8" x14ac:dyDescent="0.25">
      <c r="A169" s="85" t="s">
        <v>1958</v>
      </c>
      <c r="B169" s="70" t="s">
        <v>1959</v>
      </c>
      <c r="C169" s="89">
        <v>1</v>
      </c>
      <c r="D169" s="70">
        <v>3088815</v>
      </c>
      <c r="E169" s="70">
        <v>35.22</v>
      </c>
      <c r="F169" s="70">
        <v>19.97</v>
      </c>
      <c r="G169" s="70">
        <v>33.4</v>
      </c>
      <c r="H169"/>
    </row>
    <row r="170" spans="1:8" hidden="1" x14ac:dyDescent="0.25">
      <c r="A170" s="88" t="s">
        <v>1960</v>
      </c>
      <c r="B170" s="89" t="s">
        <v>1961</v>
      </c>
      <c r="C170" s="89">
        <v>0</v>
      </c>
      <c r="D170" s="89">
        <v>91782</v>
      </c>
      <c r="E170" s="89">
        <v>40.5</v>
      </c>
      <c r="F170" s="89">
        <v>-6.82</v>
      </c>
      <c r="G170" s="89">
        <v>12.2</v>
      </c>
      <c r="H170"/>
    </row>
    <row r="171" spans="1:8" hidden="1" x14ac:dyDescent="0.25">
      <c r="A171" s="69" t="s">
        <v>1962</v>
      </c>
      <c r="B171" s="63" t="s">
        <v>1963</v>
      </c>
      <c r="C171" s="89">
        <v>0</v>
      </c>
      <c r="D171" s="63">
        <v>715343</v>
      </c>
      <c r="E171" s="63">
        <v>50.93</v>
      </c>
      <c r="F171" s="63">
        <v>6.06</v>
      </c>
      <c r="G171" s="63">
        <v>35.049999999999997</v>
      </c>
      <c r="H171"/>
    </row>
    <row r="172" spans="1:8" hidden="1" x14ac:dyDescent="0.25">
      <c r="A172" s="69" t="s">
        <v>1964</v>
      </c>
      <c r="B172" s="63" t="s">
        <v>1965</v>
      </c>
      <c r="C172" s="89">
        <v>0</v>
      </c>
      <c r="D172" s="63">
        <v>381336</v>
      </c>
      <c r="E172" s="63">
        <v>-9.1</v>
      </c>
      <c r="F172" s="63">
        <v>-14.2</v>
      </c>
      <c r="G172" s="63">
        <v>32.15</v>
      </c>
      <c r="H172"/>
    </row>
    <row r="173" spans="1:8" hidden="1" x14ac:dyDescent="0.25">
      <c r="A173" s="69" t="s">
        <v>1966</v>
      </c>
      <c r="B173" s="63" t="s">
        <v>1967</v>
      </c>
      <c r="C173" s="89">
        <v>0</v>
      </c>
      <c r="D173" s="63">
        <v>690228</v>
      </c>
      <c r="E173" s="63">
        <v>189.75</v>
      </c>
      <c r="F173" s="63">
        <v>9.41</v>
      </c>
      <c r="G173" s="63">
        <v>46.4</v>
      </c>
      <c r="H173"/>
    </row>
    <row r="174" spans="1:8" hidden="1" x14ac:dyDescent="0.25">
      <c r="A174" s="88" t="s">
        <v>1968</v>
      </c>
      <c r="B174" s="89" t="s">
        <v>1969</v>
      </c>
      <c r="C174" s="89">
        <v>0</v>
      </c>
      <c r="D174" s="89">
        <v>411020</v>
      </c>
      <c r="E174" s="89">
        <v>30.73</v>
      </c>
      <c r="F174" s="89">
        <v>-4.45</v>
      </c>
      <c r="G174" s="89">
        <v>23.4</v>
      </c>
      <c r="H174"/>
    </row>
    <row r="175" spans="1:8" hidden="1" x14ac:dyDescent="0.25">
      <c r="A175" s="69" t="s">
        <v>1970</v>
      </c>
      <c r="B175" s="63" t="s">
        <v>1971</v>
      </c>
      <c r="C175" s="89">
        <v>0</v>
      </c>
      <c r="D175" s="63">
        <v>402765</v>
      </c>
      <c r="E175" s="63">
        <v>115.18</v>
      </c>
      <c r="F175" s="63">
        <v>45.47</v>
      </c>
      <c r="G175" s="63">
        <v>14.7</v>
      </c>
      <c r="H175"/>
    </row>
    <row r="176" spans="1:8" hidden="1" x14ac:dyDescent="0.25">
      <c r="A176" s="44" t="s">
        <v>1972</v>
      </c>
      <c r="B176" s="67" t="s">
        <v>1973</v>
      </c>
      <c r="C176" s="89">
        <v>0</v>
      </c>
      <c r="D176" s="45">
        <v>354943</v>
      </c>
      <c r="E176" s="45">
        <v>229.96</v>
      </c>
      <c r="F176" s="45">
        <v>-34.700000000000003</v>
      </c>
      <c r="G176" s="45">
        <v>38</v>
      </c>
      <c r="H176"/>
    </row>
    <row r="177" spans="1:8" hidden="1" x14ac:dyDescent="0.25">
      <c r="A177" s="69" t="s">
        <v>4141</v>
      </c>
      <c r="B177" s="63" t="s">
        <v>4151</v>
      </c>
      <c r="C177" s="89">
        <v>0</v>
      </c>
      <c r="D177" s="63">
        <v>646394</v>
      </c>
      <c r="E177" s="63">
        <v>7.37</v>
      </c>
      <c r="F177" s="63">
        <v>7.87</v>
      </c>
      <c r="G177" s="63">
        <v>181.5</v>
      </c>
      <c r="H177"/>
    </row>
    <row r="178" spans="1:8" hidden="1" x14ac:dyDescent="0.25">
      <c r="A178" s="80" t="s">
        <v>1407</v>
      </c>
      <c r="B178" s="150" t="s">
        <v>2983</v>
      </c>
      <c r="C178" s="89">
        <v>0</v>
      </c>
      <c r="D178" s="150">
        <v>888905</v>
      </c>
      <c r="E178" s="150">
        <v>155.27000000000001</v>
      </c>
      <c r="F178" s="150">
        <v>-11.46</v>
      </c>
      <c r="G178" s="150">
        <v>10</v>
      </c>
      <c r="H178"/>
    </row>
    <row r="179" spans="1:8" hidden="1" x14ac:dyDescent="0.25">
      <c r="A179" s="80" t="s">
        <v>1974</v>
      </c>
      <c r="B179" s="150" t="s">
        <v>1292</v>
      </c>
      <c r="C179" s="89">
        <v>0</v>
      </c>
      <c r="D179" s="150">
        <v>2065666</v>
      </c>
      <c r="E179" s="150">
        <v>25.55</v>
      </c>
      <c r="F179" s="150">
        <v>0.47</v>
      </c>
      <c r="G179" s="150">
        <v>36.1</v>
      </c>
      <c r="H179"/>
    </row>
    <row r="180" spans="1:8" hidden="1" x14ac:dyDescent="0.25">
      <c r="A180" s="69" t="s">
        <v>1975</v>
      </c>
      <c r="B180" s="63" t="s">
        <v>1976</v>
      </c>
      <c r="C180" s="89">
        <v>0</v>
      </c>
      <c r="D180" s="70">
        <v>857687</v>
      </c>
      <c r="E180" s="70">
        <v>37.06</v>
      </c>
      <c r="F180" s="70">
        <v>-6.96</v>
      </c>
      <c r="G180" s="70">
        <v>120</v>
      </c>
      <c r="H180"/>
    </row>
    <row r="181" spans="1:8" hidden="1" x14ac:dyDescent="0.25">
      <c r="A181" s="44" t="s">
        <v>1977</v>
      </c>
      <c r="B181" s="45" t="s">
        <v>1978</v>
      </c>
      <c r="C181" s="89">
        <v>0</v>
      </c>
      <c r="D181" s="45">
        <v>567965</v>
      </c>
      <c r="E181" s="45">
        <v>31.14</v>
      </c>
      <c r="F181" s="45">
        <v>5.36</v>
      </c>
      <c r="G181" s="45">
        <v>39.549999999999997</v>
      </c>
      <c r="H181"/>
    </row>
    <row r="182" spans="1:8" hidden="1" x14ac:dyDescent="0.25">
      <c r="A182" s="80" t="s">
        <v>1979</v>
      </c>
      <c r="B182" s="150" t="s">
        <v>1980</v>
      </c>
      <c r="C182" s="89">
        <v>0</v>
      </c>
      <c r="D182" s="150">
        <v>915765</v>
      </c>
      <c r="E182" s="150">
        <v>43.01</v>
      </c>
      <c r="F182" s="150">
        <v>2.23</v>
      </c>
      <c r="G182" s="150">
        <v>18.399999999999999</v>
      </c>
      <c r="H182"/>
    </row>
    <row r="183" spans="1:8" hidden="1" x14ac:dyDescent="0.25">
      <c r="A183" s="69" t="s">
        <v>1981</v>
      </c>
      <c r="B183" s="63" t="s">
        <v>1982</v>
      </c>
      <c r="C183" s="89">
        <v>0</v>
      </c>
      <c r="D183" s="63">
        <v>2229814</v>
      </c>
      <c r="E183" s="63">
        <v>68.94</v>
      </c>
      <c r="F183" s="63">
        <v>3.98</v>
      </c>
      <c r="G183" s="63">
        <v>13.55</v>
      </c>
      <c r="H183"/>
    </row>
    <row r="184" spans="1:8" hidden="1" x14ac:dyDescent="0.25">
      <c r="A184" s="80" t="s">
        <v>1983</v>
      </c>
      <c r="B184" s="150" t="s">
        <v>1984</v>
      </c>
      <c r="C184" s="89">
        <v>0</v>
      </c>
      <c r="D184" s="150">
        <v>837200</v>
      </c>
      <c r="E184" s="150">
        <v>72.989999999999995</v>
      </c>
      <c r="F184" s="150">
        <v>28.15</v>
      </c>
      <c r="G184" s="150">
        <v>38.700000000000003</v>
      </c>
      <c r="H184"/>
    </row>
    <row r="185" spans="1:8" hidden="1" x14ac:dyDescent="0.25">
      <c r="A185" s="85" t="s">
        <v>1985</v>
      </c>
      <c r="B185" s="70" t="s">
        <v>1986</v>
      </c>
      <c r="C185" s="89">
        <v>0</v>
      </c>
      <c r="D185" s="70">
        <v>1874988</v>
      </c>
      <c r="E185" s="70">
        <v>34.75</v>
      </c>
      <c r="F185" s="70">
        <v>7.79</v>
      </c>
      <c r="G185" s="70">
        <v>42.45</v>
      </c>
      <c r="H185"/>
    </row>
    <row r="186" spans="1:8" hidden="1" x14ac:dyDescent="0.25">
      <c r="A186" s="44" t="s">
        <v>1987</v>
      </c>
      <c r="B186" s="67" t="s">
        <v>1988</v>
      </c>
      <c r="C186" s="89">
        <v>0</v>
      </c>
      <c r="D186" s="45">
        <v>53239</v>
      </c>
      <c r="E186" s="45">
        <v>86.48</v>
      </c>
      <c r="F186" s="45">
        <v>23.3</v>
      </c>
      <c r="G186" s="45">
        <v>46.85</v>
      </c>
      <c r="H186"/>
    </row>
    <row r="187" spans="1:8" hidden="1" x14ac:dyDescent="0.25">
      <c r="A187" s="44" t="s">
        <v>1989</v>
      </c>
      <c r="B187" s="45" t="s">
        <v>1293</v>
      </c>
      <c r="C187" s="89">
        <v>0</v>
      </c>
      <c r="D187" s="45">
        <v>2799580</v>
      </c>
      <c r="E187" s="45">
        <v>51.44</v>
      </c>
      <c r="F187" s="45">
        <v>42.95</v>
      </c>
      <c r="G187" s="45">
        <v>10.199999999999999</v>
      </c>
      <c r="H187"/>
    </row>
    <row r="188" spans="1:8" hidden="1" x14ac:dyDescent="0.25">
      <c r="A188" s="69" t="s">
        <v>1991</v>
      </c>
      <c r="B188" s="63" t="s">
        <v>1992</v>
      </c>
      <c r="C188" s="89">
        <v>0</v>
      </c>
      <c r="D188" s="63">
        <v>3917069</v>
      </c>
      <c r="E188" s="63">
        <v>60.77</v>
      </c>
      <c r="F188" s="63">
        <v>5.38</v>
      </c>
      <c r="G188" s="63">
        <v>80</v>
      </c>
      <c r="H188"/>
    </row>
    <row r="189" spans="1:8" hidden="1" x14ac:dyDescent="0.25">
      <c r="A189" s="69" t="s">
        <v>1993</v>
      </c>
      <c r="B189" s="63" t="s">
        <v>1994</v>
      </c>
      <c r="C189" s="89">
        <v>0</v>
      </c>
      <c r="D189" s="63">
        <v>3161766</v>
      </c>
      <c r="E189" s="63">
        <v>-12.62</v>
      </c>
      <c r="F189" s="63">
        <v>-22.32</v>
      </c>
      <c r="G189" s="63">
        <v>7.17</v>
      </c>
      <c r="H189"/>
    </row>
    <row r="190" spans="1:8" hidden="1" x14ac:dyDescent="0.25">
      <c r="A190" s="80" t="s">
        <v>1995</v>
      </c>
      <c r="B190" s="150" t="s">
        <v>1996</v>
      </c>
      <c r="C190" s="89">
        <v>0</v>
      </c>
      <c r="D190" s="150">
        <v>570224</v>
      </c>
      <c r="E190" s="150">
        <v>22.34</v>
      </c>
      <c r="F190" s="150">
        <v>2.8</v>
      </c>
      <c r="G190" s="150">
        <v>63.1</v>
      </c>
      <c r="H190"/>
    </row>
    <row r="191" spans="1:8" hidden="1" x14ac:dyDescent="0.25">
      <c r="A191" s="69" t="s">
        <v>1997</v>
      </c>
      <c r="B191" s="63" t="s">
        <v>1998</v>
      </c>
      <c r="C191" s="89">
        <v>0</v>
      </c>
      <c r="D191" s="63">
        <v>139148</v>
      </c>
      <c r="E191" s="63">
        <v>34.24</v>
      </c>
      <c r="F191" s="63">
        <v>-22.89</v>
      </c>
      <c r="G191" s="63">
        <v>17.7</v>
      </c>
      <c r="H191"/>
    </row>
    <row r="192" spans="1:8" hidden="1" x14ac:dyDescent="0.25">
      <c r="A192" s="80" t="s">
        <v>1999</v>
      </c>
      <c r="B192" s="150" t="s">
        <v>2000</v>
      </c>
      <c r="C192" s="89">
        <v>0</v>
      </c>
      <c r="D192" s="150">
        <v>1373996</v>
      </c>
      <c r="E192" s="150">
        <v>43.08</v>
      </c>
      <c r="F192" s="150">
        <v>18.89</v>
      </c>
      <c r="G192" s="150">
        <v>46.3</v>
      </c>
      <c r="H192"/>
    </row>
    <row r="193" spans="1:8" hidden="1" x14ac:dyDescent="0.25">
      <c r="A193" s="88" t="s">
        <v>2001</v>
      </c>
      <c r="B193" s="89" t="s">
        <v>2002</v>
      </c>
      <c r="C193" s="89">
        <v>0</v>
      </c>
      <c r="D193" s="89">
        <v>528456</v>
      </c>
      <c r="E193" s="89">
        <v>27.61</v>
      </c>
      <c r="F193" s="89">
        <v>13.81</v>
      </c>
      <c r="G193" s="89">
        <v>78.099999999999994</v>
      </c>
      <c r="H193"/>
    </row>
    <row r="194" spans="1:8" hidden="1" x14ac:dyDescent="0.25">
      <c r="A194" s="88" t="s">
        <v>2003</v>
      </c>
      <c r="B194" s="89" t="s">
        <v>2004</v>
      </c>
      <c r="C194" s="89">
        <v>0</v>
      </c>
      <c r="D194" s="89">
        <v>957345</v>
      </c>
      <c r="E194" s="89">
        <v>96.33</v>
      </c>
      <c r="F194" s="89">
        <v>22.73</v>
      </c>
      <c r="G194" s="89">
        <v>31.3</v>
      </c>
      <c r="H194"/>
    </row>
    <row r="195" spans="1:8" x14ac:dyDescent="0.25">
      <c r="A195" s="69" t="s">
        <v>2005</v>
      </c>
      <c r="B195" s="63" t="s">
        <v>1294</v>
      </c>
      <c r="C195" s="89">
        <v>1</v>
      </c>
      <c r="D195" s="63">
        <v>1037376</v>
      </c>
      <c r="E195" s="63">
        <v>60.13</v>
      </c>
      <c r="F195" s="63">
        <v>15.15</v>
      </c>
      <c r="G195" s="63">
        <v>75.5</v>
      </c>
      <c r="H195"/>
    </row>
    <row r="196" spans="1:8" hidden="1" x14ac:dyDescent="0.25">
      <c r="A196" s="88" t="s">
        <v>2006</v>
      </c>
      <c r="B196" s="89" t="s">
        <v>2007</v>
      </c>
      <c r="C196" s="89">
        <v>0</v>
      </c>
      <c r="D196" s="89">
        <v>231340</v>
      </c>
      <c r="E196" s="89">
        <v>36.729999999999997</v>
      </c>
      <c r="F196" s="89">
        <v>53.2</v>
      </c>
      <c r="G196" s="89">
        <v>55.7</v>
      </c>
      <c r="H196"/>
    </row>
    <row r="197" spans="1:8" hidden="1" x14ac:dyDescent="0.25">
      <c r="A197" s="88" t="s">
        <v>2008</v>
      </c>
      <c r="B197" s="89" t="s">
        <v>2009</v>
      </c>
      <c r="C197" s="89">
        <v>0</v>
      </c>
      <c r="D197" s="89">
        <v>177226</v>
      </c>
      <c r="E197" s="89">
        <v>7.42</v>
      </c>
      <c r="F197" s="89">
        <v>-4.6900000000000004</v>
      </c>
      <c r="G197" s="89">
        <v>53</v>
      </c>
      <c r="H197"/>
    </row>
    <row r="198" spans="1:8" hidden="1" x14ac:dyDescent="0.25">
      <c r="A198" s="88" t="s">
        <v>2010</v>
      </c>
      <c r="B198" s="89" t="s">
        <v>2011</v>
      </c>
      <c r="C198" s="89">
        <v>0</v>
      </c>
      <c r="D198" s="89">
        <v>137382</v>
      </c>
      <c r="E198" s="89">
        <v>7.57</v>
      </c>
      <c r="F198" s="89">
        <v>15.1</v>
      </c>
      <c r="G198" s="89">
        <v>21.8</v>
      </c>
      <c r="H198"/>
    </row>
    <row r="199" spans="1:8" hidden="1" x14ac:dyDescent="0.25">
      <c r="A199" s="44" t="s">
        <v>2012</v>
      </c>
      <c r="B199" s="150" t="s">
        <v>2013</v>
      </c>
      <c r="C199" s="89">
        <v>0</v>
      </c>
      <c r="D199" s="45">
        <v>59677</v>
      </c>
      <c r="E199" s="45">
        <v>23.83</v>
      </c>
      <c r="F199" s="45">
        <v>21.1</v>
      </c>
      <c r="G199" s="45">
        <v>25.85</v>
      </c>
      <c r="H199"/>
    </row>
    <row r="200" spans="1:8" hidden="1" x14ac:dyDescent="0.25">
      <c r="A200" s="44" t="s">
        <v>2014</v>
      </c>
      <c r="B200" s="70" t="s">
        <v>2015</v>
      </c>
      <c r="C200" s="89">
        <v>0</v>
      </c>
      <c r="D200" s="45">
        <v>141377</v>
      </c>
      <c r="E200" s="45">
        <v>-20.7</v>
      </c>
      <c r="F200" s="45">
        <v>-24.14</v>
      </c>
      <c r="G200" s="45">
        <v>29.45</v>
      </c>
      <c r="H200"/>
    </row>
    <row r="201" spans="1:8" hidden="1" x14ac:dyDescent="0.25">
      <c r="A201" s="85" t="s">
        <v>2016</v>
      </c>
      <c r="B201" s="70" t="s">
        <v>2017</v>
      </c>
      <c r="C201" s="89">
        <v>0</v>
      </c>
      <c r="D201" s="70">
        <v>317169</v>
      </c>
      <c r="E201" s="70">
        <v>61.56</v>
      </c>
      <c r="F201" s="70">
        <v>5.08</v>
      </c>
      <c r="G201" s="70">
        <v>31.6</v>
      </c>
      <c r="H201"/>
    </row>
    <row r="202" spans="1:8" hidden="1" x14ac:dyDescent="0.25">
      <c r="A202" s="44" t="s">
        <v>2018</v>
      </c>
      <c r="B202" s="67" t="s">
        <v>2019</v>
      </c>
      <c r="C202" s="89">
        <v>0</v>
      </c>
      <c r="D202" s="45">
        <v>262636</v>
      </c>
      <c r="E202" s="45">
        <v>130.24</v>
      </c>
      <c r="F202" s="45">
        <v>11.36</v>
      </c>
      <c r="G202" s="45">
        <v>27.5</v>
      </c>
      <c r="H202"/>
    </row>
    <row r="203" spans="1:8" hidden="1" x14ac:dyDescent="0.25">
      <c r="A203" s="85" t="s">
        <v>2020</v>
      </c>
      <c r="B203" s="70" t="s">
        <v>1295</v>
      </c>
      <c r="C203" s="89">
        <v>0</v>
      </c>
      <c r="D203" s="70">
        <v>4267265</v>
      </c>
      <c r="E203" s="70">
        <v>18.25</v>
      </c>
      <c r="F203" s="70">
        <v>11.5</v>
      </c>
      <c r="G203" s="70">
        <v>121</v>
      </c>
      <c r="H203"/>
    </row>
    <row r="204" spans="1:8" hidden="1" x14ac:dyDescent="0.25">
      <c r="A204" s="44" t="s">
        <v>2021</v>
      </c>
      <c r="B204" s="150" t="s">
        <v>2022</v>
      </c>
      <c r="C204" s="89">
        <v>0</v>
      </c>
      <c r="D204" s="45">
        <v>297553</v>
      </c>
      <c r="E204" s="45">
        <v>38.54</v>
      </c>
      <c r="F204" s="45">
        <v>19.29</v>
      </c>
      <c r="G204" s="45">
        <v>32</v>
      </c>
      <c r="H204"/>
    </row>
    <row r="205" spans="1:8" hidden="1" x14ac:dyDescent="0.25">
      <c r="A205" s="69" t="s">
        <v>2023</v>
      </c>
      <c r="B205" s="63" t="s">
        <v>2024</v>
      </c>
      <c r="C205" s="89">
        <v>0</v>
      </c>
      <c r="D205" s="63">
        <v>7279</v>
      </c>
      <c r="E205" s="63">
        <v>79.680000000000007</v>
      </c>
      <c r="F205" s="63">
        <v>-50.76</v>
      </c>
      <c r="G205" s="63">
        <v>16.3</v>
      </c>
      <c r="H205"/>
    </row>
    <row r="206" spans="1:8" hidden="1" x14ac:dyDescent="0.25">
      <c r="A206" s="69" t="s">
        <v>2025</v>
      </c>
      <c r="B206" s="63" t="s">
        <v>2026</v>
      </c>
      <c r="C206" s="89">
        <v>0</v>
      </c>
      <c r="D206" s="63">
        <v>161779</v>
      </c>
      <c r="E206" s="63">
        <v>3.7</v>
      </c>
      <c r="F206" s="63">
        <v>-14.2</v>
      </c>
      <c r="G206" s="63">
        <v>35.75</v>
      </c>
      <c r="H206"/>
    </row>
    <row r="207" spans="1:8" hidden="1" x14ac:dyDescent="0.25">
      <c r="A207" s="44" t="s">
        <v>3233</v>
      </c>
      <c r="B207" s="45" t="s">
        <v>3241</v>
      </c>
      <c r="C207" s="89">
        <v>0</v>
      </c>
      <c r="D207" s="45">
        <v>149829</v>
      </c>
      <c r="E207" s="45">
        <v>-35.6</v>
      </c>
      <c r="F207" s="45">
        <v>17.13</v>
      </c>
      <c r="G207" s="45">
        <v>64</v>
      </c>
      <c r="H207"/>
    </row>
    <row r="208" spans="1:8" hidden="1" x14ac:dyDescent="0.25">
      <c r="A208" s="80" t="s">
        <v>855</v>
      </c>
      <c r="B208" s="150" t="s">
        <v>1296</v>
      </c>
      <c r="C208" s="89">
        <v>0</v>
      </c>
      <c r="D208" s="150">
        <v>131435</v>
      </c>
      <c r="E208" s="150">
        <v>27.75</v>
      </c>
      <c r="F208" s="150">
        <v>108.85</v>
      </c>
      <c r="G208" s="150">
        <v>27.6</v>
      </c>
      <c r="H208"/>
    </row>
    <row r="209" spans="1:8" x14ac:dyDescent="0.25">
      <c r="A209" s="44" t="s">
        <v>2027</v>
      </c>
      <c r="B209" s="45" t="s">
        <v>2028</v>
      </c>
      <c r="C209" s="89">
        <v>1</v>
      </c>
      <c r="D209" s="45">
        <v>1122280</v>
      </c>
      <c r="E209" s="45">
        <v>24.31</v>
      </c>
      <c r="F209" s="45">
        <v>17.14</v>
      </c>
      <c r="G209" s="45">
        <v>152</v>
      </c>
      <c r="H209"/>
    </row>
    <row r="210" spans="1:8" hidden="1" x14ac:dyDescent="0.25">
      <c r="A210" s="44" t="s">
        <v>2964</v>
      </c>
      <c r="B210" s="45" t="s">
        <v>2967</v>
      </c>
      <c r="C210" s="89">
        <v>0</v>
      </c>
      <c r="D210" s="45">
        <v>128484</v>
      </c>
      <c r="E210" s="45">
        <v>130.87</v>
      </c>
      <c r="F210" s="45">
        <v>17.75</v>
      </c>
      <c r="G210" s="45">
        <v>15.85</v>
      </c>
      <c r="H210"/>
    </row>
    <row r="211" spans="1:8" hidden="1" x14ac:dyDescent="0.25">
      <c r="A211" s="64" t="s">
        <v>2029</v>
      </c>
      <c r="B211" s="65" t="s">
        <v>2030</v>
      </c>
      <c r="C211" s="45">
        <v>0</v>
      </c>
      <c r="D211" s="41">
        <v>87311</v>
      </c>
      <c r="E211" s="66">
        <v>-14.03</v>
      </c>
      <c r="F211" s="66">
        <v>3.89</v>
      </c>
      <c r="G211" s="41">
        <v>71.3</v>
      </c>
    </row>
    <row r="212" spans="1:8" hidden="1" x14ac:dyDescent="0.25">
      <c r="A212" s="44" t="s">
        <v>2031</v>
      </c>
      <c r="B212" s="150" t="s">
        <v>1297</v>
      </c>
      <c r="C212" s="89">
        <v>0</v>
      </c>
      <c r="D212" s="45">
        <v>27473</v>
      </c>
      <c r="E212" s="45">
        <v>-15.2</v>
      </c>
      <c r="F212" s="45">
        <v>-30.44</v>
      </c>
      <c r="G212" s="45">
        <v>11.9</v>
      </c>
      <c r="H212"/>
    </row>
    <row r="213" spans="1:8" hidden="1" x14ac:dyDescent="0.25">
      <c r="A213" s="85" t="s">
        <v>1640</v>
      </c>
      <c r="B213" s="70" t="s">
        <v>1653</v>
      </c>
      <c r="C213" s="89">
        <v>0</v>
      </c>
      <c r="D213" s="70">
        <v>69939</v>
      </c>
      <c r="E213" s="70">
        <v>45.81</v>
      </c>
      <c r="F213" s="70">
        <v>0.06</v>
      </c>
      <c r="G213" s="70">
        <v>42.6</v>
      </c>
      <c r="H213"/>
    </row>
    <row r="214" spans="1:8" hidden="1" x14ac:dyDescent="0.25">
      <c r="A214" s="44" t="s">
        <v>2032</v>
      </c>
      <c r="B214" s="45" t="s">
        <v>2033</v>
      </c>
      <c r="C214" s="89">
        <v>0</v>
      </c>
      <c r="D214" s="45">
        <v>127172</v>
      </c>
      <c r="E214" s="45">
        <v>57.57</v>
      </c>
      <c r="F214" s="45">
        <v>14.65</v>
      </c>
      <c r="G214" s="45">
        <v>78.5</v>
      </c>
      <c r="H214"/>
    </row>
    <row r="215" spans="1:8" hidden="1" x14ac:dyDescent="0.25">
      <c r="A215" s="44" t="s">
        <v>2034</v>
      </c>
      <c r="B215" s="150" t="s">
        <v>2035</v>
      </c>
      <c r="C215" s="63">
        <v>0</v>
      </c>
      <c r="D215" s="45">
        <v>5956286</v>
      </c>
      <c r="E215" s="45">
        <v>51.19</v>
      </c>
      <c r="F215" s="45">
        <v>95.58</v>
      </c>
      <c r="G215" s="45">
        <v>115.5</v>
      </c>
      <c r="H215"/>
    </row>
    <row r="216" spans="1:8" hidden="1" x14ac:dyDescent="0.25">
      <c r="A216" s="44" t="s">
        <v>1664</v>
      </c>
      <c r="B216" s="45" t="s">
        <v>1665</v>
      </c>
      <c r="C216" s="89">
        <v>0</v>
      </c>
      <c r="D216" s="45">
        <v>74827</v>
      </c>
      <c r="E216" s="45">
        <v>35.799999999999997</v>
      </c>
      <c r="F216" s="45">
        <v>0.8</v>
      </c>
      <c r="G216" s="45">
        <v>60</v>
      </c>
      <c r="H216"/>
    </row>
    <row r="217" spans="1:8" hidden="1" x14ac:dyDescent="0.25">
      <c r="A217" s="44" t="s">
        <v>2036</v>
      </c>
      <c r="B217" s="45" t="s">
        <v>909</v>
      </c>
      <c r="C217" s="89">
        <v>0</v>
      </c>
      <c r="D217" s="45">
        <v>391987</v>
      </c>
      <c r="E217" s="45">
        <v>17.97</v>
      </c>
      <c r="F217" s="45">
        <v>6.01</v>
      </c>
      <c r="G217" s="45">
        <v>136.5</v>
      </c>
      <c r="H217"/>
    </row>
    <row r="218" spans="1:8" hidden="1" x14ac:dyDescent="0.25">
      <c r="A218" s="80" t="s">
        <v>1123</v>
      </c>
      <c r="B218" s="150" t="s">
        <v>1199</v>
      </c>
      <c r="C218" s="89">
        <v>0</v>
      </c>
      <c r="D218" s="150">
        <v>325247</v>
      </c>
      <c r="E218" s="150">
        <v>56.78</v>
      </c>
      <c r="F218" s="150">
        <v>3.39</v>
      </c>
      <c r="G218" s="150">
        <v>21.15</v>
      </c>
      <c r="H218"/>
    </row>
    <row r="219" spans="1:8" x14ac:dyDescent="0.25">
      <c r="A219" s="80" t="s">
        <v>2037</v>
      </c>
      <c r="B219" s="150" t="s">
        <v>2038</v>
      </c>
      <c r="C219" s="89">
        <v>1</v>
      </c>
      <c r="D219" s="150">
        <v>4354277</v>
      </c>
      <c r="E219" s="150">
        <v>94.55</v>
      </c>
      <c r="F219" s="150">
        <v>173.56</v>
      </c>
      <c r="G219" s="150">
        <v>215.5</v>
      </c>
      <c r="H219"/>
    </row>
    <row r="220" spans="1:8" hidden="1" x14ac:dyDescent="0.25">
      <c r="A220" s="64" t="s">
        <v>3234</v>
      </c>
      <c r="B220" s="41" t="s">
        <v>3242</v>
      </c>
      <c r="C220" s="45">
        <v>0</v>
      </c>
      <c r="D220" s="41">
        <v>52751</v>
      </c>
      <c r="E220" s="66">
        <v>14.59</v>
      </c>
      <c r="F220" s="66">
        <v>-12.92</v>
      </c>
      <c r="G220" s="41">
        <v>39.6</v>
      </c>
    </row>
    <row r="221" spans="1:8" x14ac:dyDescent="0.25">
      <c r="A221" s="44" t="s">
        <v>2039</v>
      </c>
      <c r="B221" s="67" t="s">
        <v>2882</v>
      </c>
      <c r="C221" s="89">
        <v>1</v>
      </c>
      <c r="D221" s="45">
        <v>100120</v>
      </c>
      <c r="E221" s="45">
        <v>69.33</v>
      </c>
      <c r="F221" s="45">
        <v>30.64</v>
      </c>
      <c r="G221" s="45">
        <v>41.3</v>
      </c>
      <c r="H221"/>
    </row>
    <row r="222" spans="1:8" hidden="1" x14ac:dyDescent="0.25">
      <c r="A222" s="69" t="s">
        <v>2040</v>
      </c>
      <c r="B222" s="63" t="s">
        <v>2041</v>
      </c>
      <c r="C222" s="89">
        <v>0</v>
      </c>
      <c r="D222" s="63">
        <v>4138404</v>
      </c>
      <c r="E222" s="63">
        <v>69.790000000000006</v>
      </c>
      <c r="F222" s="63">
        <v>16.36</v>
      </c>
      <c r="G222" s="63">
        <v>57.7</v>
      </c>
      <c r="H222"/>
    </row>
    <row r="223" spans="1:8" hidden="1" x14ac:dyDescent="0.25">
      <c r="A223" s="80" t="s">
        <v>2042</v>
      </c>
      <c r="B223" s="150" t="s">
        <v>2043</v>
      </c>
      <c r="C223" s="89">
        <v>0</v>
      </c>
      <c r="D223" s="150">
        <v>103470</v>
      </c>
      <c r="E223" s="150">
        <v>94826.61</v>
      </c>
      <c r="F223" s="150">
        <v>67527.45</v>
      </c>
      <c r="G223" s="150">
        <v>10.8</v>
      </c>
      <c r="H223"/>
    </row>
    <row r="224" spans="1:8" hidden="1" x14ac:dyDescent="0.25">
      <c r="A224" s="44" t="s">
        <v>2044</v>
      </c>
      <c r="B224" s="63" t="s">
        <v>2045</v>
      </c>
      <c r="C224" s="89">
        <v>0</v>
      </c>
      <c r="D224" s="45">
        <v>254553</v>
      </c>
      <c r="E224" s="45">
        <v>110.12</v>
      </c>
      <c r="F224" s="45">
        <v>-16.64</v>
      </c>
      <c r="G224" s="45">
        <v>8.31</v>
      </c>
      <c r="H224"/>
    </row>
    <row r="225" spans="1:8" hidden="1" x14ac:dyDescent="0.25">
      <c r="A225" s="80" t="s">
        <v>2046</v>
      </c>
      <c r="B225" s="150" t="s">
        <v>1200</v>
      </c>
      <c r="C225" s="89">
        <v>0</v>
      </c>
      <c r="D225" s="150">
        <v>2201874</v>
      </c>
      <c r="E225" s="150">
        <v>33.25</v>
      </c>
      <c r="F225" s="150">
        <v>68259.95</v>
      </c>
      <c r="G225" s="150">
        <v>30.9</v>
      </c>
      <c r="H225"/>
    </row>
    <row r="226" spans="1:8" hidden="1" x14ac:dyDescent="0.25">
      <c r="A226" s="69" t="s">
        <v>2047</v>
      </c>
      <c r="B226" s="63" t="s">
        <v>2048</v>
      </c>
      <c r="C226" s="89">
        <v>0</v>
      </c>
      <c r="D226" s="63">
        <v>189863</v>
      </c>
      <c r="E226" s="63">
        <v>11.22</v>
      </c>
      <c r="F226" s="63">
        <v>-14.75</v>
      </c>
      <c r="G226" s="63">
        <v>25.55</v>
      </c>
      <c r="H226"/>
    </row>
    <row r="227" spans="1:8" hidden="1" x14ac:dyDescent="0.25">
      <c r="A227" s="69" t="s">
        <v>2049</v>
      </c>
      <c r="B227" s="63" t="s">
        <v>2050</v>
      </c>
      <c r="C227" s="89">
        <v>0</v>
      </c>
      <c r="D227" s="63">
        <v>365439</v>
      </c>
      <c r="E227" s="63">
        <v>30.73</v>
      </c>
      <c r="F227" s="63">
        <v>-11.97</v>
      </c>
      <c r="G227" s="63">
        <v>17.350000000000001</v>
      </c>
      <c r="H227"/>
    </row>
    <row r="228" spans="1:8" hidden="1" x14ac:dyDescent="0.25">
      <c r="A228" s="85" t="s">
        <v>2051</v>
      </c>
      <c r="B228" s="70" t="s">
        <v>2052</v>
      </c>
      <c r="C228" s="89">
        <v>0</v>
      </c>
      <c r="D228" s="70">
        <v>26742</v>
      </c>
      <c r="E228" s="70">
        <v>41.05</v>
      </c>
      <c r="F228" s="70">
        <v>-13.57</v>
      </c>
      <c r="G228" s="70">
        <v>13.35</v>
      </c>
      <c r="H228"/>
    </row>
    <row r="229" spans="1:8" x14ac:dyDescent="0.25">
      <c r="A229" s="44" t="s">
        <v>2053</v>
      </c>
      <c r="B229" s="70" t="s">
        <v>2054</v>
      </c>
      <c r="C229" s="63">
        <v>1</v>
      </c>
      <c r="D229" s="45">
        <v>681209</v>
      </c>
      <c r="E229" s="45">
        <v>8.23</v>
      </c>
      <c r="F229" s="45">
        <v>33.01</v>
      </c>
      <c r="G229" s="45">
        <v>110</v>
      </c>
      <c r="H229"/>
    </row>
    <row r="230" spans="1:8" hidden="1" x14ac:dyDescent="0.25">
      <c r="A230" s="69" t="s">
        <v>1632</v>
      </c>
      <c r="B230" s="63" t="s">
        <v>1635</v>
      </c>
      <c r="C230" s="89">
        <v>0</v>
      </c>
      <c r="D230" s="63">
        <v>227749</v>
      </c>
      <c r="E230" s="63">
        <v>77.56</v>
      </c>
      <c r="F230" s="63">
        <v>-11.06</v>
      </c>
      <c r="G230" s="63">
        <v>39</v>
      </c>
      <c r="H230"/>
    </row>
    <row r="231" spans="1:8" hidden="1" x14ac:dyDescent="0.25">
      <c r="A231" s="69" t="s">
        <v>2055</v>
      </c>
      <c r="B231" s="63" t="s">
        <v>2056</v>
      </c>
      <c r="C231" s="89">
        <v>0</v>
      </c>
      <c r="D231" s="63">
        <v>13935</v>
      </c>
      <c r="E231" s="63">
        <v>14.85</v>
      </c>
      <c r="F231" s="63">
        <v>8.3699999999999992</v>
      </c>
      <c r="G231" s="63">
        <v>50.3</v>
      </c>
      <c r="H231"/>
    </row>
    <row r="232" spans="1:8" hidden="1" x14ac:dyDescent="0.25">
      <c r="A232" s="88" t="s">
        <v>2057</v>
      </c>
      <c r="B232" s="89" t="s">
        <v>2058</v>
      </c>
      <c r="C232" s="89">
        <v>0</v>
      </c>
      <c r="D232" s="89">
        <v>4148502</v>
      </c>
      <c r="E232" s="89">
        <v>60.26</v>
      </c>
      <c r="F232" s="89">
        <v>10.34</v>
      </c>
      <c r="G232" s="89">
        <v>19.05</v>
      </c>
      <c r="H232"/>
    </row>
    <row r="233" spans="1:8" hidden="1" x14ac:dyDescent="0.25">
      <c r="A233" s="44" t="s">
        <v>2059</v>
      </c>
      <c r="B233" s="45" t="s">
        <v>2060</v>
      </c>
      <c r="C233" s="89">
        <v>0</v>
      </c>
      <c r="D233" s="45">
        <v>1837262</v>
      </c>
      <c r="E233" s="45">
        <v>81.8</v>
      </c>
      <c r="F233" s="45">
        <v>4.28</v>
      </c>
      <c r="G233" s="45">
        <v>14.3</v>
      </c>
      <c r="H233"/>
    </row>
    <row r="234" spans="1:8" hidden="1" x14ac:dyDescent="0.25">
      <c r="A234" s="44" t="s">
        <v>2061</v>
      </c>
      <c r="B234" s="45" t="s">
        <v>2062</v>
      </c>
      <c r="C234" s="89">
        <v>0</v>
      </c>
      <c r="D234" s="45">
        <v>357786</v>
      </c>
      <c r="E234" s="45">
        <v>93.8</v>
      </c>
      <c r="F234" s="45">
        <v>50.07</v>
      </c>
      <c r="G234" s="45">
        <v>11.7</v>
      </c>
      <c r="H234"/>
    </row>
    <row r="235" spans="1:8" hidden="1" x14ac:dyDescent="0.25">
      <c r="A235" s="44" t="s">
        <v>2063</v>
      </c>
      <c r="B235" s="67" t="s">
        <v>2064</v>
      </c>
      <c r="C235" s="89">
        <v>0</v>
      </c>
      <c r="D235" s="45">
        <v>7031644</v>
      </c>
      <c r="E235" s="45">
        <v>59</v>
      </c>
      <c r="F235" s="45">
        <v>5.17</v>
      </c>
      <c r="G235" s="45">
        <v>25.85</v>
      </c>
      <c r="H235"/>
    </row>
    <row r="236" spans="1:8" hidden="1" x14ac:dyDescent="0.25">
      <c r="A236" s="69" t="s">
        <v>2065</v>
      </c>
      <c r="B236" s="63" t="s">
        <v>2066</v>
      </c>
      <c r="C236" s="89">
        <v>0</v>
      </c>
      <c r="D236" s="63">
        <v>4144858</v>
      </c>
      <c r="E236" s="63">
        <v>68.66</v>
      </c>
      <c r="F236" s="63">
        <v>2.09</v>
      </c>
      <c r="G236" s="63">
        <v>9.8000000000000007</v>
      </c>
      <c r="H236"/>
    </row>
    <row r="237" spans="1:8" hidden="1" x14ac:dyDescent="0.25">
      <c r="A237" s="44" t="s">
        <v>2067</v>
      </c>
      <c r="B237" s="45" t="s">
        <v>2068</v>
      </c>
      <c r="C237" s="89">
        <v>0</v>
      </c>
      <c r="D237" s="45">
        <v>28622383</v>
      </c>
      <c r="E237" s="45">
        <v>16.73</v>
      </c>
      <c r="F237" s="45">
        <v>-2.2999999999999998</v>
      </c>
      <c r="G237" s="45">
        <v>20.05</v>
      </c>
      <c r="H237"/>
    </row>
    <row r="238" spans="1:8" hidden="1" x14ac:dyDescent="0.25">
      <c r="A238" s="44" t="s">
        <v>2069</v>
      </c>
      <c r="B238" s="45" t="s">
        <v>2984</v>
      </c>
      <c r="C238" s="89">
        <v>0</v>
      </c>
      <c r="D238" s="45">
        <v>5359720</v>
      </c>
      <c r="E238" s="45">
        <v>63.38</v>
      </c>
      <c r="F238" s="45">
        <v>-0.43</v>
      </c>
      <c r="G238" s="45">
        <v>71</v>
      </c>
      <c r="H238"/>
    </row>
    <row r="239" spans="1:8" hidden="1" x14ac:dyDescent="0.25">
      <c r="A239" s="80" t="s">
        <v>2070</v>
      </c>
      <c r="B239" s="150" t="s">
        <v>2071</v>
      </c>
      <c r="C239" s="89">
        <v>0</v>
      </c>
      <c r="D239" s="150">
        <v>369466</v>
      </c>
      <c r="E239" s="150">
        <v>36.64</v>
      </c>
      <c r="F239" s="150">
        <v>-29.02</v>
      </c>
      <c r="G239" s="150">
        <v>8.07</v>
      </c>
      <c r="H239"/>
    </row>
    <row r="240" spans="1:8" hidden="1" x14ac:dyDescent="0.25">
      <c r="A240" s="80" t="s">
        <v>2072</v>
      </c>
      <c r="B240" s="150" t="s">
        <v>2073</v>
      </c>
      <c r="C240" s="89">
        <v>0</v>
      </c>
      <c r="D240" s="150">
        <v>129339</v>
      </c>
      <c r="E240" s="150">
        <v>28.83</v>
      </c>
      <c r="F240" s="150">
        <v>-29.99</v>
      </c>
      <c r="G240" s="150">
        <v>27.95</v>
      </c>
      <c r="H240"/>
    </row>
    <row r="241" spans="1:8" hidden="1" x14ac:dyDescent="0.25">
      <c r="A241" s="80" t="s">
        <v>2074</v>
      </c>
      <c r="B241" s="150" t="s">
        <v>1298</v>
      </c>
      <c r="C241" s="89">
        <v>0</v>
      </c>
      <c r="D241" s="150">
        <v>271253</v>
      </c>
      <c r="E241" s="150">
        <v>1.55</v>
      </c>
      <c r="F241" s="150">
        <v>3.49</v>
      </c>
      <c r="G241" s="150">
        <v>40.5</v>
      </c>
      <c r="H241"/>
    </row>
    <row r="242" spans="1:8" hidden="1" x14ac:dyDescent="0.25">
      <c r="A242" s="44" t="s">
        <v>2075</v>
      </c>
      <c r="B242" s="45" t="s">
        <v>2076</v>
      </c>
      <c r="C242" s="89">
        <v>0</v>
      </c>
      <c r="D242" s="45">
        <v>2377195</v>
      </c>
      <c r="E242" s="45">
        <v>22.69</v>
      </c>
      <c r="F242" s="45">
        <v>15.8</v>
      </c>
      <c r="G242" s="45">
        <v>25.25</v>
      </c>
      <c r="H242"/>
    </row>
    <row r="243" spans="1:8" hidden="1" x14ac:dyDescent="0.25">
      <c r="A243" s="85" t="s">
        <v>2077</v>
      </c>
      <c r="B243" s="70" t="s">
        <v>2078</v>
      </c>
      <c r="C243" s="89">
        <v>0</v>
      </c>
      <c r="D243" s="70">
        <v>592460</v>
      </c>
      <c r="E243" s="70">
        <v>17</v>
      </c>
      <c r="F243" s="70">
        <v>-12.03</v>
      </c>
      <c r="G243" s="70">
        <v>15.8</v>
      </c>
      <c r="H243"/>
    </row>
    <row r="244" spans="1:8" hidden="1" x14ac:dyDescent="0.25">
      <c r="A244" s="69" t="s">
        <v>2079</v>
      </c>
      <c r="B244" s="63" t="s">
        <v>2080</v>
      </c>
      <c r="C244" s="89">
        <v>0</v>
      </c>
      <c r="D244" s="63">
        <v>1480588</v>
      </c>
      <c r="E244" s="63">
        <v>2.72</v>
      </c>
      <c r="F244" s="63">
        <v>-13.58</v>
      </c>
      <c r="G244" s="63">
        <v>44.5</v>
      </c>
      <c r="H244"/>
    </row>
    <row r="245" spans="1:8" hidden="1" x14ac:dyDescent="0.25">
      <c r="A245" s="88" t="s">
        <v>2081</v>
      </c>
      <c r="B245" s="89" t="s">
        <v>2082</v>
      </c>
      <c r="C245" s="89">
        <v>0</v>
      </c>
      <c r="D245" s="89">
        <v>1681022</v>
      </c>
      <c r="E245" s="89">
        <v>20.100000000000001</v>
      </c>
      <c r="F245" s="89">
        <v>-24.74</v>
      </c>
      <c r="G245" s="89">
        <v>18.55</v>
      </c>
      <c r="H245"/>
    </row>
    <row r="246" spans="1:8" hidden="1" x14ac:dyDescent="0.25">
      <c r="A246" s="64" t="s">
        <v>2083</v>
      </c>
      <c r="B246" s="41" t="s">
        <v>1299</v>
      </c>
      <c r="C246" s="45">
        <v>0</v>
      </c>
      <c r="D246" s="41">
        <v>2646353</v>
      </c>
      <c r="E246" s="66">
        <v>90.57</v>
      </c>
      <c r="F246" s="66">
        <v>-10.119999999999999</v>
      </c>
      <c r="G246" s="41">
        <v>63.1</v>
      </c>
    </row>
    <row r="247" spans="1:8" hidden="1" x14ac:dyDescent="0.25">
      <c r="A247" s="85" t="s">
        <v>2084</v>
      </c>
      <c r="B247" s="70" t="s">
        <v>2085</v>
      </c>
      <c r="C247" s="89">
        <v>0</v>
      </c>
      <c r="D247" s="70">
        <v>223070</v>
      </c>
      <c r="E247" s="70">
        <v>2.88</v>
      </c>
      <c r="F247" s="70">
        <v>-16.809999999999999</v>
      </c>
      <c r="G247" s="70">
        <v>9.7200000000000006</v>
      </c>
      <c r="H247"/>
    </row>
    <row r="248" spans="1:8" hidden="1" x14ac:dyDescent="0.25">
      <c r="A248" s="44" t="s">
        <v>2086</v>
      </c>
      <c r="B248" s="70" t="s">
        <v>2087</v>
      </c>
      <c r="C248" s="63">
        <v>0</v>
      </c>
      <c r="D248" s="45">
        <v>352254</v>
      </c>
      <c r="E248" s="45">
        <v>51.86</v>
      </c>
      <c r="F248" s="45">
        <v>-16.77</v>
      </c>
      <c r="G248" s="45">
        <v>25.4</v>
      </c>
      <c r="H248"/>
    </row>
    <row r="249" spans="1:8" hidden="1" x14ac:dyDescent="0.25">
      <c r="A249" s="44" t="s">
        <v>2088</v>
      </c>
      <c r="B249" s="45" t="s">
        <v>2089</v>
      </c>
      <c r="C249" s="89">
        <v>0</v>
      </c>
      <c r="D249" s="45">
        <v>1239005</v>
      </c>
      <c r="E249" s="45">
        <v>16.43</v>
      </c>
      <c r="F249" s="45">
        <v>52.5</v>
      </c>
      <c r="G249" s="45">
        <v>9.1300000000000008</v>
      </c>
      <c r="H249"/>
    </row>
    <row r="250" spans="1:8" hidden="1" x14ac:dyDescent="0.25">
      <c r="A250" s="44" t="s">
        <v>2090</v>
      </c>
      <c r="B250" s="45" t="s">
        <v>2091</v>
      </c>
      <c r="C250" s="89">
        <v>0</v>
      </c>
      <c r="D250" s="45">
        <v>6178135</v>
      </c>
      <c r="E250" s="45">
        <v>40.99</v>
      </c>
      <c r="F250" s="45">
        <v>-8.5</v>
      </c>
      <c r="G250" s="45">
        <v>14</v>
      </c>
      <c r="H250"/>
    </row>
    <row r="251" spans="1:8" hidden="1" x14ac:dyDescent="0.25">
      <c r="A251" s="69" t="s">
        <v>2092</v>
      </c>
      <c r="B251" s="63" t="s">
        <v>2093</v>
      </c>
      <c r="C251" s="89">
        <v>0</v>
      </c>
      <c r="D251" s="63">
        <v>96273</v>
      </c>
      <c r="E251" s="63">
        <v>85.56</v>
      </c>
      <c r="F251" s="63">
        <v>2.37</v>
      </c>
      <c r="G251" s="63">
        <v>14.6</v>
      </c>
      <c r="H251"/>
    </row>
    <row r="252" spans="1:8" hidden="1" x14ac:dyDescent="0.25">
      <c r="A252" s="44" t="s">
        <v>2094</v>
      </c>
      <c r="B252" s="67" t="s">
        <v>2095</v>
      </c>
      <c r="C252" s="89">
        <v>0</v>
      </c>
      <c r="D252" s="45">
        <v>162182</v>
      </c>
      <c r="E252" s="45">
        <v>216.7</v>
      </c>
      <c r="F252" s="45">
        <v>127.24</v>
      </c>
      <c r="G252" s="45">
        <v>11.4</v>
      </c>
      <c r="H252"/>
    </row>
    <row r="253" spans="1:8" hidden="1" x14ac:dyDescent="0.25">
      <c r="A253" s="44" t="s">
        <v>2096</v>
      </c>
      <c r="B253" s="45" t="s">
        <v>2097</v>
      </c>
      <c r="C253" s="89">
        <v>0</v>
      </c>
      <c r="D253" s="45">
        <v>11376755</v>
      </c>
      <c r="E253" s="45">
        <v>14.04</v>
      </c>
      <c r="F253" s="45">
        <v>25.12</v>
      </c>
      <c r="G253" s="45">
        <v>37.75</v>
      </c>
      <c r="H253"/>
    </row>
    <row r="254" spans="1:8" hidden="1" x14ac:dyDescent="0.25">
      <c r="A254" s="44" t="s">
        <v>2098</v>
      </c>
      <c r="B254" s="45" t="s">
        <v>3110</v>
      </c>
      <c r="C254" s="89">
        <v>0</v>
      </c>
      <c r="D254" s="45">
        <v>997107</v>
      </c>
      <c r="E254" s="45">
        <v>105.99</v>
      </c>
      <c r="F254" s="45">
        <v>15.8</v>
      </c>
      <c r="G254" s="45">
        <v>18.25</v>
      </c>
      <c r="H254"/>
    </row>
    <row r="255" spans="1:8" hidden="1" x14ac:dyDescent="0.25">
      <c r="A255" s="85" t="s">
        <v>2099</v>
      </c>
      <c r="B255" s="70" t="s">
        <v>2100</v>
      </c>
      <c r="C255" s="89">
        <v>0</v>
      </c>
      <c r="D255" s="70">
        <v>1247752</v>
      </c>
      <c r="E255" s="70">
        <v>49.86</v>
      </c>
      <c r="F255" s="70">
        <v>-7.13</v>
      </c>
      <c r="G255" s="70">
        <v>20.5</v>
      </c>
      <c r="H255"/>
    </row>
    <row r="256" spans="1:8" hidden="1" x14ac:dyDescent="0.25">
      <c r="A256" s="44" t="s">
        <v>2101</v>
      </c>
      <c r="B256" s="45" t="s">
        <v>2102</v>
      </c>
      <c r="C256" s="89">
        <v>0</v>
      </c>
      <c r="D256" s="45">
        <v>983657</v>
      </c>
      <c r="E256" s="45">
        <v>28.84</v>
      </c>
      <c r="F256" s="45">
        <v>-3.16</v>
      </c>
      <c r="G256" s="45">
        <v>15.95</v>
      </c>
      <c r="H256"/>
    </row>
    <row r="257" spans="1:8" hidden="1" x14ac:dyDescent="0.25">
      <c r="A257" s="80" t="s">
        <v>2103</v>
      </c>
      <c r="B257" s="150" t="s">
        <v>2104</v>
      </c>
      <c r="C257" s="89">
        <v>0</v>
      </c>
      <c r="D257" s="150">
        <v>1786298</v>
      </c>
      <c r="E257" s="150">
        <v>47.78</v>
      </c>
      <c r="F257" s="150">
        <v>0.33</v>
      </c>
      <c r="G257" s="150">
        <v>40.85</v>
      </c>
      <c r="H257"/>
    </row>
    <row r="258" spans="1:8" hidden="1" x14ac:dyDescent="0.25">
      <c r="A258" s="69" t="s">
        <v>2105</v>
      </c>
      <c r="B258" s="63" t="s">
        <v>2106</v>
      </c>
      <c r="C258" s="89">
        <v>0</v>
      </c>
      <c r="D258" s="63">
        <v>305186</v>
      </c>
      <c r="E258" s="63">
        <v>59.12</v>
      </c>
      <c r="F258" s="63">
        <v>4.13</v>
      </c>
      <c r="G258" s="63">
        <v>16.95</v>
      </c>
      <c r="H258"/>
    </row>
    <row r="259" spans="1:8" hidden="1" x14ac:dyDescent="0.25">
      <c r="A259" s="44" t="s">
        <v>2107</v>
      </c>
      <c r="B259" s="45" t="s">
        <v>1300</v>
      </c>
      <c r="C259" s="63">
        <v>0</v>
      </c>
      <c r="D259" s="45">
        <v>67672</v>
      </c>
      <c r="E259" s="45">
        <v>81.44</v>
      </c>
      <c r="F259" s="45">
        <v>22.54</v>
      </c>
      <c r="G259" s="45">
        <v>16.649999999999999</v>
      </c>
      <c r="H259"/>
    </row>
    <row r="260" spans="1:8" hidden="1" x14ac:dyDescent="0.25">
      <c r="A260" s="69" t="s">
        <v>2108</v>
      </c>
      <c r="B260" s="63" t="s">
        <v>2109</v>
      </c>
      <c r="C260" s="89">
        <v>0</v>
      </c>
      <c r="D260" s="63">
        <v>1113865</v>
      </c>
      <c r="E260" s="63">
        <v>46.59</v>
      </c>
      <c r="F260" s="63">
        <v>0.13</v>
      </c>
      <c r="G260" s="63">
        <v>20.85</v>
      </c>
      <c r="H260"/>
    </row>
    <row r="261" spans="1:8" hidden="1" x14ac:dyDescent="0.25">
      <c r="A261" s="44" t="s">
        <v>2110</v>
      </c>
      <c r="B261" s="70" t="s">
        <v>910</v>
      </c>
      <c r="C261" s="89">
        <v>0</v>
      </c>
      <c r="D261" s="45">
        <v>911850</v>
      </c>
      <c r="E261" s="45">
        <v>41.59</v>
      </c>
      <c r="F261" s="45">
        <v>-8.31</v>
      </c>
      <c r="G261" s="45">
        <v>28.4</v>
      </c>
      <c r="H261"/>
    </row>
    <row r="262" spans="1:8" hidden="1" x14ac:dyDescent="0.25">
      <c r="A262" s="85" t="s">
        <v>2111</v>
      </c>
      <c r="B262" s="70" t="s">
        <v>2112</v>
      </c>
      <c r="C262" s="89">
        <v>0</v>
      </c>
      <c r="D262" s="70">
        <v>779684</v>
      </c>
      <c r="E262" s="70">
        <v>109.54</v>
      </c>
      <c r="F262" s="70">
        <v>-10.78</v>
      </c>
      <c r="G262" s="70">
        <v>15.35</v>
      </c>
      <c r="H262"/>
    </row>
    <row r="263" spans="1:8" hidden="1" x14ac:dyDescent="0.25">
      <c r="A263" s="69" t="s">
        <v>2113</v>
      </c>
      <c r="B263" s="63" t="s">
        <v>911</v>
      </c>
      <c r="C263" s="89">
        <v>0</v>
      </c>
      <c r="D263" s="63">
        <v>2357195</v>
      </c>
      <c r="E263" s="63">
        <v>25.91</v>
      </c>
      <c r="F263" s="63">
        <v>17.399999999999999</v>
      </c>
      <c r="G263" s="63">
        <v>242</v>
      </c>
      <c r="H263"/>
    </row>
    <row r="264" spans="1:8" x14ac:dyDescent="0.25">
      <c r="A264" s="69" t="s">
        <v>2114</v>
      </c>
      <c r="B264" s="63" t="s">
        <v>2115</v>
      </c>
      <c r="C264" s="89">
        <v>1</v>
      </c>
      <c r="D264" s="63">
        <v>1918166</v>
      </c>
      <c r="E264" s="63">
        <v>9.18</v>
      </c>
      <c r="F264" s="63">
        <v>38.869999999999997</v>
      </c>
      <c r="G264" s="63">
        <v>3355</v>
      </c>
      <c r="H264"/>
    </row>
    <row r="265" spans="1:8" hidden="1" x14ac:dyDescent="0.25">
      <c r="A265" s="80" t="s">
        <v>856</v>
      </c>
      <c r="B265" s="150" t="s">
        <v>912</v>
      </c>
      <c r="C265" s="89">
        <v>0</v>
      </c>
      <c r="D265" s="150">
        <v>111717</v>
      </c>
      <c r="E265" s="150">
        <v>53.8</v>
      </c>
      <c r="F265" s="150">
        <v>1.1200000000000001</v>
      </c>
      <c r="G265" s="150">
        <v>16.399999999999999</v>
      </c>
      <c r="H265"/>
    </row>
    <row r="266" spans="1:8" hidden="1" x14ac:dyDescent="0.25">
      <c r="A266" s="64" t="s">
        <v>2116</v>
      </c>
      <c r="B266" s="65" t="s">
        <v>2117</v>
      </c>
      <c r="C266" s="45">
        <v>0</v>
      </c>
      <c r="D266" s="41">
        <v>674472</v>
      </c>
      <c r="E266" s="66">
        <v>75.56</v>
      </c>
      <c r="F266" s="66">
        <v>20.25</v>
      </c>
      <c r="G266" s="41">
        <v>21.85</v>
      </c>
    </row>
    <row r="267" spans="1:8" hidden="1" x14ac:dyDescent="0.25">
      <c r="A267" s="44" t="s">
        <v>857</v>
      </c>
      <c r="B267" s="45" t="s">
        <v>913</v>
      </c>
      <c r="C267" s="89">
        <v>0</v>
      </c>
      <c r="D267" s="45">
        <v>87062</v>
      </c>
      <c r="E267" s="45">
        <v>29.31</v>
      </c>
      <c r="F267" s="45">
        <v>-19.93</v>
      </c>
      <c r="G267" s="45">
        <v>27.2</v>
      </c>
      <c r="H267"/>
    </row>
    <row r="268" spans="1:8" hidden="1" x14ac:dyDescent="0.25">
      <c r="A268" s="44" t="s">
        <v>2814</v>
      </c>
      <c r="B268" s="45" t="s">
        <v>2822</v>
      </c>
      <c r="C268" s="89">
        <v>0</v>
      </c>
      <c r="D268" s="45">
        <v>172401</v>
      </c>
      <c r="E268" s="45">
        <v>42.62</v>
      </c>
      <c r="F268" s="45">
        <v>23.65</v>
      </c>
      <c r="G268" s="45">
        <v>11.65</v>
      </c>
      <c r="H268"/>
    </row>
    <row r="269" spans="1:8" hidden="1" x14ac:dyDescent="0.25">
      <c r="A269" s="69" t="s">
        <v>3148</v>
      </c>
      <c r="B269" s="63" t="s">
        <v>3154</v>
      </c>
      <c r="C269" s="89">
        <v>0</v>
      </c>
      <c r="D269" s="63">
        <v>184858</v>
      </c>
      <c r="E269" s="63">
        <v>3.24</v>
      </c>
      <c r="F269" s="63">
        <v>-0.06</v>
      </c>
      <c r="G269" s="63">
        <v>30.6</v>
      </c>
      <c r="H269"/>
    </row>
    <row r="270" spans="1:8" hidden="1" x14ac:dyDescent="0.25">
      <c r="A270" s="69" t="s">
        <v>1601</v>
      </c>
      <c r="B270" s="63" t="s">
        <v>1605</v>
      </c>
      <c r="C270" s="89">
        <v>0</v>
      </c>
      <c r="D270" s="63">
        <v>254162</v>
      </c>
      <c r="E270" s="63">
        <v>6.86</v>
      </c>
      <c r="F270" s="63">
        <v>2.34</v>
      </c>
      <c r="G270" s="63">
        <v>49.35</v>
      </c>
      <c r="H270"/>
    </row>
    <row r="271" spans="1:8" hidden="1" x14ac:dyDescent="0.25">
      <c r="A271" s="80" t="s">
        <v>149</v>
      </c>
      <c r="B271" s="150" t="s">
        <v>151</v>
      </c>
      <c r="C271" s="89">
        <v>0</v>
      </c>
      <c r="D271" s="150">
        <v>87921</v>
      </c>
      <c r="E271" s="150">
        <v>62.05</v>
      </c>
      <c r="F271" s="150">
        <v>-14.14</v>
      </c>
      <c r="G271" s="150">
        <v>7.35</v>
      </c>
      <c r="H271"/>
    </row>
    <row r="272" spans="1:8" hidden="1" x14ac:dyDescent="0.25">
      <c r="A272" s="80" t="s">
        <v>2948</v>
      </c>
      <c r="B272" s="150" t="s">
        <v>2957</v>
      </c>
      <c r="C272" s="89">
        <v>0</v>
      </c>
      <c r="D272" s="150">
        <v>881050</v>
      </c>
      <c r="E272" s="150">
        <v>25.31</v>
      </c>
      <c r="F272" s="150">
        <v>-12.73</v>
      </c>
      <c r="G272" s="150">
        <v>18.55</v>
      </c>
      <c r="H272"/>
    </row>
    <row r="273" spans="1:8" hidden="1" x14ac:dyDescent="0.25">
      <c r="A273" s="80" t="s">
        <v>3350</v>
      </c>
      <c r="B273" s="150" t="s">
        <v>3356</v>
      </c>
      <c r="C273" s="89">
        <v>0</v>
      </c>
      <c r="D273" s="150">
        <v>75686</v>
      </c>
      <c r="E273" s="150">
        <v>108.6</v>
      </c>
      <c r="F273" s="150">
        <v>22.84</v>
      </c>
      <c r="G273" s="150">
        <v>39.35</v>
      </c>
      <c r="H273"/>
    </row>
    <row r="274" spans="1:8" hidden="1" x14ac:dyDescent="0.25">
      <c r="A274" s="69" t="s">
        <v>4165</v>
      </c>
      <c r="B274" s="63" t="s">
        <v>4171</v>
      </c>
      <c r="C274" s="89">
        <v>0</v>
      </c>
      <c r="D274" s="63">
        <v>1435546</v>
      </c>
      <c r="E274" s="63">
        <v>7.42</v>
      </c>
      <c r="F274" s="63">
        <v>65.78</v>
      </c>
      <c r="G274" s="63">
        <v>182.5</v>
      </c>
      <c r="H274"/>
    </row>
    <row r="275" spans="1:8" hidden="1" x14ac:dyDescent="0.25">
      <c r="A275" s="44" t="s">
        <v>3742</v>
      </c>
      <c r="B275" s="150" t="s">
        <v>3744</v>
      </c>
      <c r="C275" s="89">
        <v>0</v>
      </c>
      <c r="D275" s="45">
        <v>47670</v>
      </c>
      <c r="E275" s="45">
        <v>82.99</v>
      </c>
      <c r="F275" s="45">
        <v>-14.95</v>
      </c>
      <c r="G275" s="45">
        <v>26.45</v>
      </c>
      <c r="H275"/>
    </row>
    <row r="276" spans="1:8" hidden="1" x14ac:dyDescent="0.25">
      <c r="A276" s="64" t="s">
        <v>2118</v>
      </c>
      <c r="B276" s="41" t="s">
        <v>2119</v>
      </c>
      <c r="C276" s="45">
        <v>0</v>
      </c>
      <c r="D276" s="41">
        <v>4305990</v>
      </c>
      <c r="E276" s="66">
        <v>753.55</v>
      </c>
      <c r="F276" s="66">
        <v>438.11</v>
      </c>
      <c r="G276" s="41">
        <v>35.700000000000003</v>
      </c>
    </row>
    <row r="277" spans="1:8" hidden="1" x14ac:dyDescent="0.25">
      <c r="A277" s="69" t="s">
        <v>2120</v>
      </c>
      <c r="B277" s="63" t="s">
        <v>2121</v>
      </c>
      <c r="C277" s="89">
        <v>0</v>
      </c>
      <c r="D277" s="63">
        <v>14243</v>
      </c>
      <c r="E277" s="63">
        <v>33.47</v>
      </c>
      <c r="F277" s="63">
        <v>-50.74</v>
      </c>
      <c r="G277" s="63">
        <v>20</v>
      </c>
      <c r="H277"/>
    </row>
    <row r="278" spans="1:8" hidden="1" x14ac:dyDescent="0.25">
      <c r="A278" s="69" t="s">
        <v>2122</v>
      </c>
      <c r="B278" s="63" t="s">
        <v>2123</v>
      </c>
      <c r="C278" s="89">
        <v>0</v>
      </c>
      <c r="D278" s="63">
        <v>3832448</v>
      </c>
      <c r="E278" s="63">
        <v>36.93</v>
      </c>
      <c r="F278" s="63">
        <v>4.1500000000000004</v>
      </c>
      <c r="G278" s="63">
        <v>19.55</v>
      </c>
      <c r="H278"/>
    </row>
    <row r="279" spans="1:8" hidden="1" x14ac:dyDescent="0.25">
      <c r="A279" s="88" t="s">
        <v>2124</v>
      </c>
      <c r="B279" s="89" t="s">
        <v>3341</v>
      </c>
      <c r="C279" s="89">
        <v>0</v>
      </c>
      <c r="D279" s="89">
        <v>990784</v>
      </c>
      <c r="E279" s="89">
        <v>-12.86</v>
      </c>
      <c r="F279" s="89">
        <v>-12.01</v>
      </c>
      <c r="G279" s="89">
        <v>11.65</v>
      </c>
      <c r="H279"/>
    </row>
    <row r="280" spans="1:8" hidden="1" x14ac:dyDescent="0.25">
      <c r="A280" s="69" t="s">
        <v>2125</v>
      </c>
      <c r="B280" s="63" t="s">
        <v>2126</v>
      </c>
      <c r="C280" s="89">
        <v>0</v>
      </c>
      <c r="D280" s="63">
        <v>9270169</v>
      </c>
      <c r="E280" s="63">
        <v>52.25</v>
      </c>
      <c r="F280" s="63">
        <v>7.24</v>
      </c>
      <c r="G280" s="63">
        <v>31.65</v>
      </c>
      <c r="H280"/>
    </row>
    <row r="281" spans="1:8" hidden="1" x14ac:dyDescent="0.25">
      <c r="A281" s="85" t="s">
        <v>2127</v>
      </c>
      <c r="B281" s="70" t="s">
        <v>2128</v>
      </c>
      <c r="C281" s="89">
        <v>0</v>
      </c>
      <c r="D281" s="70">
        <v>3478936</v>
      </c>
      <c r="E281" s="70">
        <v>47.89</v>
      </c>
      <c r="F281" s="70">
        <v>8.01</v>
      </c>
      <c r="G281" s="70">
        <v>18.149999999999999</v>
      </c>
      <c r="H281"/>
    </row>
    <row r="282" spans="1:8" hidden="1" x14ac:dyDescent="0.25">
      <c r="A282" s="88" t="s">
        <v>2129</v>
      </c>
      <c r="B282" s="89" t="s">
        <v>2130</v>
      </c>
      <c r="C282" s="89">
        <v>0</v>
      </c>
      <c r="D282" s="89">
        <v>127933</v>
      </c>
      <c r="E282" s="89">
        <v>30.38</v>
      </c>
      <c r="F282" s="89">
        <v>3.88</v>
      </c>
      <c r="G282" s="89">
        <v>25.6</v>
      </c>
      <c r="H282"/>
    </row>
    <row r="283" spans="1:8" hidden="1" x14ac:dyDescent="0.25">
      <c r="A283" s="44" t="s">
        <v>2131</v>
      </c>
      <c r="B283" s="67" t="s">
        <v>2132</v>
      </c>
      <c r="C283" s="89">
        <v>0</v>
      </c>
      <c r="D283" s="45">
        <v>981324</v>
      </c>
      <c r="E283" s="45">
        <v>31.73</v>
      </c>
      <c r="F283" s="45">
        <v>23.83</v>
      </c>
      <c r="G283" s="45">
        <v>26.15</v>
      </c>
      <c r="H283"/>
    </row>
    <row r="284" spans="1:8" hidden="1" x14ac:dyDescent="0.25">
      <c r="A284" s="80" t="s">
        <v>2133</v>
      </c>
      <c r="B284" s="150" t="s">
        <v>2134</v>
      </c>
      <c r="C284" s="89">
        <v>0</v>
      </c>
      <c r="D284" s="150">
        <v>368540</v>
      </c>
      <c r="E284" s="150">
        <v>10.029999999999999</v>
      </c>
      <c r="F284" s="150">
        <v>-4.29</v>
      </c>
      <c r="G284" s="150">
        <v>14.7</v>
      </c>
      <c r="H284"/>
    </row>
    <row r="285" spans="1:8" hidden="1" x14ac:dyDescent="0.25">
      <c r="A285" s="44" t="s">
        <v>2135</v>
      </c>
      <c r="B285" s="150" t="s">
        <v>2136</v>
      </c>
      <c r="C285" s="89">
        <v>0</v>
      </c>
      <c r="D285" s="45">
        <v>140423</v>
      </c>
      <c r="E285" s="45">
        <v>32.590000000000003</v>
      </c>
      <c r="F285" s="45">
        <v>7.55</v>
      </c>
      <c r="G285" s="45">
        <v>88.6</v>
      </c>
      <c r="H285"/>
    </row>
    <row r="286" spans="1:8" hidden="1" x14ac:dyDescent="0.25">
      <c r="A286" s="80" t="s">
        <v>1641</v>
      </c>
      <c r="B286" s="150" t="s">
        <v>2985</v>
      </c>
      <c r="C286" s="89">
        <v>0</v>
      </c>
      <c r="D286" s="150">
        <v>285566</v>
      </c>
      <c r="E286" s="150">
        <v>40.33</v>
      </c>
      <c r="F286" s="150">
        <v>-1.98</v>
      </c>
      <c r="G286" s="150">
        <v>21.45</v>
      </c>
      <c r="H286"/>
    </row>
    <row r="287" spans="1:8" hidden="1" x14ac:dyDescent="0.25">
      <c r="A287" s="69" t="s">
        <v>2137</v>
      </c>
      <c r="B287" s="63" t="s">
        <v>1301</v>
      </c>
      <c r="C287" s="89">
        <v>0</v>
      </c>
      <c r="D287" s="63">
        <v>5975814</v>
      </c>
      <c r="E287" s="63">
        <v>13.52</v>
      </c>
      <c r="F287" s="63">
        <v>-6.57</v>
      </c>
      <c r="G287" s="63">
        <v>26.35</v>
      </c>
      <c r="H287"/>
    </row>
    <row r="288" spans="1:8" hidden="1" x14ac:dyDescent="0.25">
      <c r="A288" s="69" t="s">
        <v>2138</v>
      </c>
      <c r="B288" s="63" t="s">
        <v>2139</v>
      </c>
      <c r="C288" s="89">
        <v>0</v>
      </c>
      <c r="D288" s="63">
        <v>3183264</v>
      </c>
      <c r="E288" s="63">
        <v>37.11</v>
      </c>
      <c r="F288" s="63">
        <v>4.1399999999999997</v>
      </c>
      <c r="G288" s="63">
        <v>54.2</v>
      </c>
      <c r="H288"/>
    </row>
    <row r="289" spans="1:8" hidden="1" x14ac:dyDescent="0.25">
      <c r="A289" s="69" t="s">
        <v>2140</v>
      </c>
      <c r="B289" s="63" t="s">
        <v>2986</v>
      </c>
      <c r="C289" s="89">
        <v>0</v>
      </c>
      <c r="D289" s="63">
        <v>5571938</v>
      </c>
      <c r="E289" s="63">
        <v>36.33</v>
      </c>
      <c r="F289" s="63">
        <v>-5.65</v>
      </c>
      <c r="G289" s="63">
        <v>59.5</v>
      </c>
      <c r="H289"/>
    </row>
    <row r="290" spans="1:8" hidden="1" x14ac:dyDescent="0.25">
      <c r="A290" s="44" t="s">
        <v>2141</v>
      </c>
      <c r="B290" s="45" t="s">
        <v>2142</v>
      </c>
      <c r="C290" s="89">
        <v>0</v>
      </c>
      <c r="D290" s="45">
        <v>24126307</v>
      </c>
      <c r="E290" s="45">
        <v>28.45</v>
      </c>
      <c r="F290" s="45">
        <v>0.86</v>
      </c>
      <c r="G290" s="45">
        <v>508</v>
      </c>
      <c r="H290"/>
    </row>
    <row r="291" spans="1:8" hidden="1" x14ac:dyDescent="0.25">
      <c r="A291" s="44" t="s">
        <v>2143</v>
      </c>
      <c r="B291" s="45" t="s">
        <v>1302</v>
      </c>
      <c r="C291" s="63">
        <v>0</v>
      </c>
      <c r="D291" s="45">
        <v>1328236</v>
      </c>
      <c r="E291" s="45">
        <v>13.67</v>
      </c>
      <c r="F291" s="45">
        <v>-25.36</v>
      </c>
      <c r="G291" s="45">
        <v>20.45</v>
      </c>
      <c r="H291"/>
    </row>
    <row r="292" spans="1:8" hidden="1" x14ac:dyDescent="0.25">
      <c r="A292" s="44" t="s">
        <v>3465</v>
      </c>
      <c r="B292" s="63" t="s">
        <v>3499</v>
      </c>
      <c r="C292" s="89">
        <v>0</v>
      </c>
      <c r="D292" s="45">
        <v>1333276</v>
      </c>
      <c r="E292" s="45">
        <v>33.99</v>
      </c>
      <c r="F292" s="45">
        <v>15.69</v>
      </c>
      <c r="G292" s="45">
        <v>100</v>
      </c>
      <c r="H292"/>
    </row>
    <row r="293" spans="1:8" hidden="1" x14ac:dyDescent="0.25">
      <c r="A293" s="44" t="s">
        <v>2144</v>
      </c>
      <c r="B293" s="150" t="s">
        <v>2145</v>
      </c>
      <c r="C293" s="63">
        <v>0</v>
      </c>
      <c r="D293" s="45">
        <v>131210</v>
      </c>
      <c r="E293" s="45">
        <v>22.54</v>
      </c>
      <c r="F293" s="45">
        <v>-3.62</v>
      </c>
      <c r="G293" s="45">
        <v>32.5</v>
      </c>
      <c r="H293"/>
    </row>
    <row r="294" spans="1:8" hidden="1" x14ac:dyDescent="0.25">
      <c r="A294" s="80" t="s">
        <v>2146</v>
      </c>
      <c r="B294" s="150" t="s">
        <v>2147</v>
      </c>
      <c r="C294" s="89">
        <v>0</v>
      </c>
      <c r="D294" s="150">
        <v>1188777</v>
      </c>
      <c r="E294" s="150">
        <v>73.959999999999994</v>
      </c>
      <c r="F294" s="150">
        <v>-19.02</v>
      </c>
      <c r="G294" s="150">
        <v>50.8</v>
      </c>
      <c r="H294"/>
    </row>
    <row r="295" spans="1:8" hidden="1" x14ac:dyDescent="0.25">
      <c r="A295" s="80" t="s">
        <v>1666</v>
      </c>
      <c r="B295" s="150" t="s">
        <v>1688</v>
      </c>
      <c r="C295" s="89">
        <v>0</v>
      </c>
      <c r="D295" s="150">
        <v>445588</v>
      </c>
      <c r="E295" s="150">
        <v>25.22</v>
      </c>
      <c r="F295" s="150">
        <v>-2.0499999999999998</v>
      </c>
      <c r="G295" s="150">
        <v>90.2</v>
      </c>
      <c r="H295"/>
    </row>
    <row r="296" spans="1:8" hidden="1" x14ac:dyDescent="0.25">
      <c r="A296" s="44" t="s">
        <v>1408</v>
      </c>
      <c r="B296" s="45" t="s">
        <v>1415</v>
      </c>
      <c r="C296" s="89">
        <v>0</v>
      </c>
      <c r="D296" s="45">
        <v>222286</v>
      </c>
      <c r="E296" s="45">
        <v>-12.21</v>
      </c>
      <c r="F296" s="45">
        <v>186.45</v>
      </c>
      <c r="G296" s="45">
        <v>30.2</v>
      </c>
      <c r="H296"/>
    </row>
    <row r="297" spans="1:8" hidden="1" x14ac:dyDescent="0.25">
      <c r="A297" s="44" t="s">
        <v>2148</v>
      </c>
      <c r="B297" s="150" t="s">
        <v>2149</v>
      </c>
      <c r="C297" s="89">
        <v>0</v>
      </c>
      <c r="D297" s="45">
        <v>244066</v>
      </c>
      <c r="E297" s="45">
        <v>23.52</v>
      </c>
      <c r="F297" s="45">
        <v>-26.94</v>
      </c>
      <c r="G297" s="45">
        <v>122</v>
      </c>
      <c r="H297"/>
    </row>
    <row r="298" spans="1:8" hidden="1" x14ac:dyDescent="0.25">
      <c r="A298" s="64" t="s">
        <v>1124</v>
      </c>
      <c r="B298" s="65" t="s">
        <v>1201</v>
      </c>
      <c r="C298" s="45">
        <v>0</v>
      </c>
      <c r="D298" s="41">
        <v>302918</v>
      </c>
      <c r="E298" s="66">
        <v>27.19</v>
      </c>
      <c r="F298" s="66">
        <v>2.9</v>
      </c>
      <c r="G298" s="41">
        <v>213</v>
      </c>
    </row>
    <row r="299" spans="1:8" hidden="1" x14ac:dyDescent="0.25">
      <c r="A299" s="80" t="s">
        <v>2815</v>
      </c>
      <c r="B299" s="150" t="s">
        <v>2823</v>
      </c>
      <c r="C299" s="89">
        <v>0</v>
      </c>
      <c r="D299" s="150">
        <v>50651</v>
      </c>
      <c r="E299" s="150">
        <v>22.45</v>
      </c>
      <c r="F299" s="150">
        <v>-23.06</v>
      </c>
      <c r="G299" s="150">
        <v>33.1</v>
      </c>
      <c r="H299"/>
    </row>
    <row r="300" spans="1:8" hidden="1" x14ac:dyDescent="0.25">
      <c r="A300" s="44" t="s">
        <v>2860</v>
      </c>
      <c r="B300" s="150" t="s">
        <v>2987</v>
      </c>
      <c r="C300" s="89">
        <v>0</v>
      </c>
      <c r="D300" s="45">
        <v>958419</v>
      </c>
      <c r="E300" s="45">
        <v>18.420000000000002</v>
      </c>
      <c r="F300" s="45">
        <v>68.55</v>
      </c>
      <c r="G300" s="45">
        <v>115.5</v>
      </c>
      <c r="H300"/>
    </row>
    <row r="301" spans="1:8" hidden="1" x14ac:dyDescent="0.25">
      <c r="A301" s="80" t="s">
        <v>2945</v>
      </c>
      <c r="B301" s="150" t="s">
        <v>2988</v>
      </c>
      <c r="C301" s="89">
        <v>0</v>
      </c>
      <c r="D301" s="150">
        <v>1150314</v>
      </c>
      <c r="E301" s="150">
        <v>-15.42</v>
      </c>
      <c r="F301" s="150">
        <v>-16.96</v>
      </c>
      <c r="G301" s="150">
        <v>22.9</v>
      </c>
      <c r="H301"/>
    </row>
    <row r="302" spans="1:8" hidden="1" x14ac:dyDescent="0.25">
      <c r="A302" s="69" t="s">
        <v>3466</v>
      </c>
      <c r="B302" s="63" t="s">
        <v>3500</v>
      </c>
      <c r="C302" s="89">
        <v>0</v>
      </c>
      <c r="D302" s="63">
        <v>69468</v>
      </c>
      <c r="E302" s="63">
        <v>-10.37</v>
      </c>
      <c r="F302" s="63">
        <v>3.53</v>
      </c>
      <c r="G302" s="63">
        <v>27.55</v>
      </c>
      <c r="H302"/>
    </row>
    <row r="303" spans="1:8" hidden="1" x14ac:dyDescent="0.25">
      <c r="A303" s="69" t="s">
        <v>3184</v>
      </c>
      <c r="B303" s="63" t="s">
        <v>3189</v>
      </c>
      <c r="C303" s="89">
        <v>0</v>
      </c>
      <c r="D303" s="63">
        <v>148591</v>
      </c>
      <c r="E303" s="63">
        <v>-45.46</v>
      </c>
      <c r="F303" s="63">
        <v>52.47</v>
      </c>
      <c r="G303" s="63">
        <v>22.45</v>
      </c>
      <c r="H303"/>
    </row>
    <row r="304" spans="1:8" hidden="1" x14ac:dyDescent="0.25">
      <c r="A304" s="44" t="s">
        <v>3467</v>
      </c>
      <c r="B304" s="45" t="s">
        <v>3501</v>
      </c>
      <c r="C304" s="89">
        <v>0</v>
      </c>
      <c r="D304" s="45">
        <v>2851918</v>
      </c>
      <c r="E304" s="45">
        <v>45.64</v>
      </c>
      <c r="F304" s="45">
        <v>-32.18</v>
      </c>
      <c r="G304" s="45">
        <v>242.5</v>
      </c>
      <c r="H304"/>
    </row>
    <row r="305" spans="1:8" x14ac:dyDescent="0.25">
      <c r="A305" s="80" t="s">
        <v>3981</v>
      </c>
      <c r="B305" s="150" t="s">
        <v>3986</v>
      </c>
      <c r="C305" s="89">
        <v>1</v>
      </c>
      <c r="D305" s="150">
        <v>256118</v>
      </c>
      <c r="E305" s="150">
        <v>78.099999999999994</v>
      </c>
      <c r="F305" s="150">
        <v>64.47</v>
      </c>
      <c r="G305" s="150">
        <v>48.5</v>
      </c>
      <c r="H305"/>
    </row>
    <row r="306" spans="1:8" hidden="1" x14ac:dyDescent="0.25">
      <c r="A306" s="44" t="s">
        <v>3468</v>
      </c>
      <c r="B306" s="45" t="s">
        <v>3502</v>
      </c>
      <c r="C306" s="89">
        <v>0</v>
      </c>
      <c r="D306" s="45">
        <v>274890</v>
      </c>
      <c r="E306" s="45">
        <v>16.440000000000001</v>
      </c>
      <c r="F306" s="45">
        <v>-7.94</v>
      </c>
      <c r="G306" s="45">
        <v>61.6</v>
      </c>
      <c r="H306"/>
    </row>
    <row r="307" spans="1:8" hidden="1" x14ac:dyDescent="0.25">
      <c r="A307" s="85" t="s">
        <v>3764</v>
      </c>
      <c r="B307" s="70" t="s">
        <v>3771</v>
      </c>
      <c r="C307" s="89">
        <v>0</v>
      </c>
      <c r="D307" s="70">
        <v>13584</v>
      </c>
      <c r="E307" s="70">
        <v>140.97999999999999</v>
      </c>
      <c r="F307" s="70">
        <v>-77.900000000000006</v>
      </c>
      <c r="G307" s="70">
        <v>68.8</v>
      </c>
      <c r="H307"/>
    </row>
    <row r="308" spans="1:8" hidden="1" x14ac:dyDescent="0.25">
      <c r="A308" s="44" t="s">
        <v>3778</v>
      </c>
      <c r="B308" s="150" t="s">
        <v>3785</v>
      </c>
      <c r="C308" s="89">
        <v>0</v>
      </c>
      <c r="D308" s="45">
        <v>415849</v>
      </c>
      <c r="E308" s="45">
        <v>5.99</v>
      </c>
      <c r="F308" s="45">
        <v>-14.21</v>
      </c>
      <c r="G308" s="45">
        <v>27.75</v>
      </c>
      <c r="H308"/>
    </row>
    <row r="309" spans="1:8" hidden="1" x14ac:dyDescent="0.25">
      <c r="A309" s="44" t="s">
        <v>2150</v>
      </c>
      <c r="B309" s="45" t="s">
        <v>1303</v>
      </c>
      <c r="C309" s="89">
        <v>0</v>
      </c>
      <c r="D309" s="45">
        <v>16483767</v>
      </c>
      <c r="E309" s="45">
        <v>28.66</v>
      </c>
      <c r="F309" s="45">
        <v>23.45</v>
      </c>
      <c r="G309" s="45">
        <v>161.5</v>
      </c>
      <c r="H309"/>
    </row>
    <row r="310" spans="1:8" hidden="1" x14ac:dyDescent="0.25">
      <c r="A310" s="85" t="s">
        <v>2151</v>
      </c>
      <c r="B310" s="70" t="s">
        <v>2152</v>
      </c>
      <c r="C310" s="89">
        <v>0</v>
      </c>
      <c r="D310" s="70">
        <v>72005</v>
      </c>
      <c r="E310" s="70">
        <v>1.83</v>
      </c>
      <c r="F310" s="70">
        <v>5.05</v>
      </c>
      <c r="G310" s="70">
        <v>18</v>
      </c>
      <c r="H310"/>
    </row>
    <row r="311" spans="1:8" hidden="1" x14ac:dyDescent="0.25">
      <c r="A311" s="80" t="s">
        <v>2153</v>
      </c>
      <c r="B311" s="150" t="s">
        <v>2154</v>
      </c>
      <c r="C311" s="89">
        <v>0</v>
      </c>
      <c r="D311" s="150">
        <v>20830626</v>
      </c>
      <c r="E311" s="150">
        <v>7.68</v>
      </c>
      <c r="F311" s="150">
        <v>4.8899999999999997</v>
      </c>
      <c r="G311" s="150">
        <v>62</v>
      </c>
      <c r="H311"/>
    </row>
    <row r="312" spans="1:8" hidden="1" x14ac:dyDescent="0.25">
      <c r="A312" s="44" t="s">
        <v>2155</v>
      </c>
      <c r="B312" s="63" t="s">
        <v>2156</v>
      </c>
      <c r="C312" s="89">
        <v>0</v>
      </c>
      <c r="D312" s="45">
        <v>89472</v>
      </c>
      <c r="E312" s="45">
        <v>9.89</v>
      </c>
      <c r="F312" s="45">
        <v>74.930000000000007</v>
      </c>
      <c r="G312" s="45">
        <v>18.100000000000001</v>
      </c>
      <c r="H312"/>
    </row>
    <row r="313" spans="1:8" x14ac:dyDescent="0.25">
      <c r="A313" s="44" t="s">
        <v>2157</v>
      </c>
      <c r="B313" s="70" t="s">
        <v>2158</v>
      </c>
      <c r="C313" s="89">
        <v>1</v>
      </c>
      <c r="D313" s="45">
        <v>59779988</v>
      </c>
      <c r="E313" s="45">
        <v>19.809999999999999</v>
      </c>
      <c r="F313" s="45">
        <v>37.6</v>
      </c>
      <c r="G313" s="45">
        <v>1735</v>
      </c>
      <c r="H313"/>
    </row>
    <row r="314" spans="1:8" hidden="1" x14ac:dyDescent="0.25">
      <c r="A314" s="44" t="s">
        <v>2159</v>
      </c>
      <c r="B314" s="70" t="s">
        <v>2160</v>
      </c>
      <c r="C314" s="63">
        <v>0</v>
      </c>
      <c r="D314" s="45">
        <v>11817993</v>
      </c>
      <c r="E314" s="45">
        <v>9.91</v>
      </c>
      <c r="F314" s="45">
        <v>-13.07</v>
      </c>
      <c r="G314" s="45">
        <v>22.45</v>
      </c>
      <c r="H314"/>
    </row>
    <row r="315" spans="1:8" hidden="1" x14ac:dyDescent="0.25">
      <c r="A315" s="44" t="s">
        <v>2161</v>
      </c>
      <c r="B315" s="63" t="s">
        <v>2162</v>
      </c>
      <c r="C315" s="89">
        <v>0</v>
      </c>
      <c r="D315" s="45">
        <v>6943219</v>
      </c>
      <c r="E315" s="45">
        <v>33.49</v>
      </c>
      <c r="F315" s="45">
        <v>11.12</v>
      </c>
      <c r="G315" s="45">
        <v>286</v>
      </c>
      <c r="H315"/>
    </row>
    <row r="316" spans="1:8" hidden="1" x14ac:dyDescent="0.25">
      <c r="A316" s="80" t="s">
        <v>2163</v>
      </c>
      <c r="B316" s="150" t="s">
        <v>2164</v>
      </c>
      <c r="C316" s="89">
        <v>0</v>
      </c>
      <c r="D316" s="150">
        <v>158726</v>
      </c>
      <c r="E316" s="150">
        <v>106.53</v>
      </c>
      <c r="F316" s="150">
        <v>98.12</v>
      </c>
      <c r="G316" s="150">
        <v>13.65</v>
      </c>
      <c r="H316"/>
    </row>
    <row r="317" spans="1:8" hidden="1" x14ac:dyDescent="0.25">
      <c r="A317" s="44" t="s">
        <v>2165</v>
      </c>
      <c r="B317" s="45" t="s">
        <v>2166</v>
      </c>
      <c r="C317" s="89">
        <v>0</v>
      </c>
      <c r="D317" s="45">
        <v>403900</v>
      </c>
      <c r="E317" s="45">
        <v>68.89</v>
      </c>
      <c r="F317" s="45">
        <v>16.489999999999998</v>
      </c>
      <c r="G317" s="45">
        <v>118</v>
      </c>
      <c r="H317"/>
    </row>
    <row r="318" spans="1:8" hidden="1" x14ac:dyDescent="0.25">
      <c r="A318" s="44" t="s">
        <v>2167</v>
      </c>
      <c r="B318" s="45" t="s">
        <v>2168</v>
      </c>
      <c r="C318" s="89">
        <v>0</v>
      </c>
      <c r="D318" s="45">
        <v>803737716</v>
      </c>
      <c r="E318" s="45">
        <v>34.9</v>
      </c>
      <c r="F318" s="45">
        <v>45.57</v>
      </c>
      <c r="G318" s="45">
        <v>200.5</v>
      </c>
      <c r="H318"/>
    </row>
    <row r="319" spans="1:8" hidden="1" x14ac:dyDescent="0.25">
      <c r="A319" s="44" t="s">
        <v>2169</v>
      </c>
      <c r="B319" s="150" t="s">
        <v>2170</v>
      </c>
      <c r="C319" s="89">
        <v>0</v>
      </c>
      <c r="D319" s="45">
        <v>68358</v>
      </c>
      <c r="E319" s="45">
        <v>45.31</v>
      </c>
      <c r="F319" s="45">
        <v>12.88</v>
      </c>
      <c r="G319" s="45">
        <v>13.7</v>
      </c>
      <c r="H319"/>
    </row>
    <row r="320" spans="1:8" hidden="1" x14ac:dyDescent="0.25">
      <c r="A320" s="85" t="s">
        <v>2171</v>
      </c>
      <c r="B320" s="70" t="s">
        <v>2172</v>
      </c>
      <c r="C320" s="89">
        <v>0</v>
      </c>
      <c r="D320" s="70">
        <v>655415</v>
      </c>
      <c r="E320" s="70">
        <v>-0.9</v>
      </c>
      <c r="F320" s="70">
        <v>6.41</v>
      </c>
      <c r="G320" s="70">
        <v>10.85</v>
      </c>
      <c r="H320"/>
    </row>
    <row r="321" spans="1:8" hidden="1" x14ac:dyDescent="0.25">
      <c r="A321" s="80" t="s">
        <v>2173</v>
      </c>
      <c r="B321" s="150" t="s">
        <v>2174</v>
      </c>
      <c r="C321" s="89">
        <v>0</v>
      </c>
      <c r="D321" s="150">
        <v>89197731</v>
      </c>
      <c r="E321" s="150">
        <v>69.13</v>
      </c>
      <c r="F321" s="150">
        <v>17.02</v>
      </c>
      <c r="G321" s="150">
        <v>28.2</v>
      </c>
      <c r="H321"/>
    </row>
    <row r="322" spans="1:8" x14ac:dyDescent="0.25">
      <c r="A322" s="69" t="s">
        <v>2175</v>
      </c>
      <c r="B322" s="63" t="s">
        <v>4062</v>
      </c>
      <c r="C322" s="89">
        <v>1</v>
      </c>
      <c r="D322" s="63">
        <v>13630196</v>
      </c>
      <c r="E322" s="63">
        <v>18.47</v>
      </c>
      <c r="F322" s="63">
        <v>22.78</v>
      </c>
      <c r="G322" s="63">
        <v>285</v>
      </c>
      <c r="H322"/>
    </row>
    <row r="323" spans="1:8" hidden="1" x14ac:dyDescent="0.25">
      <c r="A323" s="44" t="s">
        <v>2176</v>
      </c>
      <c r="B323" s="45" t="s">
        <v>2177</v>
      </c>
      <c r="C323" s="89">
        <v>0</v>
      </c>
      <c r="D323" s="45">
        <v>1508652</v>
      </c>
      <c r="E323" s="45">
        <v>27.31</v>
      </c>
      <c r="F323" s="45">
        <v>-28.45</v>
      </c>
      <c r="G323" s="45">
        <v>44.65</v>
      </c>
      <c r="H323"/>
    </row>
    <row r="324" spans="1:8" hidden="1" x14ac:dyDescent="0.25">
      <c r="A324" s="44" t="s">
        <v>2178</v>
      </c>
      <c r="B324" s="45" t="s">
        <v>2179</v>
      </c>
      <c r="C324" s="89">
        <v>0</v>
      </c>
      <c r="D324" s="45">
        <v>1764467</v>
      </c>
      <c r="E324" s="45">
        <v>24.48</v>
      </c>
      <c r="F324" s="45">
        <v>10.1</v>
      </c>
      <c r="G324" s="45">
        <v>54.1</v>
      </c>
      <c r="H324"/>
    </row>
    <row r="325" spans="1:8" x14ac:dyDescent="0.25">
      <c r="A325" s="80" t="s">
        <v>2180</v>
      </c>
      <c r="B325" s="150" t="s">
        <v>2181</v>
      </c>
      <c r="C325" s="89">
        <v>1</v>
      </c>
      <c r="D325" s="150">
        <v>415191699</v>
      </c>
      <c r="E325" s="150">
        <v>30.7</v>
      </c>
      <c r="F325" s="150">
        <v>45.19</v>
      </c>
      <c r="G325" s="150">
        <v>2000</v>
      </c>
      <c r="H325"/>
    </row>
    <row r="326" spans="1:8" hidden="1" x14ac:dyDescent="0.25">
      <c r="A326" s="85" t="s">
        <v>2182</v>
      </c>
      <c r="B326" s="70" t="s">
        <v>2183</v>
      </c>
      <c r="C326" s="89">
        <v>0</v>
      </c>
      <c r="D326" s="70">
        <v>1815423</v>
      </c>
      <c r="E326" s="70">
        <v>26.39</v>
      </c>
      <c r="F326" s="70">
        <v>30.84</v>
      </c>
      <c r="G326" s="70">
        <v>21.3</v>
      </c>
      <c r="H326"/>
    </row>
    <row r="327" spans="1:8" hidden="1" x14ac:dyDescent="0.25">
      <c r="A327" s="44" t="s">
        <v>2184</v>
      </c>
      <c r="B327" s="45" t="s">
        <v>2185</v>
      </c>
      <c r="C327" s="89">
        <v>0</v>
      </c>
      <c r="D327" s="45">
        <v>1214713</v>
      </c>
      <c r="E327" s="45">
        <v>9.1999999999999993</v>
      </c>
      <c r="F327" s="45">
        <v>5.17</v>
      </c>
      <c r="G327" s="45">
        <v>15</v>
      </c>
      <c r="H327"/>
    </row>
    <row r="328" spans="1:8" hidden="1" x14ac:dyDescent="0.25">
      <c r="A328" s="44" t="s">
        <v>2186</v>
      </c>
      <c r="B328" s="45" t="s">
        <v>2187</v>
      </c>
      <c r="C328" s="89">
        <v>0</v>
      </c>
      <c r="D328" s="45">
        <v>4421909</v>
      </c>
      <c r="E328" s="45">
        <v>45.94</v>
      </c>
      <c r="F328" s="45">
        <v>96.46</v>
      </c>
      <c r="G328" s="45">
        <v>146</v>
      </c>
      <c r="H328"/>
    </row>
    <row r="329" spans="1:8" hidden="1" x14ac:dyDescent="0.25">
      <c r="A329" s="64" t="s">
        <v>2188</v>
      </c>
      <c r="B329" s="83" t="s">
        <v>2189</v>
      </c>
      <c r="C329" s="45">
        <v>0</v>
      </c>
      <c r="D329" s="41">
        <v>542563</v>
      </c>
      <c r="E329" s="66">
        <v>18.09</v>
      </c>
      <c r="F329" s="66">
        <v>-0.52</v>
      </c>
      <c r="G329" s="41">
        <v>46.35</v>
      </c>
    </row>
    <row r="330" spans="1:8" hidden="1" x14ac:dyDescent="0.25">
      <c r="A330" s="44" t="s">
        <v>2190</v>
      </c>
      <c r="B330" s="45" t="s">
        <v>3576</v>
      </c>
      <c r="C330" s="89">
        <v>0</v>
      </c>
      <c r="D330" s="45">
        <v>349208</v>
      </c>
      <c r="E330" s="45">
        <v>21.89</v>
      </c>
      <c r="F330" s="45">
        <v>-10.24</v>
      </c>
      <c r="G330" s="45">
        <v>28.25</v>
      </c>
      <c r="H330"/>
    </row>
    <row r="331" spans="1:8" hidden="1" x14ac:dyDescent="0.25">
      <c r="A331" s="69" t="s">
        <v>2191</v>
      </c>
      <c r="B331" s="63" t="s">
        <v>2192</v>
      </c>
      <c r="C331" s="89">
        <v>0</v>
      </c>
      <c r="D331" s="63">
        <v>164932</v>
      </c>
      <c r="E331" s="63">
        <v>6.18</v>
      </c>
      <c r="F331" s="63">
        <v>-10.78</v>
      </c>
      <c r="G331" s="63">
        <v>29.3</v>
      </c>
      <c r="H331"/>
    </row>
    <row r="332" spans="1:8" x14ac:dyDescent="0.25">
      <c r="A332" s="85" t="s">
        <v>2193</v>
      </c>
      <c r="B332" s="70" t="s">
        <v>2194</v>
      </c>
      <c r="C332" s="89">
        <v>1</v>
      </c>
      <c r="D332" s="70">
        <v>14501399</v>
      </c>
      <c r="E332" s="70">
        <v>21.11</v>
      </c>
      <c r="F332" s="70">
        <v>91.49</v>
      </c>
      <c r="G332" s="70">
        <v>93.5</v>
      </c>
      <c r="H332"/>
    </row>
    <row r="333" spans="1:8" hidden="1" x14ac:dyDescent="0.25">
      <c r="A333" s="88" t="s">
        <v>2195</v>
      </c>
      <c r="B333" s="89" t="s">
        <v>2196</v>
      </c>
      <c r="C333" s="89">
        <v>0</v>
      </c>
      <c r="D333" s="89">
        <v>25010823</v>
      </c>
      <c r="E333" s="89">
        <v>6.06</v>
      </c>
      <c r="F333" s="89">
        <v>44.43</v>
      </c>
      <c r="G333" s="89">
        <v>1835</v>
      </c>
      <c r="H333"/>
    </row>
    <row r="334" spans="1:8" x14ac:dyDescent="0.25">
      <c r="A334" s="69" t="s">
        <v>2197</v>
      </c>
      <c r="B334" s="63" t="s">
        <v>2198</v>
      </c>
      <c r="C334" s="89">
        <v>1</v>
      </c>
      <c r="D334" s="63">
        <v>56059078</v>
      </c>
      <c r="E334" s="63">
        <v>88.64</v>
      </c>
      <c r="F334" s="63">
        <v>64.42</v>
      </c>
      <c r="G334" s="63">
        <v>79.3</v>
      </c>
      <c r="H334"/>
    </row>
    <row r="335" spans="1:8" hidden="1" x14ac:dyDescent="0.25">
      <c r="A335" s="88" t="s">
        <v>2199</v>
      </c>
      <c r="B335" s="89" t="s">
        <v>1416</v>
      </c>
      <c r="C335" s="89">
        <v>0</v>
      </c>
      <c r="D335" s="89">
        <v>347356</v>
      </c>
      <c r="E335" s="89">
        <v>-55.18</v>
      </c>
      <c r="F335" s="89">
        <v>-62.38</v>
      </c>
      <c r="G335" s="89">
        <v>76.8</v>
      </c>
      <c r="H335"/>
    </row>
    <row r="336" spans="1:8" hidden="1" x14ac:dyDescent="0.25">
      <c r="A336" s="85" t="s">
        <v>2200</v>
      </c>
      <c r="B336" s="70" t="s">
        <v>3312</v>
      </c>
      <c r="C336" s="89">
        <v>0</v>
      </c>
      <c r="D336" s="70">
        <v>685960</v>
      </c>
      <c r="E336" s="70">
        <v>86.73</v>
      </c>
      <c r="F336" s="70">
        <v>-7.69</v>
      </c>
      <c r="G336" s="70">
        <v>13.3</v>
      </c>
      <c r="H336"/>
    </row>
    <row r="337" spans="1:8" hidden="1" x14ac:dyDescent="0.25">
      <c r="A337" s="85" t="s">
        <v>2201</v>
      </c>
      <c r="B337" s="70" t="s">
        <v>2202</v>
      </c>
      <c r="C337" s="89">
        <v>0</v>
      </c>
      <c r="D337" s="70">
        <v>1057713</v>
      </c>
      <c r="E337" s="70">
        <v>29.81</v>
      </c>
      <c r="F337" s="70">
        <v>13.21</v>
      </c>
      <c r="G337" s="70">
        <v>123</v>
      </c>
      <c r="H337"/>
    </row>
    <row r="338" spans="1:8" hidden="1" x14ac:dyDescent="0.25">
      <c r="A338" s="80" t="s">
        <v>2203</v>
      </c>
      <c r="B338" s="150" t="s">
        <v>2204</v>
      </c>
      <c r="C338" s="89">
        <v>0</v>
      </c>
      <c r="D338" s="150">
        <v>19508490</v>
      </c>
      <c r="E338" s="150">
        <v>35.53</v>
      </c>
      <c r="F338" s="150">
        <v>10.37</v>
      </c>
      <c r="G338" s="150">
        <v>24.05</v>
      </c>
      <c r="H338"/>
    </row>
    <row r="339" spans="1:8" hidden="1" x14ac:dyDescent="0.25">
      <c r="A339" s="44" t="s">
        <v>2205</v>
      </c>
      <c r="B339" s="70" t="s">
        <v>2206</v>
      </c>
      <c r="C339" s="63">
        <v>0</v>
      </c>
      <c r="D339" s="45">
        <v>29896035</v>
      </c>
      <c r="E339" s="45">
        <v>39.32</v>
      </c>
      <c r="F339" s="45">
        <v>2.12</v>
      </c>
      <c r="G339" s="45">
        <v>27.2</v>
      </c>
      <c r="H339"/>
    </row>
    <row r="340" spans="1:8" hidden="1" x14ac:dyDescent="0.25">
      <c r="A340" s="88" t="s">
        <v>2207</v>
      </c>
      <c r="B340" s="89" t="s">
        <v>2208</v>
      </c>
      <c r="C340" s="89">
        <v>0</v>
      </c>
      <c r="D340" s="89">
        <v>4689247</v>
      </c>
      <c r="E340" s="89">
        <v>-34.89</v>
      </c>
      <c r="F340" s="89">
        <v>-61.09</v>
      </c>
      <c r="G340" s="89">
        <v>50.1</v>
      </c>
      <c r="H340"/>
    </row>
    <row r="341" spans="1:8" hidden="1" x14ac:dyDescent="0.25">
      <c r="A341" s="44" t="s">
        <v>2209</v>
      </c>
      <c r="B341" s="70" t="s">
        <v>2210</v>
      </c>
      <c r="C341" s="89">
        <v>0</v>
      </c>
      <c r="D341" s="45">
        <v>1409604</v>
      </c>
      <c r="E341" s="45">
        <v>16.57</v>
      </c>
      <c r="F341" s="45">
        <v>5.7</v>
      </c>
      <c r="G341" s="45">
        <v>53.9</v>
      </c>
      <c r="H341"/>
    </row>
    <row r="342" spans="1:8" x14ac:dyDescent="0.25">
      <c r="A342" s="69" t="s">
        <v>2211</v>
      </c>
      <c r="B342" s="63" t="s">
        <v>2212</v>
      </c>
      <c r="C342" s="89">
        <v>1</v>
      </c>
      <c r="D342" s="63">
        <v>87563474</v>
      </c>
      <c r="E342" s="63">
        <v>71.91</v>
      </c>
      <c r="F342" s="63">
        <v>47.11</v>
      </c>
      <c r="G342" s="63">
        <v>44.3</v>
      </c>
      <c r="H342"/>
    </row>
    <row r="343" spans="1:8" hidden="1" x14ac:dyDescent="0.25">
      <c r="A343" s="69" t="s">
        <v>2213</v>
      </c>
      <c r="B343" s="63" t="s">
        <v>2214</v>
      </c>
      <c r="C343" s="89">
        <v>0</v>
      </c>
      <c r="D343" s="63">
        <v>86083764</v>
      </c>
      <c r="E343" s="63">
        <v>58.38</v>
      </c>
      <c r="F343" s="63">
        <v>33.85</v>
      </c>
      <c r="G343" s="63">
        <v>578</v>
      </c>
      <c r="H343"/>
    </row>
    <row r="344" spans="1:8" hidden="1" x14ac:dyDescent="0.25">
      <c r="A344" s="80" t="s">
        <v>2215</v>
      </c>
      <c r="B344" s="150" t="s">
        <v>2216</v>
      </c>
      <c r="C344" s="89">
        <v>0</v>
      </c>
      <c r="D344" s="150">
        <v>279338</v>
      </c>
      <c r="E344" s="150">
        <v>15.48</v>
      </c>
      <c r="F344" s="150">
        <v>-44.14</v>
      </c>
      <c r="G344" s="150">
        <v>110.5</v>
      </c>
      <c r="H344"/>
    </row>
    <row r="345" spans="1:8" x14ac:dyDescent="0.25">
      <c r="A345" s="44" t="s">
        <v>2217</v>
      </c>
      <c r="B345" s="70" t="s">
        <v>2218</v>
      </c>
      <c r="C345" s="63">
        <v>1</v>
      </c>
      <c r="D345" s="45">
        <v>4366231</v>
      </c>
      <c r="E345" s="45">
        <v>19.059999999999999</v>
      </c>
      <c r="F345" s="45">
        <v>63.49</v>
      </c>
      <c r="G345" s="45">
        <v>1785</v>
      </c>
      <c r="H345"/>
    </row>
    <row r="346" spans="1:8" hidden="1" x14ac:dyDescent="0.25">
      <c r="A346" s="64" t="s">
        <v>2219</v>
      </c>
      <c r="B346" s="65" t="s">
        <v>2220</v>
      </c>
      <c r="C346" s="45">
        <v>0</v>
      </c>
      <c r="D346" s="41">
        <v>1666011</v>
      </c>
      <c r="E346" s="66">
        <v>17.32</v>
      </c>
      <c r="F346" s="66">
        <v>3.87</v>
      </c>
      <c r="G346" s="41">
        <v>38.65</v>
      </c>
    </row>
    <row r="347" spans="1:8" hidden="1" x14ac:dyDescent="0.25">
      <c r="A347" s="80" t="s">
        <v>2221</v>
      </c>
      <c r="B347" s="150" t="s">
        <v>3118</v>
      </c>
      <c r="C347" s="89">
        <v>0</v>
      </c>
      <c r="D347" s="150">
        <v>253641</v>
      </c>
      <c r="E347" s="150">
        <v>-31.78</v>
      </c>
      <c r="F347" s="150">
        <v>30.89</v>
      </c>
      <c r="G347" s="150">
        <v>47.2</v>
      </c>
      <c r="H347"/>
    </row>
    <row r="348" spans="1:8" hidden="1" x14ac:dyDescent="0.25">
      <c r="A348" s="80" t="s">
        <v>2222</v>
      </c>
      <c r="B348" s="150" t="s">
        <v>3091</v>
      </c>
      <c r="C348" s="89">
        <v>0</v>
      </c>
      <c r="D348" s="150">
        <v>129447</v>
      </c>
      <c r="E348" s="150">
        <v>42.39</v>
      </c>
      <c r="F348" s="150">
        <v>-13.45</v>
      </c>
      <c r="G348" s="150">
        <v>63.8</v>
      </c>
      <c r="H348"/>
    </row>
    <row r="349" spans="1:8" hidden="1" x14ac:dyDescent="0.25">
      <c r="A349" s="80" t="s">
        <v>2223</v>
      </c>
      <c r="B349" s="150" t="s">
        <v>2224</v>
      </c>
      <c r="C349" s="63">
        <v>0</v>
      </c>
      <c r="D349" s="150">
        <v>102282</v>
      </c>
      <c r="E349" s="150">
        <v>54.21</v>
      </c>
      <c r="F349" s="150">
        <v>0.83</v>
      </c>
      <c r="G349" s="150">
        <v>31.35</v>
      </c>
      <c r="H349"/>
    </row>
    <row r="350" spans="1:8" hidden="1" x14ac:dyDescent="0.25">
      <c r="A350" s="69" t="s">
        <v>2225</v>
      </c>
      <c r="B350" s="63" t="s">
        <v>2226</v>
      </c>
      <c r="C350" s="89">
        <v>0</v>
      </c>
      <c r="D350" s="63">
        <v>1310254</v>
      </c>
      <c r="E350" s="63">
        <v>11.21</v>
      </c>
      <c r="F350" s="63">
        <v>-15.2</v>
      </c>
      <c r="G350" s="63">
        <v>75</v>
      </c>
      <c r="H350"/>
    </row>
    <row r="351" spans="1:8" x14ac:dyDescent="0.25">
      <c r="A351" s="69" t="s">
        <v>2227</v>
      </c>
      <c r="B351" s="63" t="s">
        <v>2228</v>
      </c>
      <c r="C351" s="89">
        <v>1</v>
      </c>
      <c r="D351" s="63">
        <v>7384878</v>
      </c>
      <c r="E351" s="63">
        <v>24.29</v>
      </c>
      <c r="F351" s="63">
        <v>63.14</v>
      </c>
      <c r="G351" s="63">
        <v>1090</v>
      </c>
      <c r="H351"/>
    </row>
    <row r="352" spans="1:8" hidden="1" x14ac:dyDescent="0.25">
      <c r="A352" s="80" t="s">
        <v>2229</v>
      </c>
      <c r="B352" s="150" t="s">
        <v>2230</v>
      </c>
      <c r="C352" s="89">
        <v>0</v>
      </c>
      <c r="D352" s="150">
        <v>595752</v>
      </c>
      <c r="E352" s="150">
        <v>19.32</v>
      </c>
      <c r="F352" s="150">
        <v>33.36</v>
      </c>
      <c r="G352" s="150">
        <v>30.9</v>
      </c>
      <c r="H352"/>
    </row>
    <row r="353" spans="1:8" hidden="1" x14ac:dyDescent="0.25">
      <c r="A353" s="44" t="s">
        <v>2231</v>
      </c>
      <c r="B353" s="45" t="s">
        <v>2232</v>
      </c>
      <c r="C353" s="89">
        <v>0</v>
      </c>
      <c r="D353" s="45">
        <v>4261004</v>
      </c>
      <c r="E353" s="45">
        <v>42.85</v>
      </c>
      <c r="F353" s="45">
        <v>8.02</v>
      </c>
      <c r="G353" s="45">
        <v>31.9</v>
      </c>
      <c r="H353"/>
    </row>
    <row r="354" spans="1:8" hidden="1" x14ac:dyDescent="0.25">
      <c r="A354" s="44" t="s">
        <v>2233</v>
      </c>
      <c r="B354" s="45" t="s">
        <v>2234</v>
      </c>
      <c r="C354" s="89">
        <v>0</v>
      </c>
      <c r="D354" s="45">
        <v>803534</v>
      </c>
      <c r="E354" s="45">
        <v>23</v>
      </c>
      <c r="F354" s="45">
        <v>-10.45</v>
      </c>
      <c r="G354" s="45">
        <v>56.9</v>
      </c>
      <c r="H354"/>
    </row>
    <row r="355" spans="1:8" hidden="1" x14ac:dyDescent="0.25">
      <c r="A355" s="44" t="s">
        <v>2235</v>
      </c>
      <c r="B355" s="45" t="s">
        <v>2236</v>
      </c>
      <c r="C355" s="89">
        <v>0</v>
      </c>
      <c r="D355" s="45">
        <v>918553</v>
      </c>
      <c r="E355" s="45">
        <v>38.380000000000003</v>
      </c>
      <c r="F355" s="45">
        <v>92.2</v>
      </c>
      <c r="G355" s="45">
        <v>70.099999999999994</v>
      </c>
      <c r="H355"/>
    </row>
    <row r="356" spans="1:8" hidden="1" x14ac:dyDescent="0.25">
      <c r="A356" s="80" t="s">
        <v>2237</v>
      </c>
      <c r="B356" s="150" t="s">
        <v>3426</v>
      </c>
      <c r="C356" s="89">
        <v>0</v>
      </c>
      <c r="D356" s="150">
        <v>494364</v>
      </c>
      <c r="E356" s="150">
        <v>21.53</v>
      </c>
      <c r="F356" s="150">
        <v>2.74</v>
      </c>
      <c r="G356" s="150">
        <v>77.900000000000006</v>
      </c>
      <c r="H356"/>
    </row>
    <row r="357" spans="1:8" hidden="1" x14ac:dyDescent="0.25">
      <c r="A357" s="80" t="s">
        <v>2238</v>
      </c>
      <c r="B357" s="150" t="s">
        <v>2239</v>
      </c>
      <c r="C357" s="89">
        <v>0</v>
      </c>
      <c r="D357" s="150">
        <v>39028800</v>
      </c>
      <c r="E357" s="150">
        <v>18.600000000000001</v>
      </c>
      <c r="F357" s="150">
        <v>74.84</v>
      </c>
      <c r="G357" s="150">
        <v>262.5</v>
      </c>
      <c r="H357"/>
    </row>
    <row r="358" spans="1:8" hidden="1" x14ac:dyDescent="0.25">
      <c r="A358" s="44" t="s">
        <v>2240</v>
      </c>
      <c r="B358" s="45" t="s">
        <v>2241</v>
      </c>
      <c r="C358" s="63">
        <v>0</v>
      </c>
      <c r="D358" s="45">
        <v>17844331</v>
      </c>
      <c r="E358" s="45">
        <v>10.55</v>
      </c>
      <c r="F358" s="45">
        <v>-11.94</v>
      </c>
      <c r="G358" s="45">
        <v>90.8</v>
      </c>
      <c r="H358"/>
    </row>
    <row r="359" spans="1:8" hidden="1" x14ac:dyDescent="0.25">
      <c r="A359" s="44" t="s">
        <v>2242</v>
      </c>
      <c r="B359" s="45" t="s">
        <v>2243</v>
      </c>
      <c r="C359" s="89">
        <v>0</v>
      </c>
      <c r="D359" s="45">
        <v>12362793</v>
      </c>
      <c r="E359" s="45">
        <v>17.940000000000001</v>
      </c>
      <c r="F359" s="45">
        <v>4.4800000000000004</v>
      </c>
      <c r="G359" s="45">
        <v>508</v>
      </c>
      <c r="H359"/>
    </row>
    <row r="360" spans="1:8" hidden="1" x14ac:dyDescent="0.25">
      <c r="A360" s="69" t="s">
        <v>2244</v>
      </c>
      <c r="B360" s="63" t="s">
        <v>2245</v>
      </c>
      <c r="C360" s="89">
        <v>0</v>
      </c>
      <c r="D360" s="63">
        <v>313065</v>
      </c>
      <c r="E360" s="63">
        <v>86.94</v>
      </c>
      <c r="F360" s="63">
        <v>13.33</v>
      </c>
      <c r="G360" s="63">
        <v>5.16</v>
      </c>
      <c r="H360"/>
    </row>
    <row r="361" spans="1:8" x14ac:dyDescent="0.25">
      <c r="A361" s="69" t="s">
        <v>2246</v>
      </c>
      <c r="B361" s="63" t="s">
        <v>2247</v>
      </c>
      <c r="C361" s="89">
        <v>1</v>
      </c>
      <c r="D361" s="63">
        <v>362803048</v>
      </c>
      <c r="E361" s="63">
        <v>68.290000000000006</v>
      </c>
      <c r="F361" s="63">
        <v>88.42</v>
      </c>
      <c r="G361" s="63">
        <v>321.5</v>
      </c>
      <c r="H361"/>
    </row>
    <row r="362" spans="1:8" x14ac:dyDescent="0.25">
      <c r="A362" s="69" t="s">
        <v>2248</v>
      </c>
      <c r="B362" s="63" t="s">
        <v>2249</v>
      </c>
      <c r="C362" s="89">
        <v>1</v>
      </c>
      <c r="D362" s="63">
        <v>12010861</v>
      </c>
      <c r="E362" s="63">
        <v>17.829999999999998</v>
      </c>
      <c r="F362" s="63">
        <v>56.63</v>
      </c>
      <c r="G362" s="63">
        <v>3420</v>
      </c>
      <c r="H362"/>
    </row>
    <row r="363" spans="1:8" hidden="1" x14ac:dyDescent="0.25">
      <c r="A363" s="44" t="s">
        <v>2250</v>
      </c>
      <c r="B363" s="150" t="s">
        <v>2251</v>
      </c>
      <c r="C363" s="89">
        <v>0</v>
      </c>
      <c r="D363" s="45">
        <v>8802853</v>
      </c>
      <c r="E363" s="45">
        <v>38.119999999999997</v>
      </c>
      <c r="F363" s="45">
        <v>3.89</v>
      </c>
      <c r="G363" s="45">
        <v>124.5</v>
      </c>
      <c r="H363"/>
    </row>
    <row r="364" spans="1:8" hidden="1" x14ac:dyDescent="0.25">
      <c r="A364" s="85" t="s">
        <v>2252</v>
      </c>
      <c r="B364" s="70" t="s">
        <v>2253</v>
      </c>
      <c r="C364" s="89">
        <v>0</v>
      </c>
      <c r="D364" s="70">
        <v>1707044</v>
      </c>
      <c r="E364" s="70">
        <v>67.37</v>
      </c>
      <c r="F364" s="70">
        <v>12.77</v>
      </c>
      <c r="G364" s="70">
        <v>40.6</v>
      </c>
      <c r="H364"/>
    </row>
    <row r="365" spans="1:8" hidden="1" x14ac:dyDescent="0.25">
      <c r="A365" s="44" t="s">
        <v>2254</v>
      </c>
      <c r="B365" s="45" t="s">
        <v>2255</v>
      </c>
      <c r="C365" s="89">
        <v>0</v>
      </c>
      <c r="D365" s="45">
        <v>1128407</v>
      </c>
      <c r="E365" s="45">
        <v>89.2</v>
      </c>
      <c r="F365" s="45">
        <v>69.400000000000006</v>
      </c>
      <c r="G365" s="45">
        <v>53.5</v>
      </c>
      <c r="H365"/>
    </row>
    <row r="366" spans="1:8" hidden="1" x14ac:dyDescent="0.25">
      <c r="A366" s="44" t="s">
        <v>2256</v>
      </c>
      <c r="B366" s="45" t="s">
        <v>2257</v>
      </c>
      <c r="C366" s="89">
        <v>0</v>
      </c>
      <c r="D366" s="45">
        <v>50948</v>
      </c>
      <c r="E366" s="45">
        <v>13.75</v>
      </c>
      <c r="F366" s="45">
        <v>-22.71</v>
      </c>
      <c r="G366" s="45">
        <v>10.1</v>
      </c>
      <c r="H366"/>
    </row>
    <row r="367" spans="1:8" hidden="1" x14ac:dyDescent="0.25">
      <c r="A367" s="85" t="s">
        <v>2258</v>
      </c>
      <c r="B367" s="70" t="s">
        <v>2259</v>
      </c>
      <c r="C367" s="89">
        <v>0</v>
      </c>
      <c r="D367" s="70">
        <v>6121121</v>
      </c>
      <c r="E367" s="70">
        <v>21.28</v>
      </c>
      <c r="F367" s="70">
        <v>0.45</v>
      </c>
      <c r="G367" s="70">
        <v>34.1</v>
      </c>
      <c r="H367"/>
    </row>
    <row r="368" spans="1:8" hidden="1" x14ac:dyDescent="0.25">
      <c r="A368" s="85" t="s">
        <v>2260</v>
      </c>
      <c r="B368" s="70" t="s">
        <v>2261</v>
      </c>
      <c r="C368" s="89">
        <v>0</v>
      </c>
      <c r="D368" s="70">
        <v>1716830</v>
      </c>
      <c r="E368" s="70">
        <v>13.09</v>
      </c>
      <c r="F368" s="70">
        <v>-4.3499999999999996</v>
      </c>
      <c r="G368" s="70">
        <v>69.7</v>
      </c>
      <c r="H368"/>
    </row>
    <row r="369" spans="1:8" x14ac:dyDescent="0.25">
      <c r="A369" s="80" t="s">
        <v>2262</v>
      </c>
      <c r="B369" s="150" t="s">
        <v>2263</v>
      </c>
      <c r="C369" s="89">
        <v>1</v>
      </c>
      <c r="D369" s="150">
        <v>7698968</v>
      </c>
      <c r="E369" s="150">
        <v>36.83</v>
      </c>
      <c r="F369" s="150">
        <v>21.75</v>
      </c>
      <c r="G369" s="150">
        <v>346</v>
      </c>
      <c r="H369"/>
    </row>
    <row r="370" spans="1:8" hidden="1" x14ac:dyDescent="0.25">
      <c r="A370" s="44" t="s">
        <v>2264</v>
      </c>
      <c r="B370" s="63" t="s">
        <v>2265</v>
      </c>
      <c r="C370" s="89">
        <v>0</v>
      </c>
      <c r="D370" s="45">
        <v>1143374</v>
      </c>
      <c r="E370" s="45">
        <v>44.13</v>
      </c>
      <c r="F370" s="45">
        <v>29.08</v>
      </c>
      <c r="G370" s="45">
        <v>59.1</v>
      </c>
      <c r="H370"/>
    </row>
    <row r="371" spans="1:8" hidden="1" x14ac:dyDescent="0.25">
      <c r="A371" s="88" t="s">
        <v>2266</v>
      </c>
      <c r="B371" s="89" t="s">
        <v>2267</v>
      </c>
      <c r="C371" s="89">
        <v>0</v>
      </c>
      <c r="D371" s="89">
        <v>132261</v>
      </c>
      <c r="E371" s="89">
        <v>-17.510000000000002</v>
      </c>
      <c r="F371" s="89">
        <v>-21.65</v>
      </c>
      <c r="G371" s="89">
        <v>34.200000000000003</v>
      </c>
      <c r="H371"/>
    </row>
    <row r="372" spans="1:8" hidden="1" x14ac:dyDescent="0.25">
      <c r="A372" s="44" t="s">
        <v>2268</v>
      </c>
      <c r="B372" s="45" t="s">
        <v>2269</v>
      </c>
      <c r="C372" s="89">
        <v>0</v>
      </c>
      <c r="D372" s="45">
        <v>724523</v>
      </c>
      <c r="E372" s="45">
        <v>55.65</v>
      </c>
      <c r="F372" s="45">
        <v>22.14</v>
      </c>
      <c r="G372" s="45">
        <v>19.75</v>
      </c>
      <c r="H372"/>
    </row>
    <row r="373" spans="1:8" hidden="1" x14ac:dyDescent="0.25">
      <c r="A373" s="44" t="s">
        <v>2270</v>
      </c>
      <c r="B373" s="45" t="s">
        <v>2271</v>
      </c>
      <c r="C373" s="89">
        <v>0</v>
      </c>
      <c r="D373" s="45">
        <v>1016239</v>
      </c>
      <c r="E373" s="45">
        <v>22.58</v>
      </c>
      <c r="F373" s="45">
        <v>13.5</v>
      </c>
      <c r="G373" s="45">
        <v>61.3</v>
      </c>
      <c r="H373"/>
    </row>
    <row r="374" spans="1:8" hidden="1" x14ac:dyDescent="0.25">
      <c r="A374" s="44" t="s">
        <v>2272</v>
      </c>
      <c r="B374" s="150" t="s">
        <v>2273</v>
      </c>
      <c r="C374" s="89">
        <v>0</v>
      </c>
      <c r="D374" s="45">
        <v>7692593</v>
      </c>
      <c r="E374" s="45">
        <v>17.07</v>
      </c>
      <c r="F374" s="45">
        <v>100.58</v>
      </c>
      <c r="G374" s="45">
        <v>926</v>
      </c>
      <c r="H374"/>
    </row>
    <row r="375" spans="1:8" hidden="1" x14ac:dyDescent="0.25">
      <c r="A375" s="69" t="s">
        <v>2274</v>
      </c>
      <c r="B375" s="63" t="s">
        <v>3642</v>
      </c>
      <c r="C375" s="89">
        <v>0</v>
      </c>
      <c r="D375" s="63">
        <v>166260</v>
      </c>
      <c r="E375" s="63">
        <v>40.5</v>
      </c>
      <c r="F375" s="63">
        <v>1.08</v>
      </c>
      <c r="G375" s="63">
        <v>15.1</v>
      </c>
      <c r="H375"/>
    </row>
    <row r="376" spans="1:8" hidden="1" x14ac:dyDescent="0.25">
      <c r="A376" s="69" t="s">
        <v>2275</v>
      </c>
      <c r="B376" s="63" t="s">
        <v>2276</v>
      </c>
      <c r="C376" s="89">
        <v>0</v>
      </c>
      <c r="D376" s="63">
        <v>993720</v>
      </c>
      <c r="E376" s="63">
        <v>22.54</v>
      </c>
      <c r="F376" s="63">
        <v>160.07</v>
      </c>
      <c r="G376" s="63">
        <v>32.5</v>
      </c>
      <c r="H376"/>
    </row>
    <row r="377" spans="1:8" x14ac:dyDescent="0.25">
      <c r="A377" s="69" t="s">
        <v>2277</v>
      </c>
      <c r="B377" s="63" t="s">
        <v>2778</v>
      </c>
      <c r="C377" s="89">
        <v>1</v>
      </c>
      <c r="D377" s="63">
        <v>18169760</v>
      </c>
      <c r="E377" s="63">
        <v>16.420000000000002</v>
      </c>
      <c r="F377" s="63">
        <v>560.04</v>
      </c>
      <c r="G377" s="63">
        <v>215</v>
      </c>
      <c r="H377"/>
    </row>
    <row r="378" spans="1:8" hidden="1" x14ac:dyDescent="0.25">
      <c r="A378" s="85" t="s">
        <v>2278</v>
      </c>
      <c r="B378" s="70" t="s">
        <v>2279</v>
      </c>
      <c r="C378" s="89">
        <v>0</v>
      </c>
      <c r="D378" s="70">
        <v>26020730</v>
      </c>
      <c r="E378" s="70">
        <v>26.9</v>
      </c>
      <c r="F378" s="70">
        <v>0.65</v>
      </c>
      <c r="G378" s="70">
        <v>18.149999999999999</v>
      </c>
      <c r="H378"/>
    </row>
    <row r="379" spans="1:8" hidden="1" x14ac:dyDescent="0.25">
      <c r="A379" s="80" t="s">
        <v>2280</v>
      </c>
      <c r="B379" s="150" t="s">
        <v>2281</v>
      </c>
      <c r="C379" s="89">
        <v>0</v>
      </c>
      <c r="D379" s="150">
        <v>20788495</v>
      </c>
      <c r="E379" s="150">
        <v>10.66</v>
      </c>
      <c r="F379" s="150">
        <v>7.55</v>
      </c>
      <c r="G379" s="150">
        <v>135.5</v>
      </c>
      <c r="H379"/>
    </row>
    <row r="380" spans="1:8" hidden="1" x14ac:dyDescent="0.25">
      <c r="A380" s="44" t="s">
        <v>2282</v>
      </c>
      <c r="B380" s="45" t="s">
        <v>2283</v>
      </c>
      <c r="C380" s="89">
        <v>0</v>
      </c>
      <c r="D380" s="45">
        <v>317887</v>
      </c>
      <c r="E380" s="45">
        <v>52.11</v>
      </c>
      <c r="F380" s="45">
        <v>17.63</v>
      </c>
      <c r="G380" s="45">
        <v>53.6</v>
      </c>
      <c r="H380"/>
    </row>
    <row r="381" spans="1:8" x14ac:dyDescent="0.25">
      <c r="A381" s="80" t="s">
        <v>2284</v>
      </c>
      <c r="B381" s="150" t="s">
        <v>2285</v>
      </c>
      <c r="C381" s="89">
        <v>1</v>
      </c>
      <c r="D381" s="150">
        <v>3294780</v>
      </c>
      <c r="E381" s="150">
        <v>74.17</v>
      </c>
      <c r="F381" s="150">
        <v>47.28</v>
      </c>
      <c r="G381" s="150">
        <v>44.7</v>
      </c>
      <c r="H381"/>
    </row>
    <row r="382" spans="1:8" hidden="1" x14ac:dyDescent="0.25">
      <c r="A382" s="44" t="s">
        <v>2286</v>
      </c>
      <c r="B382" s="45" t="s">
        <v>2287</v>
      </c>
      <c r="C382" s="89">
        <v>0</v>
      </c>
      <c r="D382" s="45">
        <v>205208</v>
      </c>
      <c r="E382" s="45">
        <v>11.09</v>
      </c>
      <c r="F382" s="45">
        <v>2.35</v>
      </c>
      <c r="G382" s="45">
        <v>28.6</v>
      </c>
      <c r="H382"/>
    </row>
    <row r="383" spans="1:8" hidden="1" x14ac:dyDescent="0.25">
      <c r="A383" s="44" t="s">
        <v>2288</v>
      </c>
      <c r="B383" s="70" t="s">
        <v>2289</v>
      </c>
      <c r="C383" s="63">
        <v>0</v>
      </c>
      <c r="D383" s="45">
        <v>393898</v>
      </c>
      <c r="E383" s="45">
        <v>56.27</v>
      </c>
      <c r="F383" s="45">
        <v>33</v>
      </c>
      <c r="G383" s="45">
        <v>40.200000000000003</v>
      </c>
      <c r="H383"/>
    </row>
    <row r="384" spans="1:8" hidden="1" x14ac:dyDescent="0.25">
      <c r="A384" s="69" t="s">
        <v>2290</v>
      </c>
      <c r="B384" s="63" t="s">
        <v>2291</v>
      </c>
      <c r="C384" s="89">
        <v>0</v>
      </c>
      <c r="D384" s="63">
        <v>1007693</v>
      </c>
      <c r="E384" s="63">
        <v>100.6</v>
      </c>
      <c r="F384" s="63">
        <v>54.96</v>
      </c>
      <c r="G384" s="63">
        <v>35.85</v>
      </c>
      <c r="H384"/>
    </row>
    <row r="385" spans="1:8" hidden="1" x14ac:dyDescent="0.25">
      <c r="A385" s="85" t="s">
        <v>2292</v>
      </c>
      <c r="B385" s="70" t="s">
        <v>2293</v>
      </c>
      <c r="C385" s="89">
        <v>0</v>
      </c>
      <c r="D385" s="70">
        <v>203209</v>
      </c>
      <c r="E385" s="70">
        <v>32.07</v>
      </c>
      <c r="F385" s="70">
        <v>3.16</v>
      </c>
      <c r="G385" s="70">
        <v>52.5</v>
      </c>
      <c r="H385"/>
    </row>
    <row r="386" spans="1:8" x14ac:dyDescent="0.25">
      <c r="A386" s="80" t="s">
        <v>2294</v>
      </c>
      <c r="B386" s="150" t="s">
        <v>2295</v>
      </c>
      <c r="C386" s="89">
        <v>1</v>
      </c>
      <c r="D386" s="150">
        <v>1917719</v>
      </c>
      <c r="E386" s="150">
        <v>44.92</v>
      </c>
      <c r="F386" s="150">
        <v>22.46</v>
      </c>
      <c r="G386" s="150">
        <v>141</v>
      </c>
      <c r="H386"/>
    </row>
    <row r="387" spans="1:8" x14ac:dyDescent="0.25">
      <c r="A387" s="80" t="s">
        <v>2296</v>
      </c>
      <c r="B387" s="150" t="s">
        <v>2297</v>
      </c>
      <c r="C387" s="89">
        <v>1</v>
      </c>
      <c r="D387" s="150">
        <v>368687</v>
      </c>
      <c r="E387" s="150">
        <v>66.989999999999995</v>
      </c>
      <c r="F387" s="150">
        <v>34.83</v>
      </c>
      <c r="G387" s="150">
        <v>47.3</v>
      </c>
      <c r="H387"/>
    </row>
    <row r="388" spans="1:8" hidden="1" x14ac:dyDescent="0.25">
      <c r="A388" s="44" t="s">
        <v>2298</v>
      </c>
      <c r="B388" s="45" t="s">
        <v>2299</v>
      </c>
      <c r="C388" s="89">
        <v>0</v>
      </c>
      <c r="D388" s="45">
        <v>16004</v>
      </c>
      <c r="E388" s="45">
        <v>31.2</v>
      </c>
      <c r="F388" s="45">
        <v>-69.540000000000006</v>
      </c>
      <c r="G388" s="45">
        <v>24.5</v>
      </c>
      <c r="H388"/>
    </row>
    <row r="389" spans="1:8" x14ac:dyDescent="0.25">
      <c r="A389" s="69" t="s">
        <v>2300</v>
      </c>
      <c r="B389" s="63" t="s">
        <v>2301</v>
      </c>
      <c r="C389" s="89">
        <v>1</v>
      </c>
      <c r="D389" s="63">
        <v>1539516</v>
      </c>
      <c r="E389" s="63">
        <v>65.05</v>
      </c>
      <c r="F389" s="63">
        <v>61.16</v>
      </c>
      <c r="G389" s="63">
        <v>26.8</v>
      </c>
      <c r="H389"/>
    </row>
    <row r="390" spans="1:8" hidden="1" x14ac:dyDescent="0.25">
      <c r="A390" s="80" t="s">
        <v>2302</v>
      </c>
      <c r="B390" s="150" t="s">
        <v>2303</v>
      </c>
      <c r="C390" s="89">
        <v>0</v>
      </c>
      <c r="D390" s="150">
        <v>184760</v>
      </c>
      <c r="E390" s="150">
        <v>13.23</v>
      </c>
      <c r="F390" s="150">
        <v>-14.1</v>
      </c>
      <c r="G390" s="150">
        <v>47.3</v>
      </c>
      <c r="H390"/>
    </row>
    <row r="391" spans="1:8" hidden="1" x14ac:dyDescent="0.25">
      <c r="A391" s="80" t="s">
        <v>2304</v>
      </c>
      <c r="B391" s="150" t="s">
        <v>2305</v>
      </c>
      <c r="C391" s="89">
        <v>0</v>
      </c>
      <c r="D391" s="150">
        <v>240356</v>
      </c>
      <c r="E391" s="150">
        <v>47.87</v>
      </c>
      <c r="F391" s="150">
        <v>-56.19</v>
      </c>
      <c r="G391" s="150">
        <v>22.65</v>
      </c>
      <c r="H391"/>
    </row>
    <row r="392" spans="1:8" hidden="1" x14ac:dyDescent="0.25">
      <c r="A392" s="44" t="s">
        <v>2306</v>
      </c>
      <c r="B392" s="45" t="s">
        <v>1304</v>
      </c>
      <c r="C392" s="89">
        <v>0</v>
      </c>
      <c r="D392" s="45">
        <v>798392</v>
      </c>
      <c r="E392" s="45">
        <v>76.94</v>
      </c>
      <c r="F392" s="45">
        <v>11.26</v>
      </c>
      <c r="G392" s="45">
        <v>169</v>
      </c>
      <c r="H392"/>
    </row>
    <row r="393" spans="1:8" hidden="1" x14ac:dyDescent="0.25">
      <c r="A393" s="80" t="s">
        <v>2307</v>
      </c>
      <c r="B393" s="150" t="s">
        <v>914</v>
      </c>
      <c r="C393" s="89">
        <v>0</v>
      </c>
      <c r="D393" s="150">
        <v>46071</v>
      </c>
      <c r="E393" s="150">
        <v>211.86</v>
      </c>
      <c r="F393" s="150">
        <v>30.02</v>
      </c>
      <c r="G393" s="150">
        <v>37.9</v>
      </c>
      <c r="H393"/>
    </row>
    <row r="394" spans="1:8" hidden="1" x14ac:dyDescent="0.25">
      <c r="A394" s="44" t="s">
        <v>2308</v>
      </c>
      <c r="B394" s="45" t="s">
        <v>2309</v>
      </c>
      <c r="C394" s="89">
        <v>0</v>
      </c>
      <c r="D394" s="45">
        <v>1339279</v>
      </c>
      <c r="E394" s="45">
        <v>-0.35</v>
      </c>
      <c r="F394" s="45">
        <v>1.87</v>
      </c>
      <c r="G394" s="45">
        <v>21.85</v>
      </c>
      <c r="H394"/>
    </row>
    <row r="395" spans="1:8" hidden="1" x14ac:dyDescent="0.25">
      <c r="A395" s="80" t="s">
        <v>2310</v>
      </c>
      <c r="B395" s="150" t="s">
        <v>2311</v>
      </c>
      <c r="C395" s="89">
        <v>0</v>
      </c>
      <c r="D395" s="150">
        <v>22054</v>
      </c>
      <c r="E395" s="150">
        <v>47.45</v>
      </c>
      <c r="F395" s="150">
        <v>-57.2</v>
      </c>
      <c r="G395" s="150">
        <v>11.3</v>
      </c>
      <c r="H395"/>
    </row>
    <row r="396" spans="1:8" x14ac:dyDescent="0.25">
      <c r="A396" s="44" t="s">
        <v>3732</v>
      </c>
      <c r="B396" s="45" t="s">
        <v>3736</v>
      </c>
      <c r="C396" s="89">
        <v>1</v>
      </c>
      <c r="D396" s="45">
        <v>420623</v>
      </c>
      <c r="E396" s="45">
        <v>64.06</v>
      </c>
      <c r="F396" s="45">
        <v>29.15</v>
      </c>
      <c r="G396" s="45">
        <v>28</v>
      </c>
      <c r="H396"/>
    </row>
    <row r="397" spans="1:8" hidden="1" x14ac:dyDescent="0.25">
      <c r="A397" s="80" t="s">
        <v>2312</v>
      </c>
      <c r="B397" s="150" t="s">
        <v>2313</v>
      </c>
      <c r="C397" s="89">
        <v>0</v>
      </c>
      <c r="D397" s="150">
        <v>225345</v>
      </c>
      <c r="E397" s="150">
        <v>5.01</v>
      </c>
      <c r="F397" s="150">
        <v>0.55000000000000004</v>
      </c>
      <c r="G397" s="150">
        <v>45.75</v>
      </c>
      <c r="H397"/>
    </row>
    <row r="398" spans="1:8" hidden="1" x14ac:dyDescent="0.25">
      <c r="A398" s="80" t="s">
        <v>2314</v>
      </c>
      <c r="B398" s="150" t="s">
        <v>2315</v>
      </c>
      <c r="C398" s="89">
        <v>0</v>
      </c>
      <c r="D398" s="150">
        <v>4423</v>
      </c>
      <c r="E398" s="150">
        <v>112.64</v>
      </c>
      <c r="F398" s="150">
        <v>-3.99</v>
      </c>
      <c r="G398" s="150">
        <v>29.3</v>
      </c>
      <c r="H398"/>
    </row>
    <row r="399" spans="1:8" hidden="1" x14ac:dyDescent="0.25">
      <c r="A399" s="86" t="s">
        <v>2316</v>
      </c>
      <c r="B399" s="87" t="s">
        <v>2317</v>
      </c>
      <c r="C399" s="89">
        <v>0</v>
      </c>
      <c r="D399" s="87">
        <v>351534</v>
      </c>
      <c r="E399" s="87">
        <v>24.78</v>
      </c>
      <c r="F399" s="87">
        <v>25.82</v>
      </c>
      <c r="G399" s="87">
        <v>61.6</v>
      </c>
      <c r="H399"/>
    </row>
    <row r="400" spans="1:8" hidden="1" x14ac:dyDescent="0.25">
      <c r="A400" s="80" t="s">
        <v>2318</v>
      </c>
      <c r="B400" s="150" t="s">
        <v>2805</v>
      </c>
      <c r="C400" s="89">
        <v>0</v>
      </c>
      <c r="D400" s="150">
        <v>54549</v>
      </c>
      <c r="E400" s="150">
        <v>52.45</v>
      </c>
      <c r="F400" s="150">
        <v>41.27</v>
      </c>
      <c r="G400" s="150">
        <v>20.75</v>
      </c>
      <c r="H400"/>
    </row>
    <row r="401" spans="1:8" hidden="1" x14ac:dyDescent="0.25">
      <c r="A401" s="69" t="s">
        <v>2319</v>
      </c>
      <c r="B401" s="63" t="s">
        <v>2320</v>
      </c>
      <c r="C401" s="89">
        <v>0</v>
      </c>
      <c r="D401" s="63">
        <v>3908500</v>
      </c>
      <c r="E401" s="63">
        <v>24.31</v>
      </c>
      <c r="F401" s="63">
        <v>24.05</v>
      </c>
      <c r="G401" s="63">
        <v>86</v>
      </c>
      <c r="H401"/>
    </row>
    <row r="402" spans="1:8" hidden="1" x14ac:dyDescent="0.25">
      <c r="A402" s="44" t="s">
        <v>2321</v>
      </c>
      <c r="B402" s="45" t="s">
        <v>2322</v>
      </c>
      <c r="C402" s="89">
        <v>0</v>
      </c>
      <c r="D402" s="45">
        <v>436121</v>
      </c>
      <c r="E402" s="45">
        <v>168.35</v>
      </c>
      <c r="F402" s="45">
        <v>14.63</v>
      </c>
      <c r="G402" s="45">
        <v>14.7</v>
      </c>
      <c r="H402"/>
    </row>
    <row r="403" spans="1:8" hidden="1" x14ac:dyDescent="0.25">
      <c r="A403" s="44" t="s">
        <v>2323</v>
      </c>
      <c r="B403" s="45" t="s">
        <v>2324</v>
      </c>
      <c r="C403" s="89">
        <v>0</v>
      </c>
      <c r="D403" s="45">
        <v>1649046</v>
      </c>
      <c r="E403" s="45">
        <v>12.07</v>
      </c>
      <c r="F403" s="45">
        <v>14.26</v>
      </c>
      <c r="G403" s="45">
        <v>92.8</v>
      </c>
      <c r="H403"/>
    </row>
    <row r="404" spans="1:8" hidden="1" x14ac:dyDescent="0.25">
      <c r="A404" s="69" t="s">
        <v>2325</v>
      </c>
      <c r="B404" s="63" t="s">
        <v>915</v>
      </c>
      <c r="C404" s="89">
        <v>0</v>
      </c>
      <c r="D404" s="70">
        <v>1647587</v>
      </c>
      <c r="E404" s="70">
        <v>13.15</v>
      </c>
      <c r="F404" s="70">
        <v>610.85</v>
      </c>
      <c r="G404" s="70">
        <v>20.25</v>
      </c>
      <c r="H404"/>
    </row>
    <row r="405" spans="1:8" hidden="1" x14ac:dyDescent="0.25">
      <c r="A405" s="44" t="s">
        <v>2326</v>
      </c>
      <c r="B405" s="45" t="s">
        <v>3290</v>
      </c>
      <c r="C405" s="89">
        <v>0</v>
      </c>
      <c r="D405" s="45">
        <v>72634</v>
      </c>
      <c r="E405" s="45">
        <v>36.549999999999997</v>
      </c>
      <c r="F405" s="45">
        <v>-26.89</v>
      </c>
      <c r="G405" s="45">
        <v>12.3</v>
      </c>
      <c r="H405"/>
    </row>
    <row r="406" spans="1:8" x14ac:dyDescent="0.25">
      <c r="A406" s="80" t="s">
        <v>2327</v>
      </c>
      <c r="B406" s="150" t="s">
        <v>2989</v>
      </c>
      <c r="C406" s="89">
        <v>1</v>
      </c>
      <c r="D406" s="150">
        <v>3597874</v>
      </c>
      <c r="E406" s="150">
        <v>11.58</v>
      </c>
      <c r="F406" s="150">
        <v>36.06</v>
      </c>
      <c r="G406" s="150">
        <v>277.5</v>
      </c>
      <c r="H406"/>
    </row>
    <row r="407" spans="1:8" hidden="1" x14ac:dyDescent="0.25">
      <c r="A407" s="44" t="s">
        <v>2328</v>
      </c>
      <c r="B407" s="45" t="s">
        <v>2329</v>
      </c>
      <c r="C407" s="89">
        <v>0</v>
      </c>
      <c r="D407" s="45">
        <v>3289861</v>
      </c>
      <c r="E407" s="45">
        <v>39.76</v>
      </c>
      <c r="F407" s="45">
        <v>31.43</v>
      </c>
      <c r="G407" s="45">
        <v>29.9</v>
      </c>
      <c r="H407"/>
    </row>
    <row r="408" spans="1:8" x14ac:dyDescent="0.25">
      <c r="A408" s="82" t="s">
        <v>2330</v>
      </c>
      <c r="B408" s="83" t="s">
        <v>2331</v>
      </c>
      <c r="C408" s="45">
        <v>1</v>
      </c>
      <c r="D408" s="83">
        <v>5683818</v>
      </c>
      <c r="E408" s="84">
        <v>78.489999999999995</v>
      </c>
      <c r="F408" s="84">
        <v>380.57</v>
      </c>
      <c r="G408" s="83">
        <v>240.5</v>
      </c>
    </row>
    <row r="409" spans="1:8" hidden="1" x14ac:dyDescent="0.25">
      <c r="A409" s="64" t="s">
        <v>2332</v>
      </c>
      <c r="B409" s="41" t="s">
        <v>2333</v>
      </c>
      <c r="C409" s="45">
        <v>0</v>
      </c>
      <c r="D409" s="41">
        <v>605135</v>
      </c>
      <c r="E409" s="66">
        <v>17.03</v>
      </c>
      <c r="F409" s="66">
        <v>9.0399999999999991</v>
      </c>
      <c r="G409" s="41">
        <v>53.6</v>
      </c>
    </row>
    <row r="410" spans="1:8" x14ac:dyDescent="0.25">
      <c r="A410" s="44" t="s">
        <v>2334</v>
      </c>
      <c r="B410" s="70" t="s">
        <v>2335</v>
      </c>
      <c r="C410" s="63">
        <v>1</v>
      </c>
      <c r="D410" s="45">
        <v>63219184</v>
      </c>
      <c r="E410" s="45">
        <v>62.29</v>
      </c>
      <c r="F410" s="45">
        <v>12.9</v>
      </c>
      <c r="G410" s="45">
        <v>1575</v>
      </c>
      <c r="H410"/>
    </row>
    <row r="411" spans="1:8" hidden="1" x14ac:dyDescent="0.25">
      <c r="A411" s="44" t="s">
        <v>2336</v>
      </c>
      <c r="B411" s="45" t="s">
        <v>2337</v>
      </c>
      <c r="C411" s="89">
        <v>0</v>
      </c>
      <c r="D411" s="45">
        <v>311246</v>
      </c>
      <c r="E411" s="45">
        <v>1.1399999999999999</v>
      </c>
      <c r="F411" s="45">
        <v>16.64</v>
      </c>
      <c r="G411" s="45">
        <v>299</v>
      </c>
      <c r="H411"/>
    </row>
    <row r="412" spans="1:8" hidden="1" x14ac:dyDescent="0.25">
      <c r="A412" s="80" t="s">
        <v>2338</v>
      </c>
      <c r="B412" s="150" t="s">
        <v>1305</v>
      </c>
      <c r="C412" s="89">
        <v>0</v>
      </c>
      <c r="D412" s="150">
        <v>777639</v>
      </c>
      <c r="E412" s="150">
        <v>29.47</v>
      </c>
      <c r="F412" s="150">
        <v>-12.07</v>
      </c>
      <c r="G412" s="150">
        <v>23.8</v>
      </c>
      <c r="H412"/>
    </row>
    <row r="413" spans="1:8" hidden="1" x14ac:dyDescent="0.25">
      <c r="A413" s="82" t="s">
        <v>2339</v>
      </c>
      <c r="B413" s="83" t="s">
        <v>2340</v>
      </c>
      <c r="C413" s="45">
        <v>0</v>
      </c>
      <c r="D413" s="83">
        <v>1223041</v>
      </c>
      <c r="E413" s="84">
        <v>30.96</v>
      </c>
      <c r="F413" s="84">
        <v>19.75</v>
      </c>
      <c r="G413" s="83">
        <v>130.5</v>
      </c>
    </row>
    <row r="414" spans="1:8" hidden="1" x14ac:dyDescent="0.25">
      <c r="A414" s="80" t="s">
        <v>2341</v>
      </c>
      <c r="B414" s="150" t="s">
        <v>2342</v>
      </c>
      <c r="C414" s="89">
        <v>0</v>
      </c>
      <c r="D414" s="150">
        <v>434364</v>
      </c>
      <c r="E414" s="150">
        <v>33.31</v>
      </c>
      <c r="F414" s="150">
        <v>4.96</v>
      </c>
      <c r="G414" s="150">
        <v>66.099999999999994</v>
      </c>
      <c r="H414"/>
    </row>
    <row r="415" spans="1:8" x14ac:dyDescent="0.25">
      <c r="A415" s="80" t="s">
        <v>2343</v>
      </c>
      <c r="B415" s="150" t="s">
        <v>2344</v>
      </c>
      <c r="C415" s="89">
        <v>1</v>
      </c>
      <c r="D415" s="150">
        <v>456969</v>
      </c>
      <c r="E415" s="150">
        <v>99.47</v>
      </c>
      <c r="F415" s="150">
        <v>42.85</v>
      </c>
      <c r="G415" s="150">
        <v>31</v>
      </c>
      <c r="H415"/>
    </row>
    <row r="416" spans="1:8" hidden="1" x14ac:dyDescent="0.25">
      <c r="A416" s="80" t="s">
        <v>2345</v>
      </c>
      <c r="B416" s="150" t="s">
        <v>1306</v>
      </c>
      <c r="C416" s="89">
        <v>0</v>
      </c>
      <c r="D416" s="150">
        <v>425584</v>
      </c>
      <c r="E416" s="150">
        <v>14.49</v>
      </c>
      <c r="F416" s="150">
        <v>-13.01</v>
      </c>
      <c r="G416" s="150">
        <v>17.7</v>
      </c>
      <c r="H416"/>
    </row>
    <row r="417" spans="1:8" hidden="1" x14ac:dyDescent="0.25">
      <c r="A417" s="86" t="s">
        <v>2346</v>
      </c>
      <c r="B417" s="87" t="s">
        <v>2347</v>
      </c>
      <c r="C417" s="89">
        <v>0</v>
      </c>
      <c r="D417" s="87">
        <v>342722</v>
      </c>
      <c r="E417" s="87">
        <v>30.16</v>
      </c>
      <c r="F417" s="87">
        <v>-11.86</v>
      </c>
      <c r="G417" s="87">
        <v>21.75</v>
      </c>
      <c r="H417"/>
    </row>
    <row r="418" spans="1:8" hidden="1" x14ac:dyDescent="0.25">
      <c r="A418" s="85" t="s">
        <v>2348</v>
      </c>
      <c r="B418" s="70" t="s">
        <v>2349</v>
      </c>
      <c r="C418" s="89">
        <v>0</v>
      </c>
      <c r="D418" s="70">
        <v>652060</v>
      </c>
      <c r="E418" s="70">
        <v>4.7300000000000004</v>
      </c>
      <c r="F418" s="70">
        <v>7.97</v>
      </c>
      <c r="G418" s="70">
        <v>68.900000000000006</v>
      </c>
      <c r="H418"/>
    </row>
    <row r="419" spans="1:8" hidden="1" x14ac:dyDescent="0.25">
      <c r="A419" s="44" t="s">
        <v>2350</v>
      </c>
      <c r="B419" s="45" t="s">
        <v>3204</v>
      </c>
      <c r="C419" s="89">
        <v>0</v>
      </c>
      <c r="D419" s="45">
        <v>624910</v>
      </c>
      <c r="E419" s="45">
        <v>30.83</v>
      </c>
      <c r="F419" s="45">
        <v>83.15</v>
      </c>
      <c r="G419" s="45">
        <v>59.8</v>
      </c>
      <c r="H419"/>
    </row>
    <row r="420" spans="1:8" hidden="1" x14ac:dyDescent="0.25">
      <c r="A420" s="44" t="s">
        <v>2351</v>
      </c>
      <c r="B420" s="150" t="s">
        <v>2352</v>
      </c>
      <c r="C420" s="89">
        <v>0</v>
      </c>
      <c r="D420" s="45">
        <v>58171</v>
      </c>
      <c r="E420" s="45">
        <v>67.599999999999994</v>
      </c>
      <c r="F420" s="45">
        <v>-47.1</v>
      </c>
      <c r="G420" s="45">
        <v>59.1</v>
      </c>
      <c r="H420"/>
    </row>
    <row r="421" spans="1:8" hidden="1" x14ac:dyDescent="0.25">
      <c r="A421" s="80" t="s">
        <v>2353</v>
      </c>
      <c r="B421" s="150" t="s">
        <v>2354</v>
      </c>
      <c r="C421" s="89">
        <v>0</v>
      </c>
      <c r="D421" s="150">
        <v>893498</v>
      </c>
      <c r="E421" s="150">
        <v>138.68</v>
      </c>
      <c r="F421" s="150">
        <v>77.59</v>
      </c>
      <c r="G421" s="150">
        <v>542</v>
      </c>
      <c r="H421"/>
    </row>
    <row r="422" spans="1:8" hidden="1" x14ac:dyDescent="0.25">
      <c r="A422" s="44" t="s">
        <v>2355</v>
      </c>
      <c r="B422" s="45" t="s">
        <v>2356</v>
      </c>
      <c r="C422" s="89">
        <v>0</v>
      </c>
      <c r="D422" s="45">
        <v>219584</v>
      </c>
      <c r="E422" s="45">
        <v>34.799999999999997</v>
      </c>
      <c r="F422" s="45">
        <v>-14.76</v>
      </c>
      <c r="G422" s="45">
        <v>33.75</v>
      </c>
      <c r="H422"/>
    </row>
    <row r="423" spans="1:8" hidden="1" x14ac:dyDescent="0.25">
      <c r="A423" s="85" t="s">
        <v>2357</v>
      </c>
      <c r="B423" s="70" t="s">
        <v>2358</v>
      </c>
      <c r="C423" s="89">
        <v>0</v>
      </c>
      <c r="D423" s="70">
        <v>76528</v>
      </c>
      <c r="E423" s="70">
        <v>-9.3000000000000007</v>
      </c>
      <c r="F423" s="70">
        <v>3.48</v>
      </c>
      <c r="G423" s="70">
        <v>52.2</v>
      </c>
      <c r="H423"/>
    </row>
    <row r="424" spans="1:8" x14ac:dyDescent="0.25">
      <c r="A424" s="80" t="s">
        <v>2359</v>
      </c>
      <c r="B424" s="150" t="s">
        <v>2899</v>
      </c>
      <c r="C424" s="89">
        <v>1</v>
      </c>
      <c r="D424" s="150">
        <v>1115626</v>
      </c>
      <c r="E424" s="150">
        <v>37.729999999999997</v>
      </c>
      <c r="F424" s="150">
        <v>9.32</v>
      </c>
      <c r="G424" s="150">
        <v>148</v>
      </c>
      <c r="H424"/>
    </row>
    <row r="425" spans="1:8" hidden="1" x14ac:dyDescent="0.25">
      <c r="A425" s="44" t="s">
        <v>2360</v>
      </c>
      <c r="B425" s="150" t="s">
        <v>2361</v>
      </c>
      <c r="C425" s="89">
        <v>0</v>
      </c>
      <c r="D425" s="45">
        <v>1197404</v>
      </c>
      <c r="E425" s="45">
        <v>9.77</v>
      </c>
      <c r="F425" s="45">
        <v>-24.96</v>
      </c>
      <c r="G425" s="45">
        <v>192</v>
      </c>
      <c r="H425"/>
    </row>
    <row r="426" spans="1:8" x14ac:dyDescent="0.25">
      <c r="A426" s="69" t="s">
        <v>2362</v>
      </c>
      <c r="B426" s="63" t="s">
        <v>2363</v>
      </c>
      <c r="C426" s="89">
        <v>1</v>
      </c>
      <c r="D426" s="63">
        <v>840594</v>
      </c>
      <c r="E426" s="63">
        <v>42.57</v>
      </c>
      <c r="F426" s="63">
        <v>42.01</v>
      </c>
      <c r="G426" s="63">
        <v>99.9</v>
      </c>
      <c r="H426"/>
    </row>
    <row r="427" spans="1:8" hidden="1" x14ac:dyDescent="0.25">
      <c r="A427" s="44" t="s">
        <v>2364</v>
      </c>
      <c r="B427" s="45" t="s">
        <v>2365</v>
      </c>
      <c r="C427" s="89">
        <v>0</v>
      </c>
      <c r="D427" s="45">
        <v>155037</v>
      </c>
      <c r="E427" s="45">
        <v>25.07</v>
      </c>
      <c r="F427" s="45">
        <v>-23.26</v>
      </c>
      <c r="G427" s="45">
        <v>23.8</v>
      </c>
      <c r="H427"/>
    </row>
    <row r="428" spans="1:8" hidden="1" x14ac:dyDescent="0.25">
      <c r="A428" s="85" t="s">
        <v>2366</v>
      </c>
      <c r="B428" s="70" t="s">
        <v>2367</v>
      </c>
      <c r="C428" s="89">
        <v>0</v>
      </c>
      <c r="D428" s="70">
        <v>561148</v>
      </c>
      <c r="E428" s="70">
        <v>59.94</v>
      </c>
      <c r="F428" s="70">
        <v>13.53</v>
      </c>
      <c r="G428" s="70">
        <v>63.2</v>
      </c>
      <c r="H428"/>
    </row>
    <row r="429" spans="1:8" hidden="1" x14ac:dyDescent="0.25">
      <c r="A429" s="69" t="s">
        <v>2368</v>
      </c>
      <c r="B429" s="63" t="s">
        <v>2369</v>
      </c>
      <c r="C429" s="89">
        <v>0</v>
      </c>
      <c r="D429" s="63">
        <v>727881</v>
      </c>
      <c r="E429" s="63">
        <v>-2.2599999999999998</v>
      </c>
      <c r="F429" s="63">
        <v>7.81</v>
      </c>
      <c r="G429" s="63">
        <v>141.5</v>
      </c>
      <c r="H429"/>
    </row>
    <row r="430" spans="1:8" hidden="1" x14ac:dyDescent="0.25">
      <c r="A430" s="69" t="s">
        <v>2370</v>
      </c>
      <c r="B430" s="63" t="s">
        <v>2371</v>
      </c>
      <c r="C430" s="89">
        <v>0</v>
      </c>
      <c r="D430" s="63">
        <v>1242276</v>
      </c>
      <c r="E430" s="63">
        <v>32.78</v>
      </c>
      <c r="F430" s="63">
        <v>19.14</v>
      </c>
      <c r="G430" s="63">
        <v>101</v>
      </c>
      <c r="H430"/>
    </row>
    <row r="431" spans="1:8" hidden="1" x14ac:dyDescent="0.25">
      <c r="A431" s="69" t="s">
        <v>2372</v>
      </c>
      <c r="B431" s="63" t="s">
        <v>2373</v>
      </c>
      <c r="C431" s="89">
        <v>0</v>
      </c>
      <c r="D431" s="63">
        <v>38717</v>
      </c>
      <c r="E431" s="63">
        <v>10.49</v>
      </c>
      <c r="F431" s="63">
        <v>-13.95</v>
      </c>
      <c r="G431" s="63">
        <v>16.850000000000001</v>
      </c>
      <c r="H431"/>
    </row>
    <row r="432" spans="1:8" hidden="1" x14ac:dyDescent="0.25">
      <c r="A432" s="44" t="s">
        <v>2374</v>
      </c>
      <c r="B432" s="45" t="s">
        <v>2375</v>
      </c>
      <c r="C432" s="89">
        <v>0</v>
      </c>
      <c r="D432" s="45">
        <v>174999</v>
      </c>
      <c r="E432" s="45">
        <v>39.880000000000003</v>
      </c>
      <c r="F432" s="45">
        <v>17.75</v>
      </c>
      <c r="G432" s="45">
        <v>21.45</v>
      </c>
      <c r="H432"/>
    </row>
    <row r="433" spans="1:8" hidden="1" x14ac:dyDescent="0.25">
      <c r="A433" s="80" t="s">
        <v>2376</v>
      </c>
      <c r="B433" s="150" t="s">
        <v>2377</v>
      </c>
      <c r="C433" s="89">
        <v>0</v>
      </c>
      <c r="D433" s="150">
        <v>200585</v>
      </c>
      <c r="E433" s="150">
        <v>36.54</v>
      </c>
      <c r="F433" s="150">
        <v>-4.57</v>
      </c>
      <c r="G433" s="150">
        <v>31.75</v>
      </c>
      <c r="H433"/>
    </row>
    <row r="434" spans="1:8" hidden="1" x14ac:dyDescent="0.25">
      <c r="A434" s="88" t="s">
        <v>2378</v>
      </c>
      <c r="B434" s="89" t="s">
        <v>2379</v>
      </c>
      <c r="C434" s="89">
        <v>0</v>
      </c>
      <c r="D434" s="89">
        <v>413129</v>
      </c>
      <c r="E434" s="89">
        <v>63.65</v>
      </c>
      <c r="F434" s="89">
        <v>200.06</v>
      </c>
      <c r="G434" s="89">
        <v>73.5</v>
      </c>
      <c r="H434"/>
    </row>
    <row r="435" spans="1:8" hidden="1" x14ac:dyDescent="0.25">
      <c r="A435" s="64" t="s">
        <v>2380</v>
      </c>
      <c r="B435" s="65" t="s">
        <v>2381</v>
      </c>
      <c r="C435" s="45">
        <v>0</v>
      </c>
      <c r="D435" s="41">
        <v>614726</v>
      </c>
      <c r="E435" s="66">
        <v>37.53</v>
      </c>
      <c r="F435" s="66">
        <v>19.47</v>
      </c>
      <c r="G435" s="41">
        <v>185.5</v>
      </c>
    </row>
    <row r="436" spans="1:8" hidden="1" x14ac:dyDescent="0.25">
      <c r="A436" s="69" t="s">
        <v>2382</v>
      </c>
      <c r="B436" s="63" t="s">
        <v>2383</v>
      </c>
      <c r="C436" s="89">
        <v>0</v>
      </c>
      <c r="D436" s="63">
        <v>208728</v>
      </c>
      <c r="E436" s="63">
        <v>29.02</v>
      </c>
      <c r="F436" s="63">
        <v>-14.04</v>
      </c>
      <c r="G436" s="63">
        <v>49.95</v>
      </c>
      <c r="H436"/>
    </row>
    <row r="437" spans="1:8" hidden="1" x14ac:dyDescent="0.25">
      <c r="A437" s="69" t="s">
        <v>2384</v>
      </c>
      <c r="B437" s="63" t="s">
        <v>2385</v>
      </c>
      <c r="C437" s="89">
        <v>0</v>
      </c>
      <c r="D437" s="63">
        <v>2355352</v>
      </c>
      <c r="E437" s="63">
        <v>44</v>
      </c>
      <c r="F437" s="63">
        <v>11.17</v>
      </c>
      <c r="G437" s="63">
        <v>45.3</v>
      </c>
      <c r="H437"/>
    </row>
    <row r="438" spans="1:8" hidden="1" x14ac:dyDescent="0.25">
      <c r="A438" s="44" t="s">
        <v>2386</v>
      </c>
      <c r="B438" s="45" t="s">
        <v>2387</v>
      </c>
      <c r="C438" s="89">
        <v>0</v>
      </c>
      <c r="D438" s="45">
        <v>13716</v>
      </c>
      <c r="E438" s="45">
        <v>49.93</v>
      </c>
      <c r="F438" s="45">
        <v>-12.93</v>
      </c>
      <c r="G438" s="45">
        <v>15</v>
      </c>
      <c r="H438"/>
    </row>
    <row r="439" spans="1:8" hidden="1" x14ac:dyDescent="0.25">
      <c r="A439" s="88" t="s">
        <v>2388</v>
      </c>
      <c r="B439" s="89" t="s">
        <v>2389</v>
      </c>
      <c r="C439" s="89">
        <v>0</v>
      </c>
      <c r="D439" s="89">
        <v>3403151</v>
      </c>
      <c r="E439" s="89">
        <v>27.28</v>
      </c>
      <c r="F439" s="89">
        <v>11.13</v>
      </c>
      <c r="G439" s="89">
        <v>128.5</v>
      </c>
      <c r="H439"/>
    </row>
    <row r="440" spans="1:8" hidden="1" x14ac:dyDescent="0.25">
      <c r="A440" s="80" t="s">
        <v>2390</v>
      </c>
      <c r="B440" s="150" t="s">
        <v>1307</v>
      </c>
      <c r="C440" s="89">
        <v>0</v>
      </c>
      <c r="D440" s="150">
        <v>306279</v>
      </c>
      <c r="E440" s="150">
        <v>-2.0299999999999998</v>
      </c>
      <c r="F440" s="150">
        <v>-6.18</v>
      </c>
      <c r="G440" s="150">
        <v>119</v>
      </c>
      <c r="H440"/>
    </row>
    <row r="441" spans="1:8" hidden="1" x14ac:dyDescent="0.25">
      <c r="A441" s="80" t="s">
        <v>2391</v>
      </c>
      <c r="B441" s="150" t="s">
        <v>2392</v>
      </c>
      <c r="C441" s="89">
        <v>0</v>
      </c>
      <c r="D441" s="150">
        <v>146573</v>
      </c>
      <c r="E441" s="150">
        <v>49.74</v>
      </c>
      <c r="F441" s="150">
        <v>61.01</v>
      </c>
      <c r="G441" s="150">
        <v>36.85</v>
      </c>
      <c r="H441"/>
    </row>
    <row r="442" spans="1:8" hidden="1" x14ac:dyDescent="0.25">
      <c r="A442" s="85" t="s">
        <v>2393</v>
      </c>
      <c r="B442" s="70" t="s">
        <v>3077</v>
      </c>
      <c r="C442" s="89">
        <v>0</v>
      </c>
      <c r="D442" s="70">
        <v>75896</v>
      </c>
      <c r="E442" s="70">
        <v>10.23</v>
      </c>
      <c r="F442" s="70">
        <v>8.24</v>
      </c>
      <c r="G442" s="70">
        <v>66.599999999999994</v>
      </c>
      <c r="H442"/>
    </row>
    <row r="443" spans="1:8" hidden="1" x14ac:dyDescent="0.25">
      <c r="A443" s="69" t="s">
        <v>2394</v>
      </c>
      <c r="B443" s="63" t="s">
        <v>2395</v>
      </c>
      <c r="C443" s="89">
        <v>0</v>
      </c>
      <c r="D443" s="63">
        <v>383719</v>
      </c>
      <c r="E443" s="63">
        <v>5.88</v>
      </c>
      <c r="F443" s="63">
        <v>10.7</v>
      </c>
      <c r="G443" s="63">
        <v>50.5</v>
      </c>
      <c r="H443"/>
    </row>
    <row r="444" spans="1:8" hidden="1" x14ac:dyDescent="0.25">
      <c r="A444" s="44" t="s">
        <v>2396</v>
      </c>
      <c r="B444" s="45" t="s">
        <v>2397</v>
      </c>
      <c r="C444" s="63">
        <v>0</v>
      </c>
      <c r="D444" s="45">
        <v>333689</v>
      </c>
      <c r="E444" s="45">
        <v>111.02</v>
      </c>
      <c r="F444" s="45">
        <v>-8.2899999999999991</v>
      </c>
      <c r="G444" s="45">
        <v>39.799999999999997</v>
      </c>
    </row>
    <row r="445" spans="1:8" hidden="1" x14ac:dyDescent="0.25">
      <c r="A445" s="69" t="s">
        <v>2398</v>
      </c>
      <c r="B445" s="63" t="s">
        <v>2399</v>
      </c>
      <c r="C445" s="89">
        <v>0</v>
      </c>
      <c r="D445" s="63">
        <v>4524900</v>
      </c>
      <c r="E445" s="63">
        <v>31.89</v>
      </c>
      <c r="F445" s="63">
        <v>286.16000000000003</v>
      </c>
      <c r="G445" s="63">
        <v>23.5</v>
      </c>
      <c r="H445"/>
    </row>
    <row r="446" spans="1:8" hidden="1" x14ac:dyDescent="0.25">
      <c r="A446" s="44" t="s">
        <v>2400</v>
      </c>
      <c r="B446" s="70" t="s">
        <v>2401</v>
      </c>
      <c r="C446" s="89">
        <v>0</v>
      </c>
      <c r="D446" s="45">
        <v>1828404</v>
      </c>
      <c r="E446" s="45">
        <v>43.36</v>
      </c>
      <c r="F446" s="45">
        <v>-9.9600000000000009</v>
      </c>
      <c r="G446" s="45">
        <v>36.549999999999997</v>
      </c>
      <c r="H446"/>
    </row>
    <row r="447" spans="1:8" hidden="1" x14ac:dyDescent="0.25">
      <c r="A447" s="88" t="s">
        <v>2402</v>
      </c>
      <c r="B447" s="89" t="s">
        <v>1308</v>
      </c>
      <c r="C447" s="89">
        <v>0</v>
      </c>
      <c r="D447" s="89">
        <v>415072</v>
      </c>
      <c r="E447" s="89">
        <v>5833.84</v>
      </c>
      <c r="F447" s="89">
        <v>-38.81</v>
      </c>
      <c r="G447" s="89">
        <v>19.3</v>
      </c>
      <c r="H447"/>
    </row>
    <row r="448" spans="1:8" hidden="1" x14ac:dyDescent="0.25">
      <c r="A448" s="88" t="s">
        <v>2403</v>
      </c>
      <c r="B448" s="89" t="s">
        <v>2404</v>
      </c>
      <c r="C448" s="89">
        <v>0</v>
      </c>
      <c r="D448" s="89">
        <v>192170</v>
      </c>
      <c r="E448" s="89">
        <v>190.45</v>
      </c>
      <c r="F448" s="89">
        <v>115.26</v>
      </c>
      <c r="G448" s="89">
        <v>8.9700000000000006</v>
      </c>
      <c r="H448"/>
    </row>
    <row r="449" spans="1:8" hidden="1" x14ac:dyDescent="0.25">
      <c r="A449" s="69" t="s">
        <v>2405</v>
      </c>
      <c r="B449" s="63" t="s">
        <v>916</v>
      </c>
      <c r="C449" s="89">
        <v>0</v>
      </c>
      <c r="D449" s="63">
        <v>21138</v>
      </c>
      <c r="E449" s="63">
        <v>-7.44</v>
      </c>
      <c r="F449" s="63">
        <v>-11.17</v>
      </c>
      <c r="G449" s="63">
        <v>14.3</v>
      </c>
      <c r="H449"/>
    </row>
    <row r="450" spans="1:8" hidden="1" x14ac:dyDescent="0.25">
      <c r="A450" s="88" t="s">
        <v>2406</v>
      </c>
      <c r="B450" s="89" t="s">
        <v>2407</v>
      </c>
      <c r="C450" s="89">
        <v>0</v>
      </c>
      <c r="D450" s="89">
        <v>1086528</v>
      </c>
      <c r="E450" s="89">
        <v>79.8</v>
      </c>
      <c r="F450" s="89">
        <v>90.4</v>
      </c>
      <c r="G450" s="89">
        <v>8.19</v>
      </c>
      <c r="H450"/>
    </row>
    <row r="451" spans="1:8" hidden="1" x14ac:dyDescent="0.25">
      <c r="A451" s="92" t="s">
        <v>2408</v>
      </c>
      <c r="B451" s="93" t="s">
        <v>1309</v>
      </c>
      <c r="C451" s="89">
        <v>0</v>
      </c>
      <c r="D451" s="93">
        <v>1753017</v>
      </c>
      <c r="E451" s="93">
        <v>-4.8099999999999996</v>
      </c>
      <c r="F451" s="93">
        <v>3.35</v>
      </c>
      <c r="G451" s="93">
        <v>13.45</v>
      </c>
      <c r="H451"/>
    </row>
    <row r="452" spans="1:8" hidden="1" x14ac:dyDescent="0.25">
      <c r="A452" s="44" t="s">
        <v>2409</v>
      </c>
      <c r="B452" s="70" t="s">
        <v>2410</v>
      </c>
      <c r="C452" s="63">
        <v>0</v>
      </c>
      <c r="D452" s="45">
        <v>1947354</v>
      </c>
      <c r="E452" s="45">
        <v>26.78</v>
      </c>
      <c r="F452" s="45">
        <v>30.17</v>
      </c>
      <c r="G452" s="45">
        <v>13.15</v>
      </c>
      <c r="H452"/>
    </row>
    <row r="453" spans="1:8" hidden="1" x14ac:dyDescent="0.25">
      <c r="A453" s="85" t="s">
        <v>2411</v>
      </c>
      <c r="B453" s="70" t="s">
        <v>2412</v>
      </c>
      <c r="C453" s="89">
        <v>0</v>
      </c>
      <c r="D453" s="70">
        <v>550935</v>
      </c>
      <c r="E453" s="70">
        <v>6.98</v>
      </c>
      <c r="F453" s="148">
        <v>-24.55</v>
      </c>
      <c r="G453" s="70">
        <v>13.65</v>
      </c>
      <c r="H453"/>
    </row>
    <row r="454" spans="1:8" hidden="1" x14ac:dyDescent="0.25">
      <c r="A454" s="64" t="s">
        <v>2413</v>
      </c>
      <c r="B454" s="65" t="s">
        <v>2414</v>
      </c>
      <c r="C454" s="45">
        <v>0</v>
      </c>
      <c r="D454" s="41">
        <v>1528318</v>
      </c>
      <c r="E454" s="66">
        <v>6.33</v>
      </c>
      <c r="F454" s="66">
        <v>8.23</v>
      </c>
      <c r="G454" s="41">
        <v>30.75</v>
      </c>
    </row>
    <row r="455" spans="1:8" hidden="1" x14ac:dyDescent="0.25">
      <c r="A455" s="69" t="s">
        <v>2415</v>
      </c>
      <c r="B455" s="63" t="s">
        <v>2416</v>
      </c>
      <c r="C455" s="89">
        <v>0</v>
      </c>
      <c r="D455" s="70">
        <v>192932</v>
      </c>
      <c r="E455" s="70">
        <v>29.05</v>
      </c>
      <c r="F455" s="70">
        <v>-65.83</v>
      </c>
      <c r="G455" s="70">
        <v>38.6</v>
      </c>
      <c r="H455"/>
    </row>
    <row r="456" spans="1:8" hidden="1" x14ac:dyDescent="0.25">
      <c r="A456" s="44" t="s">
        <v>2417</v>
      </c>
      <c r="B456" s="67" t="s">
        <v>2418</v>
      </c>
      <c r="C456" s="89">
        <v>0</v>
      </c>
      <c r="D456" s="45">
        <v>4526413</v>
      </c>
      <c r="E456" s="45">
        <v>14994.08</v>
      </c>
      <c r="F456" s="45">
        <v>3888.17</v>
      </c>
      <c r="G456" s="45">
        <v>33</v>
      </c>
      <c r="H456"/>
    </row>
    <row r="457" spans="1:8" hidden="1" x14ac:dyDescent="0.25">
      <c r="A457" s="69" t="s">
        <v>2419</v>
      </c>
      <c r="B457" s="63" t="s">
        <v>2420</v>
      </c>
      <c r="C457" s="89">
        <v>0</v>
      </c>
      <c r="D457" s="63">
        <v>189</v>
      </c>
      <c r="E457" s="63">
        <v>32.17</v>
      </c>
      <c r="F457" s="63">
        <v>-99.99</v>
      </c>
      <c r="G457" s="63">
        <v>23.9</v>
      </c>
      <c r="H457"/>
    </row>
    <row r="458" spans="1:8" hidden="1" x14ac:dyDescent="0.25">
      <c r="A458" s="82" t="s">
        <v>2421</v>
      </c>
      <c r="B458" s="83" t="s">
        <v>2422</v>
      </c>
      <c r="C458" s="45">
        <v>0</v>
      </c>
      <c r="D458" s="83">
        <v>150655</v>
      </c>
      <c r="E458" s="84">
        <v>17920.93</v>
      </c>
      <c r="F458" s="84">
        <v>1040.72</v>
      </c>
      <c r="G458" s="83">
        <v>23.25</v>
      </c>
    </row>
    <row r="459" spans="1:8" hidden="1" x14ac:dyDescent="0.25">
      <c r="A459" s="80" t="s">
        <v>2423</v>
      </c>
      <c r="B459" s="150" t="s">
        <v>2424</v>
      </c>
      <c r="C459" s="89">
        <v>0</v>
      </c>
      <c r="D459" s="150">
        <v>83254</v>
      </c>
      <c r="E459" s="150">
        <v>4.32</v>
      </c>
      <c r="F459" s="150">
        <v>-88.17</v>
      </c>
      <c r="G459" s="150">
        <v>19.8</v>
      </c>
      <c r="H459"/>
    </row>
    <row r="460" spans="1:8" hidden="1" x14ac:dyDescent="0.25">
      <c r="A460" s="44" t="s">
        <v>2425</v>
      </c>
      <c r="B460" s="70" t="s">
        <v>1310</v>
      </c>
      <c r="C460" s="63">
        <v>0</v>
      </c>
      <c r="D460" s="45">
        <v>3118623</v>
      </c>
      <c r="E460" s="45">
        <v>121.9</v>
      </c>
      <c r="F460" s="45">
        <v>24.71</v>
      </c>
      <c r="G460" s="45">
        <v>69.900000000000006</v>
      </c>
      <c r="H460"/>
    </row>
    <row r="461" spans="1:8" hidden="1" x14ac:dyDescent="0.25">
      <c r="A461" s="64" t="s">
        <v>2426</v>
      </c>
      <c r="B461" s="83" t="s">
        <v>2427</v>
      </c>
      <c r="C461" s="45">
        <v>0</v>
      </c>
      <c r="D461" s="41">
        <v>142112</v>
      </c>
      <c r="E461" s="66">
        <v>11.89</v>
      </c>
      <c r="F461" s="66">
        <v>-53.83</v>
      </c>
      <c r="G461" s="41">
        <v>22.2</v>
      </c>
    </row>
    <row r="462" spans="1:8" hidden="1" x14ac:dyDescent="0.25">
      <c r="A462" s="69" t="s">
        <v>2428</v>
      </c>
      <c r="B462" s="63" t="s">
        <v>1311</v>
      </c>
      <c r="C462" s="89">
        <v>0</v>
      </c>
      <c r="D462" s="63">
        <v>301990</v>
      </c>
      <c r="E462" s="63">
        <v>16.46</v>
      </c>
      <c r="F462" s="63">
        <v>60177.45</v>
      </c>
      <c r="G462" s="63">
        <v>10.3</v>
      </c>
      <c r="H462"/>
    </row>
    <row r="463" spans="1:8" hidden="1" x14ac:dyDescent="0.25">
      <c r="A463" s="85" t="s">
        <v>2429</v>
      </c>
      <c r="B463" s="70" t="s">
        <v>2430</v>
      </c>
      <c r="C463" s="89">
        <v>0</v>
      </c>
      <c r="D463" s="70">
        <v>31859</v>
      </c>
      <c r="E463" s="70">
        <v>52.33</v>
      </c>
      <c r="F463" s="70">
        <v>61.05</v>
      </c>
      <c r="G463" s="70">
        <v>10</v>
      </c>
      <c r="H463"/>
    </row>
    <row r="464" spans="1:8" hidden="1" x14ac:dyDescent="0.25">
      <c r="A464" s="69" t="s">
        <v>2431</v>
      </c>
      <c r="B464" s="63" t="s">
        <v>2432</v>
      </c>
      <c r="C464" s="89">
        <v>0</v>
      </c>
      <c r="D464" s="63">
        <v>319859</v>
      </c>
      <c r="E464" s="63">
        <v>-40.299999999999997</v>
      </c>
      <c r="F464" s="63">
        <v>-92.68</v>
      </c>
      <c r="G464" s="63">
        <v>47.75</v>
      </c>
      <c r="H464"/>
    </row>
    <row r="465" spans="1:8" hidden="1" x14ac:dyDescent="0.25">
      <c r="A465" s="44" t="s">
        <v>2433</v>
      </c>
      <c r="B465" s="63" t="s">
        <v>1606</v>
      </c>
      <c r="C465" s="89">
        <v>0</v>
      </c>
      <c r="D465" s="45">
        <v>612683</v>
      </c>
      <c r="E465" s="45">
        <v>5.67</v>
      </c>
      <c r="F465" s="45">
        <v>27.58</v>
      </c>
      <c r="G465" s="45">
        <v>48.4</v>
      </c>
      <c r="H465"/>
    </row>
    <row r="466" spans="1:8" hidden="1" x14ac:dyDescent="0.25">
      <c r="A466" s="69" t="s">
        <v>2434</v>
      </c>
      <c r="B466" s="63" t="s">
        <v>2435</v>
      </c>
      <c r="C466" s="89">
        <v>0</v>
      </c>
      <c r="D466" s="63">
        <v>7193130</v>
      </c>
      <c r="E466" s="63">
        <v>69.73</v>
      </c>
      <c r="F466" s="63">
        <v>1537.66</v>
      </c>
      <c r="G466" s="63">
        <v>36.700000000000003</v>
      </c>
      <c r="H466"/>
    </row>
    <row r="467" spans="1:8" hidden="1" x14ac:dyDescent="0.25">
      <c r="A467" s="85" t="s">
        <v>2436</v>
      </c>
      <c r="B467" s="70" t="s">
        <v>2437</v>
      </c>
      <c r="C467" s="89">
        <v>0</v>
      </c>
      <c r="D467" s="70">
        <v>1188640</v>
      </c>
      <c r="E467" s="70">
        <v>77.239999999999995</v>
      </c>
      <c r="F467" s="70">
        <v>20.43</v>
      </c>
      <c r="G467" s="70">
        <v>57.9</v>
      </c>
      <c r="H467"/>
    </row>
    <row r="468" spans="1:8" hidden="1" x14ac:dyDescent="0.25">
      <c r="A468" s="80" t="s">
        <v>2438</v>
      </c>
      <c r="B468" s="150" t="s">
        <v>2439</v>
      </c>
      <c r="C468" s="89">
        <v>0</v>
      </c>
      <c r="D468" s="150">
        <v>1153426</v>
      </c>
      <c r="E468" s="150">
        <v>57.6</v>
      </c>
      <c r="F468" s="150">
        <v>95.53</v>
      </c>
      <c r="G468" s="150">
        <v>36.049999999999997</v>
      </c>
      <c r="H468"/>
    </row>
    <row r="469" spans="1:8" hidden="1" x14ac:dyDescent="0.25">
      <c r="A469" s="64" t="s">
        <v>2440</v>
      </c>
      <c r="B469" s="65" t="s">
        <v>2441</v>
      </c>
      <c r="C469" s="45">
        <v>0</v>
      </c>
      <c r="D469" s="41">
        <v>1383269</v>
      </c>
      <c r="E469" s="66">
        <v>39.33</v>
      </c>
      <c r="F469" s="66">
        <v>-4.41</v>
      </c>
      <c r="G469" s="41">
        <v>86</v>
      </c>
    </row>
    <row r="470" spans="1:8" hidden="1" x14ac:dyDescent="0.25">
      <c r="A470" s="69" t="s">
        <v>2442</v>
      </c>
      <c r="B470" s="63" t="s">
        <v>1312</v>
      </c>
      <c r="C470" s="89">
        <v>0</v>
      </c>
      <c r="D470" s="63">
        <v>694835</v>
      </c>
      <c r="E470" s="63">
        <v>50.48</v>
      </c>
      <c r="F470" s="63">
        <v>51.36</v>
      </c>
      <c r="G470" s="63">
        <v>10.65</v>
      </c>
      <c r="H470"/>
    </row>
    <row r="471" spans="1:8" hidden="1" x14ac:dyDescent="0.25">
      <c r="A471" s="64" t="s">
        <v>2443</v>
      </c>
      <c r="B471" s="72" t="s">
        <v>2444</v>
      </c>
      <c r="C471" s="45">
        <v>0</v>
      </c>
      <c r="D471" s="41">
        <v>1965711</v>
      </c>
      <c r="E471" s="66">
        <v>72.790000000000006</v>
      </c>
      <c r="F471" s="66">
        <v>81838.77</v>
      </c>
      <c r="G471" s="41">
        <v>127.5</v>
      </c>
    </row>
    <row r="472" spans="1:8" hidden="1" x14ac:dyDescent="0.25">
      <c r="A472" s="44" t="s">
        <v>2445</v>
      </c>
      <c r="B472" s="45" t="s">
        <v>917</v>
      </c>
      <c r="C472" s="89">
        <v>0</v>
      </c>
      <c r="D472" s="45">
        <v>87740</v>
      </c>
      <c r="E472" s="45">
        <v>126.24</v>
      </c>
      <c r="F472" s="45">
        <v>-37.479999999999997</v>
      </c>
      <c r="G472" s="45">
        <v>32.5</v>
      </c>
      <c r="H472"/>
    </row>
    <row r="473" spans="1:8" hidden="1" x14ac:dyDescent="0.25">
      <c r="A473" s="69" t="s">
        <v>2446</v>
      </c>
      <c r="B473" s="63" t="s">
        <v>1313</v>
      </c>
      <c r="C473" s="89">
        <v>0</v>
      </c>
      <c r="D473" s="63">
        <v>2308297</v>
      </c>
      <c r="E473" s="63">
        <v>22.79</v>
      </c>
      <c r="F473" s="63">
        <v>1.71</v>
      </c>
      <c r="G473" s="63">
        <v>156</v>
      </c>
      <c r="H473"/>
    </row>
    <row r="474" spans="1:8" hidden="1" x14ac:dyDescent="0.25">
      <c r="A474" s="85" t="s">
        <v>2447</v>
      </c>
      <c r="B474" s="70" t="s">
        <v>2448</v>
      </c>
      <c r="C474" s="89">
        <v>0</v>
      </c>
      <c r="D474" s="70">
        <v>125882</v>
      </c>
      <c r="E474" s="70">
        <v>-60.15</v>
      </c>
      <c r="F474" s="70">
        <v>-67.3</v>
      </c>
      <c r="G474" s="70">
        <v>5.7</v>
      </c>
      <c r="H474"/>
    </row>
    <row r="475" spans="1:8" hidden="1" x14ac:dyDescent="0.25">
      <c r="A475" s="44" t="s">
        <v>2449</v>
      </c>
      <c r="B475" s="45" t="s">
        <v>2450</v>
      </c>
      <c r="C475" s="89">
        <v>0</v>
      </c>
      <c r="D475" s="45">
        <v>27522156</v>
      </c>
      <c r="E475" s="45">
        <v>1.41</v>
      </c>
      <c r="F475" s="45">
        <v>-17.82</v>
      </c>
      <c r="G475" s="45">
        <v>202.5</v>
      </c>
      <c r="H475"/>
    </row>
    <row r="476" spans="1:8" hidden="1" x14ac:dyDescent="0.25">
      <c r="A476" s="85" t="s">
        <v>2451</v>
      </c>
      <c r="B476" s="70" t="s">
        <v>2452</v>
      </c>
      <c r="C476" s="89">
        <v>0</v>
      </c>
      <c r="D476" s="70">
        <v>529767</v>
      </c>
      <c r="E476" s="70">
        <v>21.36</v>
      </c>
      <c r="F476" s="70">
        <v>34.71</v>
      </c>
      <c r="G476" s="70">
        <v>39.6</v>
      </c>
      <c r="H476"/>
    </row>
    <row r="477" spans="1:8" hidden="1" x14ac:dyDescent="0.25">
      <c r="A477" s="44" t="s">
        <v>2453</v>
      </c>
      <c r="B477" s="45" t="s">
        <v>2454</v>
      </c>
      <c r="C477" s="89">
        <v>0</v>
      </c>
      <c r="D477" s="45">
        <v>1467421</v>
      </c>
      <c r="E477" s="45">
        <v>29.03</v>
      </c>
      <c r="F477" s="45">
        <v>17.690000000000001</v>
      </c>
      <c r="G477" s="45">
        <v>61</v>
      </c>
      <c r="H477"/>
    </row>
    <row r="478" spans="1:8" hidden="1" x14ac:dyDescent="0.25">
      <c r="A478" s="64" t="s">
        <v>2455</v>
      </c>
      <c r="B478" s="41" t="s">
        <v>2456</v>
      </c>
      <c r="C478" s="45">
        <v>0</v>
      </c>
      <c r="D478" s="41">
        <v>1433373</v>
      </c>
      <c r="E478" s="66">
        <v>20.54</v>
      </c>
      <c r="F478" s="66">
        <v>-3.63</v>
      </c>
      <c r="G478" s="41">
        <v>51</v>
      </c>
    </row>
    <row r="479" spans="1:8" hidden="1" x14ac:dyDescent="0.25">
      <c r="A479" s="64" t="s">
        <v>2457</v>
      </c>
      <c r="B479" s="65" t="s">
        <v>3291</v>
      </c>
      <c r="C479" s="45">
        <v>0</v>
      </c>
      <c r="D479" s="41">
        <v>1097724</v>
      </c>
      <c r="E479" s="66">
        <v>32.020000000000003</v>
      </c>
      <c r="F479" s="66">
        <v>4.6100000000000003</v>
      </c>
      <c r="G479" s="41">
        <v>30.9</v>
      </c>
    </row>
    <row r="480" spans="1:8" hidden="1" x14ac:dyDescent="0.25">
      <c r="A480" s="85" t="s">
        <v>2458</v>
      </c>
      <c r="B480" s="70" t="s">
        <v>2459</v>
      </c>
      <c r="C480" s="89">
        <v>0</v>
      </c>
      <c r="D480" s="70">
        <v>12455154</v>
      </c>
      <c r="E480" s="70">
        <v>0.09</v>
      </c>
      <c r="F480" s="70">
        <v>-5.85</v>
      </c>
      <c r="G480" s="70">
        <v>51.3</v>
      </c>
      <c r="H480"/>
    </row>
    <row r="481" spans="1:8" x14ac:dyDescent="0.25">
      <c r="A481" s="69" t="s">
        <v>2460</v>
      </c>
      <c r="B481" s="63" t="s">
        <v>2461</v>
      </c>
      <c r="C481" s="89">
        <v>1</v>
      </c>
      <c r="D481" s="63">
        <v>20785205</v>
      </c>
      <c r="E481" s="63">
        <v>13.13</v>
      </c>
      <c r="F481" s="63">
        <v>19.98</v>
      </c>
      <c r="G481" s="63">
        <v>18.100000000000001</v>
      </c>
      <c r="H481"/>
    </row>
    <row r="482" spans="1:8" hidden="1" x14ac:dyDescent="0.25">
      <c r="A482" s="44" t="s">
        <v>2462</v>
      </c>
      <c r="B482" s="45" t="s">
        <v>2463</v>
      </c>
      <c r="C482" s="63">
        <v>0</v>
      </c>
      <c r="D482" s="45">
        <v>220495</v>
      </c>
      <c r="E482" s="45">
        <v>184.4</v>
      </c>
      <c r="F482" s="45">
        <v>307.74</v>
      </c>
      <c r="G482" s="45">
        <v>15.15</v>
      </c>
      <c r="H482"/>
    </row>
    <row r="483" spans="1:8" hidden="1" x14ac:dyDescent="0.25">
      <c r="A483" s="64" t="s">
        <v>2464</v>
      </c>
      <c r="B483" s="83" t="s">
        <v>2465</v>
      </c>
      <c r="C483" s="45">
        <v>0</v>
      </c>
      <c r="D483" s="41">
        <v>464771</v>
      </c>
      <c r="E483" s="66">
        <v>31.66</v>
      </c>
      <c r="F483" s="66">
        <v>6.39</v>
      </c>
      <c r="G483" s="41">
        <v>57.2</v>
      </c>
    </row>
    <row r="484" spans="1:8" hidden="1" x14ac:dyDescent="0.25">
      <c r="A484" s="64" t="s">
        <v>2466</v>
      </c>
      <c r="B484" s="41" t="s">
        <v>2467</v>
      </c>
      <c r="C484" s="45">
        <v>0</v>
      </c>
      <c r="D484" s="41">
        <v>286119</v>
      </c>
      <c r="E484" s="66">
        <v>21.71</v>
      </c>
      <c r="F484" s="66">
        <v>4.72</v>
      </c>
      <c r="G484" s="41">
        <v>23.05</v>
      </c>
    </row>
    <row r="485" spans="1:8" hidden="1" x14ac:dyDescent="0.25">
      <c r="A485" s="44" t="s">
        <v>2468</v>
      </c>
      <c r="B485" s="45" t="s">
        <v>2469</v>
      </c>
      <c r="C485" s="89">
        <v>0</v>
      </c>
      <c r="D485" s="45">
        <v>401498</v>
      </c>
      <c r="E485" s="45">
        <v>-2.76</v>
      </c>
      <c r="F485" s="45">
        <v>-1.42</v>
      </c>
      <c r="G485" s="45">
        <v>20.2</v>
      </c>
      <c r="H485"/>
    </row>
    <row r="486" spans="1:8" hidden="1" x14ac:dyDescent="0.25">
      <c r="A486" s="44" t="s">
        <v>2470</v>
      </c>
      <c r="B486" s="150" t="s">
        <v>2471</v>
      </c>
      <c r="C486" s="89">
        <v>0</v>
      </c>
      <c r="D486" s="45">
        <v>10522352</v>
      </c>
      <c r="E486" s="45">
        <v>-0.55000000000000004</v>
      </c>
      <c r="F486" s="45">
        <v>-10.71</v>
      </c>
      <c r="G486" s="45">
        <v>77.099999999999994</v>
      </c>
      <c r="H486"/>
    </row>
    <row r="487" spans="1:8" hidden="1" x14ac:dyDescent="0.25">
      <c r="A487" s="69" t="s">
        <v>2472</v>
      </c>
      <c r="B487" s="63" t="s">
        <v>2473</v>
      </c>
      <c r="C487" s="89">
        <v>0</v>
      </c>
      <c r="D487" s="63">
        <v>770562</v>
      </c>
      <c r="E487" s="63">
        <v>45.63</v>
      </c>
      <c r="F487" s="63">
        <v>11.51</v>
      </c>
      <c r="G487" s="63">
        <v>15.5</v>
      </c>
      <c r="H487"/>
    </row>
    <row r="488" spans="1:8" hidden="1" x14ac:dyDescent="0.25">
      <c r="A488" s="64" t="s">
        <v>2474</v>
      </c>
      <c r="B488" s="65" t="s">
        <v>2475</v>
      </c>
      <c r="C488" s="45">
        <v>0</v>
      </c>
      <c r="D488" s="41">
        <v>406479</v>
      </c>
      <c r="E488" s="66">
        <v>23.62</v>
      </c>
      <c r="F488" s="66">
        <v>11.94</v>
      </c>
      <c r="G488" s="41">
        <v>30.4</v>
      </c>
    </row>
    <row r="489" spans="1:8" x14ac:dyDescent="0.25">
      <c r="A489" s="44" t="s">
        <v>2476</v>
      </c>
      <c r="B489" s="150" t="s">
        <v>2477</v>
      </c>
      <c r="C489" s="89">
        <v>1</v>
      </c>
      <c r="D489" s="45">
        <v>21587609</v>
      </c>
      <c r="E489" s="45">
        <v>13.61</v>
      </c>
      <c r="F489" s="45">
        <v>18.46</v>
      </c>
      <c r="G489" s="45">
        <v>34.85</v>
      </c>
      <c r="H489"/>
    </row>
    <row r="490" spans="1:8" hidden="1" x14ac:dyDescent="0.25">
      <c r="A490" s="69" t="s">
        <v>3250</v>
      </c>
      <c r="B490" s="63" t="s">
        <v>3251</v>
      </c>
      <c r="C490" s="89">
        <v>0</v>
      </c>
      <c r="D490" s="63">
        <v>466236</v>
      </c>
      <c r="E490" s="63">
        <v>26.04</v>
      </c>
      <c r="F490" s="63">
        <v>-15.16</v>
      </c>
      <c r="G490" s="63">
        <v>45.85</v>
      </c>
      <c r="H490"/>
    </row>
    <row r="491" spans="1:8" hidden="1" x14ac:dyDescent="0.25">
      <c r="A491" s="44" t="s">
        <v>3095</v>
      </c>
      <c r="B491" s="45" t="s">
        <v>3100</v>
      </c>
      <c r="C491" s="89">
        <v>0</v>
      </c>
      <c r="D491" s="45">
        <v>4795095</v>
      </c>
      <c r="E491" s="45">
        <v>2.62</v>
      </c>
      <c r="F491" s="45">
        <v>4.45</v>
      </c>
      <c r="G491" s="45">
        <v>26.95</v>
      </c>
      <c r="H491"/>
    </row>
    <row r="492" spans="1:8" hidden="1" x14ac:dyDescent="0.25">
      <c r="A492" s="44" t="s">
        <v>2774</v>
      </c>
      <c r="B492" s="45" t="s">
        <v>2779</v>
      </c>
      <c r="C492" s="89">
        <v>0</v>
      </c>
      <c r="D492" s="45">
        <v>2723620</v>
      </c>
      <c r="E492" s="45">
        <v>23.92</v>
      </c>
      <c r="F492" s="45">
        <v>-7.04</v>
      </c>
      <c r="G492" s="45">
        <v>46.45</v>
      </c>
      <c r="H492"/>
    </row>
    <row r="493" spans="1:8" hidden="1" x14ac:dyDescent="0.25">
      <c r="A493" s="44" t="s">
        <v>2478</v>
      </c>
      <c r="B493" s="150" t="s">
        <v>3899</v>
      </c>
      <c r="C493" s="89">
        <v>0</v>
      </c>
      <c r="D493" s="45">
        <v>1659275</v>
      </c>
      <c r="E493" s="45">
        <v>15.46</v>
      </c>
      <c r="F493" s="45">
        <v>-4.5599999999999996</v>
      </c>
      <c r="G493" s="45">
        <v>68.099999999999994</v>
      </c>
      <c r="H493"/>
    </row>
    <row r="494" spans="1:8" hidden="1" x14ac:dyDescent="0.25">
      <c r="A494" s="44" t="s">
        <v>858</v>
      </c>
      <c r="B494" s="45" t="s">
        <v>2990</v>
      </c>
      <c r="C494" s="89">
        <v>0</v>
      </c>
      <c r="D494" s="45">
        <v>1723874</v>
      </c>
      <c r="E494" s="45">
        <v>35.64</v>
      </c>
      <c r="F494" s="45">
        <v>34.909999999999997</v>
      </c>
      <c r="G494" s="45">
        <v>70.400000000000006</v>
      </c>
      <c r="H494"/>
    </row>
    <row r="495" spans="1:8" hidden="1" x14ac:dyDescent="0.25">
      <c r="A495" s="85" t="s">
        <v>1258</v>
      </c>
      <c r="B495" s="70" t="s">
        <v>1314</v>
      </c>
      <c r="C495" s="89">
        <v>0</v>
      </c>
      <c r="D495" s="70">
        <v>269605</v>
      </c>
      <c r="E495" s="70">
        <v>4.3099999999999996</v>
      </c>
      <c r="F495" s="70">
        <v>2.06</v>
      </c>
      <c r="G495" s="70">
        <v>166</v>
      </c>
      <c r="H495"/>
    </row>
    <row r="496" spans="1:8" hidden="1" x14ac:dyDescent="0.25">
      <c r="A496" s="44" t="s">
        <v>2794</v>
      </c>
      <c r="B496" s="45" t="s">
        <v>2795</v>
      </c>
      <c r="C496" s="89">
        <v>0</v>
      </c>
      <c r="D496" s="45">
        <v>205976</v>
      </c>
      <c r="E496" s="45">
        <v>12.29</v>
      </c>
      <c r="F496" s="45">
        <v>11.43</v>
      </c>
      <c r="G496" s="45">
        <v>18.149999999999999</v>
      </c>
      <c r="H496"/>
    </row>
    <row r="497" spans="1:8" hidden="1" x14ac:dyDescent="0.25">
      <c r="A497" s="64" t="s">
        <v>1642</v>
      </c>
      <c r="B497" s="65" t="s">
        <v>1654</v>
      </c>
      <c r="C497" s="45">
        <v>0</v>
      </c>
      <c r="D497" s="41">
        <v>262367</v>
      </c>
      <c r="E497" s="66">
        <v>6.17</v>
      </c>
      <c r="F497" s="66">
        <v>-19.61</v>
      </c>
      <c r="G497" s="41">
        <v>23.25</v>
      </c>
    </row>
    <row r="498" spans="1:8" hidden="1" x14ac:dyDescent="0.25">
      <c r="A498" s="80" t="s">
        <v>2949</v>
      </c>
      <c r="B498" s="150" t="s">
        <v>2958</v>
      </c>
      <c r="C498" s="89">
        <v>0</v>
      </c>
      <c r="D498" s="150">
        <v>442443</v>
      </c>
      <c r="E498" s="150">
        <v>30.46</v>
      </c>
      <c r="F498" s="150">
        <v>-41.21</v>
      </c>
      <c r="G498" s="150">
        <v>69.2</v>
      </c>
      <c r="H498"/>
    </row>
    <row r="499" spans="1:8" hidden="1" x14ac:dyDescent="0.25">
      <c r="A499" s="44" t="s">
        <v>3695</v>
      </c>
      <c r="B499" s="63" t="s">
        <v>3701</v>
      </c>
      <c r="C499" s="89">
        <v>0</v>
      </c>
      <c r="D499" s="45">
        <v>1697939</v>
      </c>
      <c r="E499" s="45">
        <v>28.35</v>
      </c>
      <c r="F499" s="45">
        <v>12.24</v>
      </c>
      <c r="G499" s="45">
        <v>150</v>
      </c>
      <c r="H499"/>
    </row>
    <row r="500" spans="1:8" hidden="1" x14ac:dyDescent="0.25">
      <c r="A500" s="69" t="s">
        <v>3911</v>
      </c>
      <c r="B500" s="63" t="s">
        <v>3924</v>
      </c>
      <c r="C500" s="89">
        <v>0</v>
      </c>
      <c r="D500" s="70">
        <v>4727439</v>
      </c>
      <c r="E500" s="70">
        <v>-1.88</v>
      </c>
      <c r="F500" s="70">
        <v>33.090000000000003</v>
      </c>
      <c r="G500" s="70">
        <v>21</v>
      </c>
      <c r="H500"/>
    </row>
    <row r="501" spans="1:8" hidden="1" x14ac:dyDescent="0.25">
      <c r="A501" s="44" t="s">
        <v>2479</v>
      </c>
      <c r="B501" s="150" t="s">
        <v>2480</v>
      </c>
      <c r="C501" s="89">
        <v>0</v>
      </c>
      <c r="D501" s="45">
        <v>20743</v>
      </c>
      <c r="E501" s="45">
        <v>-10.5</v>
      </c>
      <c r="F501" s="45">
        <v>-0.15</v>
      </c>
      <c r="G501" s="45">
        <v>10.8</v>
      </c>
      <c r="H501"/>
    </row>
    <row r="502" spans="1:8" hidden="1" x14ac:dyDescent="0.25">
      <c r="A502" s="85" t="s">
        <v>2481</v>
      </c>
      <c r="B502" s="70" t="s">
        <v>2482</v>
      </c>
      <c r="C502" s="89">
        <v>0</v>
      </c>
      <c r="D502" s="70">
        <v>139341</v>
      </c>
      <c r="E502" s="70">
        <v>18.27</v>
      </c>
      <c r="F502" s="70">
        <v>1.57</v>
      </c>
      <c r="G502" s="70">
        <v>14.55</v>
      </c>
      <c r="H502"/>
    </row>
    <row r="503" spans="1:8" hidden="1" x14ac:dyDescent="0.25">
      <c r="A503" s="80" t="s">
        <v>2483</v>
      </c>
      <c r="B503" s="150" t="s">
        <v>2484</v>
      </c>
      <c r="C503" s="89">
        <v>0</v>
      </c>
      <c r="D503" s="150">
        <v>112964</v>
      </c>
      <c r="E503" s="150">
        <v>-16.989999999999998</v>
      </c>
      <c r="F503" s="150">
        <v>7.43</v>
      </c>
      <c r="G503" s="150">
        <v>42.25</v>
      </c>
      <c r="H503"/>
    </row>
    <row r="504" spans="1:8" hidden="1" x14ac:dyDescent="0.25">
      <c r="A504" s="69" t="s">
        <v>2485</v>
      </c>
      <c r="B504" s="63" t="s">
        <v>2486</v>
      </c>
      <c r="C504" s="89">
        <v>0</v>
      </c>
      <c r="D504" s="63">
        <v>169777</v>
      </c>
      <c r="E504" s="63">
        <v>-5.55</v>
      </c>
      <c r="F504" s="63">
        <v>-2.17</v>
      </c>
      <c r="G504" s="63">
        <v>16.7</v>
      </c>
      <c r="H504"/>
    </row>
    <row r="505" spans="1:8" hidden="1" x14ac:dyDescent="0.25">
      <c r="A505" s="69" t="s">
        <v>2487</v>
      </c>
      <c r="B505" s="63" t="s">
        <v>2488</v>
      </c>
      <c r="C505" s="89">
        <v>0</v>
      </c>
      <c r="D505" s="63">
        <v>31604</v>
      </c>
      <c r="E505" s="63">
        <v>10.24</v>
      </c>
      <c r="F505" s="63">
        <v>0.28999999999999998</v>
      </c>
      <c r="G505" s="63">
        <v>12.45</v>
      </c>
      <c r="H505"/>
    </row>
    <row r="506" spans="1:8" hidden="1" x14ac:dyDescent="0.25">
      <c r="A506" s="44" t="s">
        <v>2489</v>
      </c>
      <c r="B506" s="67" t="s">
        <v>2490</v>
      </c>
      <c r="C506" s="89">
        <v>0</v>
      </c>
      <c r="D506" s="45">
        <v>604328</v>
      </c>
      <c r="E506" s="45">
        <v>-8.92</v>
      </c>
      <c r="F506" s="45">
        <v>5.88</v>
      </c>
      <c r="G506" s="45">
        <v>190.5</v>
      </c>
      <c r="H506"/>
    </row>
    <row r="507" spans="1:8" hidden="1" x14ac:dyDescent="0.25">
      <c r="A507" s="69" t="s">
        <v>1667</v>
      </c>
      <c r="B507" s="63" t="s">
        <v>1689</v>
      </c>
      <c r="C507" s="89">
        <v>0</v>
      </c>
      <c r="D507" s="63">
        <v>27876</v>
      </c>
      <c r="E507" s="63">
        <v>-55.14</v>
      </c>
      <c r="F507" s="63">
        <v>-12.77</v>
      </c>
      <c r="G507" s="63">
        <v>15</v>
      </c>
      <c r="H507"/>
    </row>
    <row r="508" spans="1:8" hidden="1" x14ac:dyDescent="0.25">
      <c r="A508" s="80" t="s">
        <v>859</v>
      </c>
      <c r="B508" s="150" t="s">
        <v>3945</v>
      </c>
      <c r="C508" s="63">
        <v>0</v>
      </c>
      <c r="D508" s="150">
        <v>32010</v>
      </c>
      <c r="E508" s="150">
        <v>-52.7</v>
      </c>
      <c r="F508" s="150">
        <v>26.29</v>
      </c>
      <c r="G508" s="150">
        <v>46</v>
      </c>
      <c r="H508"/>
    </row>
    <row r="509" spans="1:8" hidden="1" x14ac:dyDescent="0.25">
      <c r="A509" s="80" t="s">
        <v>1125</v>
      </c>
      <c r="B509" s="150" t="s">
        <v>1202</v>
      </c>
      <c r="C509" s="89">
        <v>0</v>
      </c>
      <c r="D509" s="150">
        <v>149932</v>
      </c>
      <c r="E509" s="150">
        <v>-28.51</v>
      </c>
      <c r="F509" s="150">
        <v>-8.0500000000000007</v>
      </c>
      <c r="G509" s="150">
        <v>26.7</v>
      </c>
      <c r="H509"/>
    </row>
    <row r="510" spans="1:8" hidden="1" x14ac:dyDescent="0.25">
      <c r="A510" s="82" t="s">
        <v>1126</v>
      </c>
      <c r="B510" s="83" t="s">
        <v>1203</v>
      </c>
      <c r="C510" s="45">
        <v>0</v>
      </c>
      <c r="D510" s="83">
        <v>45504</v>
      </c>
      <c r="E510" s="84">
        <v>-22.17</v>
      </c>
      <c r="F510" s="84">
        <v>11.1</v>
      </c>
      <c r="G510" s="83">
        <v>23.2</v>
      </c>
    </row>
    <row r="511" spans="1:8" hidden="1" x14ac:dyDescent="0.25">
      <c r="A511" s="80" t="s">
        <v>860</v>
      </c>
      <c r="B511" s="150" t="s">
        <v>2991</v>
      </c>
      <c r="C511" s="89">
        <v>0</v>
      </c>
      <c r="D511" s="150">
        <v>1387592</v>
      </c>
      <c r="E511" s="150">
        <v>8.69</v>
      </c>
      <c r="F511" s="150">
        <v>-20.65</v>
      </c>
      <c r="G511" s="150">
        <v>67.3</v>
      </c>
      <c r="H511"/>
    </row>
    <row r="512" spans="1:8" hidden="1" x14ac:dyDescent="0.25">
      <c r="A512" s="85" t="s">
        <v>1127</v>
      </c>
      <c r="B512" s="70" t="s">
        <v>3808</v>
      </c>
      <c r="C512" s="89">
        <v>0</v>
      </c>
      <c r="D512" s="70">
        <v>10949</v>
      </c>
      <c r="E512" s="70">
        <v>117.11</v>
      </c>
      <c r="F512" s="70">
        <v>-40.01</v>
      </c>
      <c r="G512" s="70">
        <v>18.2</v>
      </c>
      <c r="H512"/>
    </row>
    <row r="513" spans="1:8" hidden="1" x14ac:dyDescent="0.25">
      <c r="A513" s="44" t="s">
        <v>2816</v>
      </c>
      <c r="B513" s="45" t="s">
        <v>2992</v>
      </c>
      <c r="C513" s="89">
        <v>0</v>
      </c>
      <c r="D513" s="45">
        <v>55688</v>
      </c>
      <c r="E513" s="45">
        <v>52.62</v>
      </c>
      <c r="F513" s="45">
        <v>7.04</v>
      </c>
      <c r="G513" s="45">
        <v>10</v>
      </c>
      <c r="H513"/>
    </row>
    <row r="514" spans="1:8" hidden="1" x14ac:dyDescent="0.25">
      <c r="A514" s="44" t="s">
        <v>1128</v>
      </c>
      <c r="B514" s="45" t="s">
        <v>1204</v>
      </c>
      <c r="C514" s="89">
        <v>0</v>
      </c>
      <c r="D514" s="45">
        <v>1962431</v>
      </c>
      <c r="E514" s="45">
        <v>-16.16</v>
      </c>
      <c r="F514" s="45">
        <v>7.83</v>
      </c>
      <c r="G514" s="45">
        <v>227.5</v>
      </c>
      <c r="H514"/>
    </row>
    <row r="515" spans="1:8" hidden="1" x14ac:dyDescent="0.25">
      <c r="A515" s="44" t="s">
        <v>1250</v>
      </c>
      <c r="B515" s="45" t="s">
        <v>1253</v>
      </c>
      <c r="C515" s="89">
        <v>0</v>
      </c>
      <c r="D515" s="45">
        <v>453095</v>
      </c>
      <c r="E515" s="45">
        <v>-37.4</v>
      </c>
      <c r="F515" s="45">
        <v>1.31</v>
      </c>
      <c r="G515" s="45">
        <v>170.5</v>
      </c>
      <c r="H515"/>
    </row>
    <row r="516" spans="1:8" hidden="1" x14ac:dyDescent="0.25">
      <c r="A516" s="80" t="s">
        <v>1602</v>
      </c>
      <c r="B516" s="150" t="s">
        <v>1607</v>
      </c>
      <c r="C516" s="89">
        <v>0</v>
      </c>
      <c r="D516" s="150">
        <v>2682820</v>
      </c>
      <c r="E516" s="150">
        <v>-18.399999999999999</v>
      </c>
      <c r="F516" s="150">
        <v>10.93</v>
      </c>
      <c r="G516" s="150">
        <v>161.5</v>
      </c>
      <c r="H516"/>
    </row>
    <row r="517" spans="1:8" hidden="1" x14ac:dyDescent="0.25">
      <c r="A517" s="94" t="s">
        <v>2828</v>
      </c>
      <c r="B517" s="65" t="s">
        <v>2833</v>
      </c>
      <c r="C517" s="45">
        <v>0</v>
      </c>
      <c r="D517" s="65">
        <v>458632</v>
      </c>
      <c r="E517" s="95">
        <v>7.0000000000000007E-2</v>
      </c>
      <c r="F517" s="95">
        <v>37.22</v>
      </c>
      <c r="G517" s="65">
        <v>65.5</v>
      </c>
    </row>
    <row r="518" spans="1:8" hidden="1" x14ac:dyDescent="0.25">
      <c r="A518" s="80" t="s">
        <v>1643</v>
      </c>
      <c r="B518" s="150" t="s">
        <v>1655</v>
      </c>
      <c r="C518" s="89">
        <v>0</v>
      </c>
      <c r="D518" s="150">
        <v>167864</v>
      </c>
      <c r="E518" s="150">
        <v>-31.65</v>
      </c>
      <c r="F518" s="150">
        <v>28.52</v>
      </c>
      <c r="G518" s="150">
        <v>16.2</v>
      </c>
      <c r="H518"/>
    </row>
    <row r="519" spans="1:8" hidden="1" x14ac:dyDescent="0.25">
      <c r="A519" s="80" t="s">
        <v>2932</v>
      </c>
      <c r="B519" s="150" t="s">
        <v>3577</v>
      </c>
      <c r="C519" s="89">
        <v>0</v>
      </c>
      <c r="D519" s="150">
        <v>50419</v>
      </c>
      <c r="E519" s="150">
        <v>-35.24</v>
      </c>
      <c r="F519" s="150">
        <v>11.78</v>
      </c>
      <c r="G519" s="150">
        <v>13.25</v>
      </c>
      <c r="H519"/>
    </row>
    <row r="520" spans="1:8" hidden="1" x14ac:dyDescent="0.25">
      <c r="A520" s="85" t="s">
        <v>2969</v>
      </c>
      <c r="B520" s="70" t="s">
        <v>2971</v>
      </c>
      <c r="C520" s="89">
        <v>0</v>
      </c>
      <c r="D520" s="70">
        <v>464224</v>
      </c>
      <c r="E520" s="70">
        <v>2.6</v>
      </c>
      <c r="F520" s="70">
        <v>4.5999999999999996</v>
      </c>
      <c r="G520" s="70">
        <v>34.35</v>
      </c>
      <c r="H520"/>
    </row>
    <row r="521" spans="1:8" hidden="1" x14ac:dyDescent="0.25">
      <c r="A521" s="82" t="s">
        <v>2916</v>
      </c>
      <c r="B521" s="83" t="s">
        <v>4172</v>
      </c>
      <c r="C521" s="45">
        <v>0</v>
      </c>
      <c r="D521" s="83">
        <v>4856</v>
      </c>
      <c r="E521" s="84">
        <v>-33.72</v>
      </c>
      <c r="F521" s="84">
        <v>-56.52</v>
      </c>
      <c r="G521" s="83">
        <v>35.549999999999997</v>
      </c>
    </row>
    <row r="522" spans="1:8" hidden="1" x14ac:dyDescent="0.25">
      <c r="A522" s="44" t="s">
        <v>3441</v>
      </c>
      <c r="B522" s="45" t="s">
        <v>3445</v>
      </c>
      <c r="C522" s="89">
        <v>0</v>
      </c>
      <c r="D522" s="45">
        <v>503285</v>
      </c>
      <c r="E522" s="45">
        <v>-36.54</v>
      </c>
      <c r="F522" s="45">
        <v>-24.88</v>
      </c>
      <c r="G522" s="45">
        <v>72.099999999999994</v>
      </c>
      <c r="H522"/>
    </row>
    <row r="523" spans="1:8" hidden="1" x14ac:dyDescent="0.25">
      <c r="A523" s="44" t="s">
        <v>3261</v>
      </c>
      <c r="B523" s="45" t="s">
        <v>3267</v>
      </c>
      <c r="C523" s="89">
        <v>0</v>
      </c>
      <c r="D523" s="45">
        <v>926812</v>
      </c>
      <c r="E523" s="45">
        <v>-0.21</v>
      </c>
      <c r="F523" s="45">
        <v>18.29</v>
      </c>
      <c r="G523" s="45">
        <v>106</v>
      </c>
      <c r="H523"/>
    </row>
    <row r="524" spans="1:8" hidden="1" x14ac:dyDescent="0.25">
      <c r="A524" s="85" t="s">
        <v>3117</v>
      </c>
      <c r="B524" s="70" t="s">
        <v>3119</v>
      </c>
      <c r="C524" s="89">
        <v>0</v>
      </c>
      <c r="D524" s="70">
        <v>192302</v>
      </c>
      <c r="E524" s="70">
        <v>-24.48</v>
      </c>
      <c r="F524" s="70">
        <v>-5.91</v>
      </c>
      <c r="G524" s="70">
        <v>41.2</v>
      </c>
      <c r="H524"/>
    </row>
    <row r="525" spans="1:8" hidden="1" x14ac:dyDescent="0.25">
      <c r="A525" s="44" t="s">
        <v>3889</v>
      </c>
      <c r="B525" s="150" t="s">
        <v>3890</v>
      </c>
      <c r="C525" s="89">
        <v>0</v>
      </c>
      <c r="D525" s="45">
        <v>149718</v>
      </c>
      <c r="E525" s="45">
        <v>-21.95</v>
      </c>
      <c r="F525" s="45">
        <v>28.48</v>
      </c>
      <c r="G525" s="45">
        <v>57.7</v>
      </c>
      <c r="H525"/>
    </row>
    <row r="526" spans="1:8" hidden="1" x14ac:dyDescent="0.25">
      <c r="A526" s="80" t="s">
        <v>3408</v>
      </c>
      <c r="B526" s="150" t="s">
        <v>3414</v>
      </c>
      <c r="C526" s="89">
        <v>0</v>
      </c>
      <c r="D526" s="150">
        <v>332818</v>
      </c>
      <c r="E526" s="150">
        <v>-14.77</v>
      </c>
      <c r="F526" s="150">
        <v>7.29</v>
      </c>
      <c r="G526" s="150">
        <v>198</v>
      </c>
      <c r="H526"/>
    </row>
    <row r="527" spans="1:8" x14ac:dyDescent="0.25">
      <c r="A527" s="69" t="s">
        <v>3538</v>
      </c>
      <c r="B527" s="63" t="s">
        <v>3541</v>
      </c>
      <c r="C527" s="89">
        <v>1</v>
      </c>
      <c r="D527" s="63">
        <v>811703</v>
      </c>
      <c r="E527" s="63">
        <v>22.43</v>
      </c>
      <c r="F527" s="63">
        <v>7.06</v>
      </c>
      <c r="G527" s="63">
        <v>180.5</v>
      </c>
      <c r="H527"/>
    </row>
    <row r="528" spans="1:8" hidden="1" x14ac:dyDescent="0.25">
      <c r="A528" s="44" t="s">
        <v>3469</v>
      </c>
      <c r="B528" s="70" t="s">
        <v>3503</v>
      </c>
      <c r="C528" s="89">
        <v>0</v>
      </c>
      <c r="D528" s="45">
        <v>459314</v>
      </c>
      <c r="E528" s="45">
        <v>-14.56</v>
      </c>
      <c r="F528" s="45">
        <v>7.05</v>
      </c>
      <c r="G528" s="45">
        <v>68.8</v>
      </c>
      <c r="H528"/>
    </row>
    <row r="529" spans="1:8" hidden="1" x14ac:dyDescent="0.25">
      <c r="A529" s="69" t="s">
        <v>3470</v>
      </c>
      <c r="B529" s="63" t="s">
        <v>3504</v>
      </c>
      <c r="C529" s="89">
        <v>0</v>
      </c>
      <c r="D529" s="63">
        <v>280921</v>
      </c>
      <c r="E529" s="63">
        <v>12.59</v>
      </c>
      <c r="F529" s="63">
        <v>17.88</v>
      </c>
      <c r="G529" s="63">
        <v>142.5</v>
      </c>
      <c r="H529"/>
    </row>
    <row r="530" spans="1:8" hidden="1" x14ac:dyDescent="0.25">
      <c r="A530" s="44" t="s">
        <v>3582</v>
      </c>
      <c r="B530" s="63" t="s">
        <v>3585</v>
      </c>
      <c r="C530" s="89">
        <v>0</v>
      </c>
      <c r="D530" s="45">
        <v>114278</v>
      </c>
      <c r="E530" s="45">
        <v>26.02</v>
      </c>
      <c r="F530" s="45">
        <v>49.19</v>
      </c>
      <c r="G530" s="45">
        <v>68.8</v>
      </c>
      <c r="H530"/>
    </row>
    <row r="531" spans="1:8" hidden="1" x14ac:dyDescent="0.25">
      <c r="A531" s="44" t="s">
        <v>3803</v>
      </c>
      <c r="B531" s="45" t="s">
        <v>3809</v>
      </c>
      <c r="C531" s="89">
        <v>0</v>
      </c>
      <c r="D531" s="45">
        <v>951026</v>
      </c>
      <c r="E531" s="45">
        <v>7.25</v>
      </c>
      <c r="F531" s="45">
        <v>7.19</v>
      </c>
      <c r="G531" s="45">
        <v>73</v>
      </c>
      <c r="H531"/>
    </row>
    <row r="532" spans="1:8" hidden="1" x14ac:dyDescent="0.25">
      <c r="A532" s="69" t="s">
        <v>2491</v>
      </c>
      <c r="B532" s="63" t="s">
        <v>918</v>
      </c>
      <c r="C532" s="89">
        <v>0</v>
      </c>
      <c r="D532" s="63">
        <v>4394752</v>
      </c>
      <c r="E532" s="63">
        <v>17.13</v>
      </c>
      <c r="F532" s="63">
        <v>23.7</v>
      </c>
      <c r="G532" s="63">
        <v>21.15</v>
      </c>
      <c r="H532"/>
    </row>
    <row r="533" spans="1:8" hidden="1" x14ac:dyDescent="0.25">
      <c r="A533" s="69" t="s">
        <v>2492</v>
      </c>
      <c r="B533" s="63" t="s">
        <v>2493</v>
      </c>
      <c r="C533" s="89">
        <v>0</v>
      </c>
      <c r="D533" s="63">
        <v>1746458</v>
      </c>
      <c r="E533" s="63">
        <v>-3.96</v>
      </c>
      <c r="F533" s="63">
        <v>8.2799999999999994</v>
      </c>
      <c r="G533" s="63">
        <v>21.1</v>
      </c>
      <c r="H533"/>
    </row>
    <row r="534" spans="1:8" hidden="1" x14ac:dyDescent="0.25">
      <c r="A534" s="85" t="s">
        <v>2494</v>
      </c>
      <c r="B534" s="70" t="s">
        <v>1315</v>
      </c>
      <c r="C534" s="89"/>
      <c r="D534" s="70"/>
      <c r="E534" s="70"/>
      <c r="F534" s="70"/>
      <c r="G534" s="70">
        <v>31.3</v>
      </c>
      <c r="H534"/>
    </row>
    <row r="535" spans="1:8" hidden="1" x14ac:dyDescent="0.25">
      <c r="A535" s="69" t="s">
        <v>2495</v>
      </c>
      <c r="B535" s="63" t="s">
        <v>2496</v>
      </c>
      <c r="C535" s="89">
        <v>0</v>
      </c>
      <c r="D535" s="63">
        <v>291630</v>
      </c>
      <c r="E535" s="63">
        <v>-4.28</v>
      </c>
      <c r="F535" s="63">
        <v>46.36</v>
      </c>
      <c r="G535" s="63">
        <v>17</v>
      </c>
      <c r="H535"/>
    </row>
    <row r="536" spans="1:8" hidden="1" x14ac:dyDescent="0.25">
      <c r="A536" s="85" t="s">
        <v>2497</v>
      </c>
      <c r="B536" s="70" t="s">
        <v>2498</v>
      </c>
      <c r="C536" s="89"/>
      <c r="D536" s="70"/>
      <c r="E536" s="70"/>
      <c r="F536" s="70"/>
      <c r="G536" s="70">
        <v>48.05</v>
      </c>
      <c r="H536"/>
    </row>
    <row r="537" spans="1:8" hidden="1" x14ac:dyDescent="0.25">
      <c r="A537" s="44" t="s">
        <v>2499</v>
      </c>
      <c r="B537" s="45" t="s">
        <v>919</v>
      </c>
      <c r="C537" s="89">
        <v>0</v>
      </c>
      <c r="D537" s="45">
        <v>3059514</v>
      </c>
      <c r="E537" s="45">
        <v>22.61</v>
      </c>
      <c r="F537" s="45">
        <v>4.82</v>
      </c>
      <c r="G537" s="45">
        <v>15.35</v>
      </c>
      <c r="H537"/>
    </row>
    <row r="538" spans="1:8" hidden="1" x14ac:dyDescent="0.25">
      <c r="A538" s="44" t="s">
        <v>2500</v>
      </c>
      <c r="B538" s="45" t="s">
        <v>1205</v>
      </c>
      <c r="C538" s="89">
        <v>0</v>
      </c>
      <c r="D538" s="45">
        <v>368326</v>
      </c>
      <c r="E538" s="45">
        <v>-1.1299999999999999</v>
      </c>
      <c r="F538" s="45">
        <v>-12.37</v>
      </c>
      <c r="G538" s="45">
        <v>12.15</v>
      </c>
      <c r="H538"/>
    </row>
    <row r="539" spans="1:8" hidden="1" x14ac:dyDescent="0.25">
      <c r="A539" s="44" t="s">
        <v>2501</v>
      </c>
      <c r="B539" s="45" t="s">
        <v>2502</v>
      </c>
      <c r="C539" s="89">
        <v>0</v>
      </c>
      <c r="D539" s="45">
        <v>1442145</v>
      </c>
      <c r="E539" s="45">
        <v>-28.32</v>
      </c>
      <c r="F539" s="45">
        <v>8.25</v>
      </c>
      <c r="G539" s="45">
        <v>20.9</v>
      </c>
      <c r="H539"/>
    </row>
    <row r="540" spans="1:8" hidden="1" x14ac:dyDescent="0.25">
      <c r="A540" s="44" t="s">
        <v>2503</v>
      </c>
      <c r="B540" s="150" t="s">
        <v>2504</v>
      </c>
      <c r="C540" s="89">
        <v>0</v>
      </c>
      <c r="D540" s="45">
        <v>1133028</v>
      </c>
      <c r="E540" s="45">
        <v>1.9</v>
      </c>
      <c r="F540" s="45">
        <v>12.62</v>
      </c>
      <c r="G540" s="45">
        <v>12.65</v>
      </c>
      <c r="H540"/>
    </row>
    <row r="541" spans="1:8" hidden="1" x14ac:dyDescent="0.25">
      <c r="A541" s="85" t="s">
        <v>2505</v>
      </c>
      <c r="B541" s="70" t="s">
        <v>2506</v>
      </c>
      <c r="C541" s="89">
        <v>0</v>
      </c>
      <c r="D541" s="70">
        <v>534288</v>
      </c>
      <c r="E541" s="70">
        <v>5.42</v>
      </c>
      <c r="F541" s="70">
        <v>9.06</v>
      </c>
      <c r="G541" s="70">
        <v>13.45</v>
      </c>
      <c r="H541"/>
    </row>
    <row r="542" spans="1:8" hidden="1" x14ac:dyDescent="0.25">
      <c r="A542" s="85" t="s">
        <v>2507</v>
      </c>
      <c r="B542" s="70" t="s">
        <v>2508</v>
      </c>
      <c r="C542" s="89"/>
      <c r="D542" s="70"/>
      <c r="E542" s="70"/>
      <c r="F542" s="70"/>
      <c r="G542" s="70">
        <v>124.5</v>
      </c>
      <c r="H542"/>
    </row>
    <row r="543" spans="1:8" hidden="1" x14ac:dyDescent="0.25">
      <c r="A543" s="44" t="s">
        <v>2509</v>
      </c>
      <c r="B543" s="45" t="s">
        <v>2510</v>
      </c>
      <c r="C543" s="89"/>
      <c r="D543" s="45"/>
      <c r="E543" s="45"/>
      <c r="F543" s="45"/>
      <c r="G543" s="45">
        <v>31.25</v>
      </c>
      <c r="H543"/>
    </row>
    <row r="544" spans="1:8" hidden="1" x14ac:dyDescent="0.25">
      <c r="A544" s="64" t="s">
        <v>2511</v>
      </c>
      <c r="B544" s="83" t="s">
        <v>2512</v>
      </c>
      <c r="C544" s="45"/>
      <c r="D544" s="41"/>
      <c r="E544" s="66"/>
      <c r="F544" s="66"/>
      <c r="G544" s="41">
        <v>26.05</v>
      </c>
    </row>
    <row r="545" spans="1:8" hidden="1" x14ac:dyDescent="0.25">
      <c r="A545" s="64" t="s">
        <v>2513</v>
      </c>
      <c r="B545" s="65" t="s">
        <v>2514</v>
      </c>
      <c r="C545" s="45">
        <v>0</v>
      </c>
      <c r="D545" s="41">
        <v>131214</v>
      </c>
      <c r="E545" s="66">
        <v>-93.74</v>
      </c>
      <c r="F545" s="66">
        <v>-66.2</v>
      </c>
      <c r="G545" s="41">
        <v>31.65</v>
      </c>
    </row>
    <row r="546" spans="1:8" hidden="1" x14ac:dyDescent="0.25">
      <c r="A546" s="69" t="s">
        <v>1259</v>
      </c>
      <c r="B546" s="63" t="s">
        <v>1316</v>
      </c>
      <c r="C546" s="89"/>
      <c r="D546" s="63"/>
      <c r="E546" s="63"/>
      <c r="F546" s="63"/>
      <c r="G546" s="63">
        <v>7.73</v>
      </c>
      <c r="H546"/>
    </row>
    <row r="547" spans="1:8" hidden="1" x14ac:dyDescent="0.25">
      <c r="A547" s="80" t="s">
        <v>2515</v>
      </c>
      <c r="B547" s="150" t="s">
        <v>2516</v>
      </c>
      <c r="C547" s="89"/>
      <c r="G547" s="150">
        <v>34.1</v>
      </c>
      <c r="H547"/>
    </row>
    <row r="548" spans="1:8" hidden="1" x14ac:dyDescent="0.25">
      <c r="A548" s="44" t="s">
        <v>2517</v>
      </c>
      <c r="B548" s="70" t="s">
        <v>2518</v>
      </c>
      <c r="C548" s="89"/>
      <c r="D548" s="45"/>
      <c r="E548" s="45"/>
      <c r="F548" s="45"/>
      <c r="G548" s="45">
        <v>87.6</v>
      </c>
      <c r="H548"/>
    </row>
    <row r="549" spans="1:8" hidden="1" x14ac:dyDescent="0.25">
      <c r="A549" s="69" t="s">
        <v>2519</v>
      </c>
      <c r="B549" s="63" t="s">
        <v>2520</v>
      </c>
      <c r="C549" s="89"/>
      <c r="D549" s="63"/>
      <c r="E549" s="63"/>
      <c r="F549" s="63"/>
      <c r="G549" s="63">
        <v>72.900000000000006</v>
      </c>
      <c r="H549"/>
    </row>
    <row r="550" spans="1:8" hidden="1" x14ac:dyDescent="0.25">
      <c r="A550" s="80" t="s">
        <v>2521</v>
      </c>
      <c r="B550" s="150" t="s">
        <v>3900</v>
      </c>
      <c r="G550" s="150">
        <v>21.15</v>
      </c>
      <c r="H550"/>
    </row>
    <row r="551" spans="1:8" hidden="1" x14ac:dyDescent="0.25">
      <c r="A551" s="94" t="s">
        <v>2522</v>
      </c>
      <c r="B551" s="65" t="s">
        <v>2523</v>
      </c>
      <c r="C551" s="45">
        <v>0</v>
      </c>
      <c r="D551" s="65">
        <v>8441262</v>
      </c>
      <c r="E551" s="95">
        <v>12.87</v>
      </c>
      <c r="F551" s="95">
        <v>10.19</v>
      </c>
      <c r="G551" s="65">
        <v>32.25</v>
      </c>
    </row>
    <row r="552" spans="1:8" hidden="1" x14ac:dyDescent="0.25">
      <c r="A552" s="85" t="s">
        <v>2524</v>
      </c>
      <c r="B552" s="70" t="s">
        <v>2525</v>
      </c>
      <c r="C552" s="89"/>
      <c r="D552" s="70"/>
      <c r="E552" s="70"/>
      <c r="F552" s="70"/>
      <c r="G552" s="70">
        <v>47.7</v>
      </c>
      <c r="H552"/>
    </row>
    <row r="553" spans="1:8" hidden="1" x14ac:dyDescent="0.25">
      <c r="A553" s="44" t="s">
        <v>2526</v>
      </c>
      <c r="B553" s="45" t="s">
        <v>2527</v>
      </c>
      <c r="C553" s="89"/>
      <c r="D553" s="45"/>
      <c r="E553" s="45"/>
      <c r="F553" s="45"/>
      <c r="G553" s="45">
        <v>39.85</v>
      </c>
      <c r="H553"/>
    </row>
    <row r="554" spans="1:8" hidden="1" x14ac:dyDescent="0.25">
      <c r="A554" s="69" t="s">
        <v>2528</v>
      </c>
      <c r="B554" s="63" t="s">
        <v>4063</v>
      </c>
      <c r="C554" s="89"/>
      <c r="D554" s="63"/>
      <c r="E554" s="63"/>
      <c r="F554" s="63"/>
      <c r="G554" s="63">
        <v>24.55</v>
      </c>
      <c r="H554"/>
    </row>
    <row r="555" spans="1:8" hidden="1" x14ac:dyDescent="0.25">
      <c r="A555" s="44" t="s">
        <v>2529</v>
      </c>
      <c r="B555" s="67" t="s">
        <v>1317</v>
      </c>
      <c r="C555" s="89">
        <v>0</v>
      </c>
      <c r="D555" s="45">
        <v>779441</v>
      </c>
      <c r="E555" s="45">
        <v>9.51</v>
      </c>
      <c r="F555" s="45">
        <v>50.36</v>
      </c>
      <c r="G555" s="45">
        <v>15.35</v>
      </c>
      <c r="H555"/>
    </row>
    <row r="556" spans="1:8" hidden="1" x14ac:dyDescent="0.25">
      <c r="A556" s="69" t="s">
        <v>2530</v>
      </c>
      <c r="B556" s="63" t="s">
        <v>1318</v>
      </c>
      <c r="C556" s="89">
        <v>0</v>
      </c>
      <c r="D556" s="63">
        <v>8362826</v>
      </c>
      <c r="E556" s="63">
        <v>19.14</v>
      </c>
      <c r="F556" s="63">
        <v>50.7</v>
      </c>
      <c r="G556" s="63">
        <v>32.700000000000003</v>
      </c>
      <c r="H556"/>
    </row>
    <row r="557" spans="1:8" hidden="1" x14ac:dyDescent="0.25">
      <c r="A557" s="80" t="s">
        <v>2531</v>
      </c>
      <c r="B557" s="150" t="s">
        <v>2532</v>
      </c>
      <c r="C557" s="89"/>
      <c r="G557" s="150">
        <v>54</v>
      </c>
      <c r="H557"/>
    </row>
    <row r="558" spans="1:8" hidden="1" x14ac:dyDescent="0.25">
      <c r="A558" s="69" t="s">
        <v>2533</v>
      </c>
      <c r="B558" s="63" t="s">
        <v>2534</v>
      </c>
      <c r="C558" s="89"/>
      <c r="D558" s="63"/>
      <c r="E558" s="63"/>
      <c r="F558" s="63"/>
      <c r="G558" s="63">
        <v>28.6</v>
      </c>
      <c r="H558"/>
    </row>
    <row r="559" spans="1:8" hidden="1" x14ac:dyDescent="0.25">
      <c r="A559" s="64" t="s">
        <v>3149</v>
      </c>
      <c r="B559" s="65" t="s">
        <v>3155</v>
      </c>
      <c r="C559" s="45">
        <v>0</v>
      </c>
      <c r="D559" s="41">
        <v>965665</v>
      </c>
      <c r="E559" s="66">
        <v>18.54</v>
      </c>
      <c r="F559" s="66">
        <v>38.229999999999997</v>
      </c>
      <c r="G559" s="41">
        <v>10.15</v>
      </c>
    </row>
    <row r="560" spans="1:8" hidden="1" x14ac:dyDescent="0.25">
      <c r="A560" s="85" t="s">
        <v>2535</v>
      </c>
      <c r="B560" s="70" t="s">
        <v>2536</v>
      </c>
      <c r="C560" s="89">
        <v>0</v>
      </c>
      <c r="D560" s="70">
        <v>11180</v>
      </c>
      <c r="E560" s="70">
        <v>-0.67</v>
      </c>
      <c r="F560" s="70">
        <v>9.2100000000000009</v>
      </c>
      <c r="G560" s="70">
        <v>23.85</v>
      </c>
      <c r="H560"/>
    </row>
    <row r="561" spans="1:8" hidden="1" x14ac:dyDescent="0.25">
      <c r="A561" s="44" t="s">
        <v>2537</v>
      </c>
      <c r="B561" s="150" t="s">
        <v>2538</v>
      </c>
      <c r="C561" s="89">
        <v>0</v>
      </c>
      <c r="D561" s="45">
        <v>2894282</v>
      </c>
      <c r="E561" s="45">
        <v>5.52</v>
      </c>
      <c r="F561" s="45">
        <v>-2.93</v>
      </c>
      <c r="G561" s="45">
        <v>22.8</v>
      </c>
      <c r="H561"/>
    </row>
    <row r="562" spans="1:8" hidden="1" x14ac:dyDescent="0.25">
      <c r="A562" s="85" t="s">
        <v>2539</v>
      </c>
      <c r="B562" s="70" t="s">
        <v>2540</v>
      </c>
      <c r="C562" s="89">
        <v>0</v>
      </c>
      <c r="D562" s="70">
        <v>38140</v>
      </c>
      <c r="E562" s="70">
        <v>17.14</v>
      </c>
      <c r="F562" s="70">
        <v>-5.61</v>
      </c>
      <c r="G562" s="70">
        <v>16.7</v>
      </c>
      <c r="H562"/>
    </row>
    <row r="563" spans="1:8" hidden="1" x14ac:dyDescent="0.25">
      <c r="A563" s="44" t="s">
        <v>2541</v>
      </c>
      <c r="B563" s="45" t="s">
        <v>2840</v>
      </c>
      <c r="C563" s="89"/>
      <c r="D563" s="45"/>
      <c r="E563" s="45"/>
      <c r="F563" s="45"/>
      <c r="G563" s="45">
        <v>14.65</v>
      </c>
      <c r="H563"/>
    </row>
    <row r="564" spans="1:8" hidden="1" x14ac:dyDescent="0.25">
      <c r="A564" s="44" t="s">
        <v>2542</v>
      </c>
      <c r="B564" s="45" t="s">
        <v>2543</v>
      </c>
      <c r="C564" s="89">
        <v>0</v>
      </c>
      <c r="D564" s="45">
        <v>716270</v>
      </c>
      <c r="E564" s="45">
        <v>7.34</v>
      </c>
      <c r="F564" s="45">
        <v>-4.9400000000000004</v>
      </c>
      <c r="G564" s="45">
        <v>12.9</v>
      </c>
      <c r="H564"/>
    </row>
    <row r="565" spans="1:8" hidden="1" x14ac:dyDescent="0.25">
      <c r="A565" s="44" t="s">
        <v>2544</v>
      </c>
      <c r="B565" s="67" t="s">
        <v>2545</v>
      </c>
      <c r="C565" s="89">
        <v>0</v>
      </c>
      <c r="D565" s="45">
        <v>2910054</v>
      </c>
      <c r="E565" s="45">
        <v>-2.78</v>
      </c>
      <c r="F565" s="45">
        <v>-2.84</v>
      </c>
      <c r="G565" s="45">
        <v>20</v>
      </c>
      <c r="H565"/>
    </row>
    <row r="566" spans="1:8" hidden="1" x14ac:dyDescent="0.25">
      <c r="A566" s="85" t="s">
        <v>2546</v>
      </c>
      <c r="B566" s="70" t="s">
        <v>2547</v>
      </c>
      <c r="C566" s="89">
        <v>0</v>
      </c>
      <c r="D566" s="70">
        <v>42555</v>
      </c>
      <c r="E566" s="70">
        <v>-11.16</v>
      </c>
      <c r="F566" s="70">
        <v>6.3</v>
      </c>
      <c r="G566" s="70">
        <v>21.55</v>
      </c>
      <c r="H566"/>
    </row>
    <row r="567" spans="1:8" hidden="1" x14ac:dyDescent="0.25">
      <c r="A567" s="80" t="s">
        <v>2548</v>
      </c>
      <c r="B567" s="150" t="s">
        <v>2549</v>
      </c>
      <c r="C567" s="89">
        <v>-1</v>
      </c>
      <c r="D567" s="150">
        <v>138216</v>
      </c>
      <c r="E567" s="150">
        <v>-6.76</v>
      </c>
      <c r="F567" s="150">
        <v>-34.549999999999997</v>
      </c>
      <c r="G567" s="150">
        <v>5.05</v>
      </c>
      <c r="H567"/>
    </row>
    <row r="568" spans="1:8" hidden="1" x14ac:dyDescent="0.25">
      <c r="A568" s="44" t="s">
        <v>2550</v>
      </c>
      <c r="B568" s="70" t="s">
        <v>2551</v>
      </c>
      <c r="C568" s="63">
        <v>0</v>
      </c>
      <c r="D568" s="45">
        <v>29760759</v>
      </c>
      <c r="E568" s="45">
        <v>6.14</v>
      </c>
      <c r="F568" s="45">
        <v>4.93</v>
      </c>
      <c r="G568" s="45">
        <v>227.5</v>
      </c>
      <c r="H568"/>
    </row>
    <row r="569" spans="1:8" hidden="1" x14ac:dyDescent="0.25">
      <c r="A569" s="80" t="s">
        <v>2552</v>
      </c>
      <c r="B569" s="150" t="s">
        <v>2553</v>
      </c>
      <c r="C569" s="89">
        <v>0</v>
      </c>
      <c r="D569" s="150">
        <v>39820</v>
      </c>
      <c r="E569" s="150">
        <v>-2.25</v>
      </c>
      <c r="F569" s="150">
        <v>-6.07</v>
      </c>
      <c r="G569" s="150">
        <v>12.1</v>
      </c>
      <c r="H569"/>
    </row>
    <row r="570" spans="1:8" hidden="1" x14ac:dyDescent="0.25">
      <c r="A570" s="44" t="s">
        <v>2554</v>
      </c>
      <c r="B570" s="45" t="s">
        <v>1319</v>
      </c>
      <c r="C570" s="89">
        <v>0</v>
      </c>
      <c r="D570" s="45">
        <v>133934</v>
      </c>
      <c r="E570" s="45">
        <v>4.6399999999999997</v>
      </c>
      <c r="F570" s="45">
        <v>-35.24</v>
      </c>
      <c r="G570" s="45">
        <v>46.9</v>
      </c>
      <c r="H570"/>
    </row>
    <row r="571" spans="1:8" hidden="1" x14ac:dyDescent="0.25">
      <c r="A571" s="80" t="s">
        <v>2555</v>
      </c>
      <c r="B571" s="150" t="s">
        <v>2556</v>
      </c>
      <c r="C571" s="89">
        <v>0</v>
      </c>
      <c r="D571" s="150">
        <v>126235</v>
      </c>
      <c r="E571" s="150">
        <v>-37.090000000000003</v>
      </c>
      <c r="F571" s="150">
        <v>-6.26</v>
      </c>
      <c r="G571" s="150">
        <v>47.5</v>
      </c>
      <c r="H571"/>
    </row>
    <row r="572" spans="1:8" hidden="1" x14ac:dyDescent="0.25">
      <c r="A572" s="69" t="s">
        <v>1260</v>
      </c>
      <c r="B572" s="63" t="s">
        <v>2993</v>
      </c>
      <c r="C572" s="89">
        <v>0</v>
      </c>
      <c r="D572" s="63">
        <v>259546</v>
      </c>
      <c r="E572" s="63">
        <v>-21.51</v>
      </c>
      <c r="F572" s="63">
        <v>-15.25</v>
      </c>
      <c r="G572" s="63">
        <v>19.899999999999999</v>
      </c>
      <c r="H572"/>
    </row>
    <row r="573" spans="1:8" hidden="1" x14ac:dyDescent="0.25">
      <c r="A573" s="44" t="s">
        <v>1129</v>
      </c>
      <c r="B573" s="45" t="s">
        <v>3688</v>
      </c>
      <c r="C573" s="89">
        <v>0</v>
      </c>
      <c r="D573" s="45">
        <v>4097</v>
      </c>
      <c r="E573" s="45">
        <v>-3.92</v>
      </c>
      <c r="F573" s="45">
        <v>42.06</v>
      </c>
      <c r="G573" s="45">
        <v>20</v>
      </c>
      <c r="H573"/>
    </row>
    <row r="574" spans="1:8" hidden="1" x14ac:dyDescent="0.25">
      <c r="A574" s="80" t="s">
        <v>1261</v>
      </c>
      <c r="B574" s="150" t="s">
        <v>3059</v>
      </c>
      <c r="C574" s="89">
        <v>0</v>
      </c>
      <c r="D574" s="150">
        <v>573683</v>
      </c>
      <c r="E574" s="150">
        <v>2.77</v>
      </c>
      <c r="F574" s="150">
        <v>4.3</v>
      </c>
      <c r="G574" s="150">
        <v>38</v>
      </c>
      <c r="H574"/>
    </row>
    <row r="575" spans="1:8" hidden="1" x14ac:dyDescent="0.25">
      <c r="A575" s="44" t="s">
        <v>1644</v>
      </c>
      <c r="B575" s="70" t="s">
        <v>2994</v>
      </c>
      <c r="C575" s="89">
        <v>0</v>
      </c>
      <c r="D575" s="45">
        <v>212361</v>
      </c>
      <c r="E575" s="45">
        <v>190.45</v>
      </c>
      <c r="F575" s="45">
        <v>-8.43</v>
      </c>
      <c r="G575" s="45">
        <v>6.2</v>
      </c>
      <c r="H575"/>
    </row>
    <row r="576" spans="1:8" hidden="1" x14ac:dyDescent="0.25">
      <c r="A576" s="85" t="s">
        <v>3162</v>
      </c>
      <c r="B576" s="70" t="s">
        <v>3164</v>
      </c>
      <c r="C576" s="89">
        <v>0</v>
      </c>
      <c r="D576" s="70">
        <v>361212</v>
      </c>
      <c r="E576" s="70">
        <v>-7.9</v>
      </c>
      <c r="F576" s="70">
        <v>3.15</v>
      </c>
      <c r="G576" s="70">
        <v>45.1</v>
      </c>
      <c r="H576"/>
    </row>
    <row r="577" spans="1:8" hidden="1" x14ac:dyDescent="0.25">
      <c r="A577" s="44" t="s">
        <v>3235</v>
      </c>
      <c r="B577" s="45" t="s">
        <v>3880</v>
      </c>
      <c r="C577" s="89">
        <v>0</v>
      </c>
      <c r="D577" s="45">
        <v>25165</v>
      </c>
      <c r="E577" s="45">
        <v>20.76</v>
      </c>
      <c r="F577" s="45">
        <v>9.68</v>
      </c>
      <c r="G577" s="45">
        <v>25</v>
      </c>
      <c r="H577"/>
    </row>
    <row r="578" spans="1:8" hidden="1" x14ac:dyDescent="0.25">
      <c r="A578" s="44" t="s">
        <v>3820</v>
      </c>
      <c r="B578" s="45" t="s">
        <v>3828</v>
      </c>
      <c r="C578" s="63">
        <v>0</v>
      </c>
      <c r="D578" s="45">
        <v>52473</v>
      </c>
      <c r="E578" s="45">
        <v>-52.18</v>
      </c>
      <c r="F578" s="45">
        <v>-9.42</v>
      </c>
      <c r="G578" s="45">
        <v>37.299999999999997</v>
      </c>
    </row>
    <row r="579" spans="1:8" hidden="1" x14ac:dyDescent="0.25">
      <c r="A579" s="69" t="s">
        <v>3564</v>
      </c>
      <c r="B579" s="63" t="s">
        <v>3568</v>
      </c>
      <c r="C579" s="63">
        <v>0</v>
      </c>
      <c r="D579" s="63">
        <v>1340259</v>
      </c>
      <c r="E579" s="63">
        <v>8.15</v>
      </c>
      <c r="F579" s="63">
        <v>13.38</v>
      </c>
      <c r="G579" s="63">
        <v>41.45</v>
      </c>
    </row>
    <row r="580" spans="1:8" hidden="1" x14ac:dyDescent="0.25">
      <c r="A580" s="44" t="s">
        <v>3545</v>
      </c>
      <c r="B580" s="70" t="s">
        <v>3548</v>
      </c>
      <c r="C580" s="63">
        <v>0</v>
      </c>
      <c r="D580" s="45">
        <v>196573</v>
      </c>
      <c r="E580" s="45">
        <v>10.89</v>
      </c>
      <c r="F580" s="45">
        <v>4.66</v>
      </c>
      <c r="G580" s="45">
        <v>78</v>
      </c>
    </row>
    <row r="581" spans="1:8" hidden="1" x14ac:dyDescent="0.25">
      <c r="A581" s="44" t="s">
        <v>3793</v>
      </c>
      <c r="B581" s="45" t="s">
        <v>3798</v>
      </c>
      <c r="C581" s="63">
        <v>0</v>
      </c>
      <c r="D581" s="45">
        <v>185215</v>
      </c>
      <c r="E581" s="45">
        <v>11.46</v>
      </c>
      <c r="F581" s="45">
        <v>-3.57</v>
      </c>
      <c r="G581" s="45">
        <v>40.5</v>
      </c>
    </row>
    <row r="582" spans="1:8" hidden="1" x14ac:dyDescent="0.25">
      <c r="A582" s="80" t="s">
        <v>3794</v>
      </c>
      <c r="B582" s="150" t="s">
        <v>3799</v>
      </c>
      <c r="C582" s="63">
        <v>0</v>
      </c>
      <c r="D582" s="150">
        <v>583898</v>
      </c>
      <c r="E582" s="150">
        <v>52.04</v>
      </c>
      <c r="F582" s="150">
        <v>32.79</v>
      </c>
      <c r="G582" s="150">
        <v>59.2</v>
      </c>
    </row>
    <row r="583" spans="1:8" hidden="1" x14ac:dyDescent="0.25">
      <c r="A583" s="44" t="s">
        <v>2557</v>
      </c>
      <c r="B583" s="45" t="s">
        <v>2558</v>
      </c>
      <c r="C583" s="63">
        <v>0</v>
      </c>
      <c r="D583" s="45">
        <v>70495</v>
      </c>
      <c r="E583" s="45">
        <v>60.44</v>
      </c>
      <c r="F583" s="45">
        <v>15.51</v>
      </c>
      <c r="G583" s="45">
        <v>19.25</v>
      </c>
    </row>
    <row r="584" spans="1:8" hidden="1" x14ac:dyDescent="0.25">
      <c r="A584" s="44" t="s">
        <v>2559</v>
      </c>
      <c r="B584" s="87" t="s">
        <v>2560</v>
      </c>
      <c r="C584" s="63">
        <v>0</v>
      </c>
      <c r="D584" s="45">
        <v>471149</v>
      </c>
      <c r="E584" s="45">
        <v>42.64</v>
      </c>
      <c r="F584" s="45">
        <v>25.61</v>
      </c>
      <c r="G584" s="45">
        <v>49.85</v>
      </c>
    </row>
    <row r="585" spans="1:8" hidden="1" x14ac:dyDescent="0.25">
      <c r="A585" s="44" t="s">
        <v>2561</v>
      </c>
      <c r="B585" s="70" t="s">
        <v>1320</v>
      </c>
      <c r="C585" s="63">
        <v>0</v>
      </c>
      <c r="D585" s="45">
        <v>452769</v>
      </c>
      <c r="E585" s="45">
        <v>25.13</v>
      </c>
      <c r="F585" s="45">
        <v>31.17</v>
      </c>
      <c r="G585" s="45">
        <v>116</v>
      </c>
    </row>
    <row r="586" spans="1:8" hidden="1" x14ac:dyDescent="0.25">
      <c r="A586" s="44" t="s">
        <v>2562</v>
      </c>
      <c r="B586" s="45" t="s">
        <v>2563</v>
      </c>
      <c r="C586" s="63">
        <v>0</v>
      </c>
      <c r="D586" s="45">
        <v>3492100</v>
      </c>
      <c r="E586" s="45">
        <v>32.880000000000003</v>
      </c>
      <c r="F586" s="45">
        <v>-7.36</v>
      </c>
      <c r="G586" s="45">
        <v>100</v>
      </c>
    </row>
    <row r="587" spans="1:8" x14ac:dyDescent="0.25">
      <c r="A587" s="44" t="s">
        <v>2564</v>
      </c>
      <c r="B587" s="45" t="s">
        <v>2565</v>
      </c>
      <c r="C587" s="63">
        <v>1</v>
      </c>
      <c r="D587" s="45">
        <v>3025805</v>
      </c>
      <c r="E587" s="45">
        <v>44.44</v>
      </c>
      <c r="F587" s="45">
        <v>188.11</v>
      </c>
      <c r="G587" s="45">
        <v>156</v>
      </c>
    </row>
    <row r="588" spans="1:8" hidden="1" x14ac:dyDescent="0.25">
      <c r="A588" s="44" t="s">
        <v>2566</v>
      </c>
      <c r="B588" s="87" t="s">
        <v>2567</v>
      </c>
      <c r="C588" s="63">
        <v>0</v>
      </c>
      <c r="D588" s="45">
        <v>5419732</v>
      </c>
      <c r="E588" s="45">
        <v>17.48</v>
      </c>
      <c r="F588" s="45">
        <v>10.77</v>
      </c>
      <c r="G588" s="45">
        <v>2310</v>
      </c>
    </row>
    <row r="589" spans="1:8" x14ac:dyDescent="0.25">
      <c r="A589" s="85" t="s">
        <v>2568</v>
      </c>
      <c r="B589" s="70" t="s">
        <v>2569</v>
      </c>
      <c r="C589" s="63">
        <v>1</v>
      </c>
      <c r="D589" s="70">
        <v>7615816</v>
      </c>
      <c r="E589" s="70">
        <v>14.89</v>
      </c>
      <c r="F589" s="70">
        <v>23.7</v>
      </c>
      <c r="G589" s="70">
        <v>129</v>
      </c>
    </row>
    <row r="590" spans="1:8" hidden="1" x14ac:dyDescent="0.25">
      <c r="A590" s="80" t="s">
        <v>2570</v>
      </c>
      <c r="B590" s="150" t="s">
        <v>2571</v>
      </c>
      <c r="C590" s="89">
        <v>0</v>
      </c>
      <c r="D590" s="150">
        <v>51171</v>
      </c>
      <c r="E590" s="150">
        <v>36.94</v>
      </c>
      <c r="F590" s="150">
        <v>-36.86</v>
      </c>
      <c r="G590" s="150">
        <v>12.45</v>
      </c>
    </row>
    <row r="591" spans="1:8" hidden="1" x14ac:dyDescent="0.25">
      <c r="A591" s="44" t="s">
        <v>2572</v>
      </c>
      <c r="B591" s="150" t="s">
        <v>1321</v>
      </c>
      <c r="C591" s="63">
        <v>0</v>
      </c>
      <c r="D591" s="45">
        <v>1177608</v>
      </c>
      <c r="E591" s="45">
        <v>128.05000000000001</v>
      </c>
      <c r="F591" s="45">
        <v>40.840000000000003</v>
      </c>
      <c r="G591" s="45">
        <v>103.5</v>
      </c>
    </row>
    <row r="592" spans="1:8" hidden="1" x14ac:dyDescent="0.25">
      <c r="A592" s="44" t="s">
        <v>2573</v>
      </c>
      <c r="B592" s="45" t="s">
        <v>2574</v>
      </c>
      <c r="C592" s="63">
        <v>0</v>
      </c>
      <c r="D592" s="45">
        <v>553950</v>
      </c>
      <c r="E592" s="45">
        <v>20.21</v>
      </c>
      <c r="F592" s="45">
        <v>7.65</v>
      </c>
      <c r="G592" s="45">
        <v>118.5</v>
      </c>
    </row>
    <row r="593" spans="1:7" hidden="1" x14ac:dyDescent="0.25">
      <c r="A593" s="85" t="s">
        <v>2575</v>
      </c>
      <c r="B593" s="70" t="s">
        <v>2576</v>
      </c>
      <c r="C593" s="63">
        <v>0</v>
      </c>
      <c r="D593" s="70">
        <v>1010996</v>
      </c>
      <c r="E593" s="70">
        <v>26.13</v>
      </c>
      <c r="F593" s="70">
        <v>-10.02</v>
      </c>
      <c r="G593" s="70">
        <v>50.8</v>
      </c>
    </row>
    <row r="594" spans="1:7" hidden="1" x14ac:dyDescent="0.25">
      <c r="A594" s="80" t="s">
        <v>2577</v>
      </c>
      <c r="B594" s="150" t="s">
        <v>2578</v>
      </c>
      <c r="C594" s="63">
        <v>0</v>
      </c>
      <c r="D594" s="150">
        <v>379287</v>
      </c>
      <c r="E594" s="150">
        <v>13.55</v>
      </c>
      <c r="F594" s="150">
        <v>20.34</v>
      </c>
      <c r="G594" s="150">
        <v>55.6</v>
      </c>
    </row>
    <row r="595" spans="1:7" x14ac:dyDescent="0.25">
      <c r="A595" s="44" t="s">
        <v>2579</v>
      </c>
      <c r="B595" s="45" t="s">
        <v>1322</v>
      </c>
      <c r="C595" s="63">
        <v>1</v>
      </c>
      <c r="D595" s="45">
        <v>18017169</v>
      </c>
      <c r="E595" s="45">
        <v>28.54</v>
      </c>
      <c r="F595" s="45">
        <v>111.72</v>
      </c>
      <c r="G595" s="45">
        <v>2265</v>
      </c>
    </row>
    <row r="596" spans="1:7" hidden="1" x14ac:dyDescent="0.25">
      <c r="A596" s="44" t="s">
        <v>2580</v>
      </c>
      <c r="B596" s="150" t="s">
        <v>3702</v>
      </c>
      <c r="C596" s="63">
        <v>0</v>
      </c>
      <c r="D596" s="45">
        <v>42749</v>
      </c>
      <c r="E596" s="45">
        <v>56.99</v>
      </c>
      <c r="F596" s="45">
        <v>3.86</v>
      </c>
      <c r="G596" s="45">
        <v>11.2</v>
      </c>
    </row>
    <row r="597" spans="1:7" hidden="1" x14ac:dyDescent="0.25">
      <c r="A597" s="80" t="s">
        <v>2581</v>
      </c>
      <c r="B597" s="150" t="s">
        <v>2582</v>
      </c>
      <c r="C597" s="63">
        <v>0</v>
      </c>
      <c r="D597" s="150">
        <v>2226321</v>
      </c>
      <c r="E597" s="150">
        <v>30.22</v>
      </c>
      <c r="F597" s="150">
        <v>12.33</v>
      </c>
      <c r="G597" s="150">
        <v>125.5</v>
      </c>
    </row>
    <row r="598" spans="1:7" hidden="1" x14ac:dyDescent="0.25">
      <c r="A598" s="44" t="s">
        <v>2583</v>
      </c>
      <c r="B598" s="45" t="s">
        <v>3092</v>
      </c>
      <c r="C598" s="63">
        <v>0</v>
      </c>
      <c r="D598" s="45">
        <v>249976</v>
      </c>
      <c r="E598" s="45">
        <v>28.2</v>
      </c>
      <c r="F598" s="45">
        <v>34.67</v>
      </c>
      <c r="G598" s="45">
        <v>16.350000000000001</v>
      </c>
    </row>
    <row r="599" spans="1:7" hidden="1" x14ac:dyDescent="0.25">
      <c r="A599" s="69" t="s">
        <v>2584</v>
      </c>
      <c r="B599" s="63" t="s">
        <v>1598</v>
      </c>
      <c r="C599" s="63">
        <v>0</v>
      </c>
      <c r="D599" s="63">
        <v>728663</v>
      </c>
      <c r="E599" s="63">
        <v>78.099999999999994</v>
      </c>
      <c r="F599" s="63">
        <v>9.7100000000000009</v>
      </c>
      <c r="G599" s="63">
        <v>66.599999999999994</v>
      </c>
    </row>
    <row r="600" spans="1:7" hidden="1" x14ac:dyDescent="0.25">
      <c r="A600" s="69" t="s">
        <v>2585</v>
      </c>
      <c r="B600" s="63" t="s">
        <v>2586</v>
      </c>
      <c r="C600" s="63">
        <v>0</v>
      </c>
      <c r="D600" s="63">
        <v>2906066</v>
      </c>
      <c r="E600" s="63">
        <v>11.33</v>
      </c>
      <c r="F600" s="63">
        <v>7.55</v>
      </c>
      <c r="G600" s="63">
        <v>274</v>
      </c>
    </row>
    <row r="601" spans="1:7" hidden="1" x14ac:dyDescent="0.25">
      <c r="A601" s="44" t="s">
        <v>2587</v>
      </c>
      <c r="B601" s="150" t="s">
        <v>2588</v>
      </c>
      <c r="C601" s="63">
        <v>0</v>
      </c>
      <c r="D601" s="45">
        <v>75913</v>
      </c>
      <c r="E601" s="45">
        <v>-23.24</v>
      </c>
      <c r="F601" s="45">
        <v>-58.11</v>
      </c>
      <c r="G601" s="45">
        <v>10.1</v>
      </c>
    </row>
    <row r="602" spans="1:7" hidden="1" x14ac:dyDescent="0.25">
      <c r="A602" s="44" t="s">
        <v>2589</v>
      </c>
      <c r="B602" s="63" t="s">
        <v>2590</v>
      </c>
      <c r="C602" s="63">
        <v>0</v>
      </c>
      <c r="D602" s="45">
        <v>46161</v>
      </c>
      <c r="E602" s="45">
        <v>29.63</v>
      </c>
      <c r="F602" s="45">
        <v>85.79</v>
      </c>
      <c r="G602" s="45">
        <v>64.900000000000006</v>
      </c>
    </row>
    <row r="603" spans="1:7" hidden="1" x14ac:dyDescent="0.25">
      <c r="A603" s="80" t="s">
        <v>2591</v>
      </c>
      <c r="B603" s="150" t="s">
        <v>2592</v>
      </c>
      <c r="C603" s="63">
        <v>0</v>
      </c>
      <c r="D603" s="150">
        <v>1289891</v>
      </c>
      <c r="E603" s="150">
        <v>26.64</v>
      </c>
      <c r="F603" s="150">
        <v>0.1</v>
      </c>
      <c r="G603" s="150">
        <v>194</v>
      </c>
    </row>
    <row r="604" spans="1:7" hidden="1" x14ac:dyDescent="0.25">
      <c r="A604" s="44" t="s">
        <v>2593</v>
      </c>
      <c r="B604" s="150" t="s">
        <v>2594</v>
      </c>
      <c r="C604" s="63">
        <v>0</v>
      </c>
      <c r="D604" s="45">
        <v>138626</v>
      </c>
      <c r="E604" s="45">
        <v>28.19</v>
      </c>
      <c r="F604" s="45">
        <v>-39.64</v>
      </c>
      <c r="G604" s="45">
        <v>19.05</v>
      </c>
    </row>
    <row r="605" spans="1:7" x14ac:dyDescent="0.25">
      <c r="A605" s="85" t="s">
        <v>2595</v>
      </c>
      <c r="B605" s="70" t="s">
        <v>2596</v>
      </c>
      <c r="C605" s="63">
        <v>1</v>
      </c>
      <c r="D605" s="70">
        <v>7514995</v>
      </c>
      <c r="E605" s="70">
        <v>96.3</v>
      </c>
      <c r="F605" s="70">
        <v>125.18</v>
      </c>
      <c r="G605" s="70">
        <v>59.4</v>
      </c>
    </row>
    <row r="606" spans="1:7" hidden="1" x14ac:dyDescent="0.25">
      <c r="A606" s="85" t="s">
        <v>2597</v>
      </c>
      <c r="B606" s="70" t="s">
        <v>2598</v>
      </c>
      <c r="C606" s="63">
        <v>0</v>
      </c>
      <c r="D606" s="70">
        <v>2317450</v>
      </c>
      <c r="E606" s="70">
        <v>33.03</v>
      </c>
      <c r="F606" s="70">
        <v>26.04</v>
      </c>
      <c r="G606" s="70">
        <v>98.1</v>
      </c>
    </row>
    <row r="607" spans="1:7" hidden="1" x14ac:dyDescent="0.25">
      <c r="A607" s="44" t="s">
        <v>2599</v>
      </c>
      <c r="B607" s="45" t="s">
        <v>2600</v>
      </c>
      <c r="C607" s="63">
        <v>0</v>
      </c>
      <c r="D607" s="45">
        <v>793160</v>
      </c>
      <c r="E607" s="45">
        <v>5.0999999999999996</v>
      </c>
      <c r="F607" s="45">
        <v>14.72</v>
      </c>
      <c r="G607" s="45">
        <v>303</v>
      </c>
    </row>
    <row r="608" spans="1:7" hidden="1" x14ac:dyDescent="0.25">
      <c r="A608" s="44" t="s">
        <v>2601</v>
      </c>
      <c r="B608" s="70" t="s">
        <v>2602</v>
      </c>
      <c r="C608" s="89">
        <v>0</v>
      </c>
      <c r="D608" s="45">
        <v>121481</v>
      </c>
      <c r="E608" s="45">
        <v>119.45</v>
      </c>
      <c r="F608" s="45">
        <v>22.68</v>
      </c>
      <c r="G608" s="45">
        <v>28.35</v>
      </c>
    </row>
    <row r="609" spans="1:7" hidden="1" x14ac:dyDescent="0.25">
      <c r="A609" s="44" t="s">
        <v>2603</v>
      </c>
      <c r="B609" s="63" t="s">
        <v>2604</v>
      </c>
      <c r="C609" s="63">
        <v>0</v>
      </c>
      <c r="D609" s="45">
        <v>869922</v>
      </c>
      <c r="E609" s="45">
        <v>35.89</v>
      </c>
      <c r="F609" s="45">
        <v>0</v>
      </c>
      <c r="G609" s="45">
        <v>64.2</v>
      </c>
    </row>
    <row r="610" spans="1:7" x14ac:dyDescent="0.25">
      <c r="A610" s="44" t="s">
        <v>2605</v>
      </c>
      <c r="B610" s="63" t="s">
        <v>2606</v>
      </c>
      <c r="C610" s="63">
        <v>1</v>
      </c>
      <c r="D610" s="45">
        <v>12744358</v>
      </c>
      <c r="E610" s="45">
        <v>99.84</v>
      </c>
      <c r="F610" s="45">
        <v>12.61</v>
      </c>
      <c r="G610" s="45">
        <v>33.549999999999997</v>
      </c>
    </row>
    <row r="611" spans="1:7" hidden="1" x14ac:dyDescent="0.25">
      <c r="A611" s="85" t="s">
        <v>2607</v>
      </c>
      <c r="B611" s="70" t="s">
        <v>2608</v>
      </c>
      <c r="C611" s="63">
        <v>0</v>
      </c>
      <c r="D611" s="70">
        <v>8468607</v>
      </c>
      <c r="E611" s="70">
        <v>19.96</v>
      </c>
      <c r="F611" s="70">
        <v>-9.64</v>
      </c>
      <c r="G611" s="70">
        <v>394</v>
      </c>
    </row>
    <row r="612" spans="1:7" hidden="1" x14ac:dyDescent="0.25">
      <c r="A612" s="44" t="s">
        <v>2609</v>
      </c>
      <c r="B612" s="45" t="s">
        <v>2610</v>
      </c>
      <c r="C612" s="63">
        <v>0</v>
      </c>
      <c r="D612" s="45">
        <v>1066507</v>
      </c>
      <c r="E612" s="45">
        <v>44.72</v>
      </c>
      <c r="F612" s="45">
        <v>-69.38</v>
      </c>
      <c r="G612" s="45">
        <v>149.5</v>
      </c>
    </row>
    <row r="613" spans="1:7" hidden="1" x14ac:dyDescent="0.25">
      <c r="A613" s="69" t="s">
        <v>2611</v>
      </c>
      <c r="B613" s="63" t="s">
        <v>2612</v>
      </c>
      <c r="C613" s="63">
        <v>0</v>
      </c>
      <c r="D613" s="63">
        <v>194101276</v>
      </c>
      <c r="E613" s="63">
        <v>85.88</v>
      </c>
      <c r="F613" s="63">
        <v>118.87</v>
      </c>
      <c r="G613" s="63">
        <v>225.5</v>
      </c>
    </row>
    <row r="614" spans="1:7" hidden="1" x14ac:dyDescent="0.25">
      <c r="A614" s="69" t="s">
        <v>2613</v>
      </c>
      <c r="B614" s="63" t="s">
        <v>2614</v>
      </c>
      <c r="C614" s="63">
        <v>0</v>
      </c>
      <c r="D614" s="63">
        <v>13079019</v>
      </c>
      <c r="E614" s="63">
        <v>12.75</v>
      </c>
      <c r="F614" s="63">
        <v>23.27</v>
      </c>
      <c r="G614" s="63">
        <v>638</v>
      </c>
    </row>
    <row r="615" spans="1:7" hidden="1" x14ac:dyDescent="0.25">
      <c r="A615" s="44" t="s">
        <v>2615</v>
      </c>
      <c r="B615" s="45" t="s">
        <v>2616</v>
      </c>
      <c r="C615" s="63">
        <v>0</v>
      </c>
      <c r="D615" s="45">
        <v>251060</v>
      </c>
      <c r="E615" s="45">
        <v>13.17</v>
      </c>
      <c r="F615" s="45">
        <v>-0.61</v>
      </c>
      <c r="G615" s="45">
        <v>20.6</v>
      </c>
    </row>
    <row r="616" spans="1:7" hidden="1" x14ac:dyDescent="0.25">
      <c r="A616" s="69" t="s">
        <v>2617</v>
      </c>
      <c r="B616" s="63" t="s">
        <v>2618</v>
      </c>
      <c r="C616" s="63">
        <v>0</v>
      </c>
      <c r="D616" s="63">
        <v>12329</v>
      </c>
      <c r="E616" s="63">
        <v>-0.71</v>
      </c>
      <c r="F616" s="63">
        <v>4.99</v>
      </c>
      <c r="G616" s="63">
        <v>47.6</v>
      </c>
    </row>
    <row r="617" spans="1:7" hidden="1" x14ac:dyDescent="0.25">
      <c r="A617" s="69" t="s">
        <v>2619</v>
      </c>
      <c r="B617" s="63" t="s">
        <v>2620</v>
      </c>
      <c r="C617" s="63">
        <v>0</v>
      </c>
      <c r="D617" s="63">
        <v>118816</v>
      </c>
      <c r="E617" s="63">
        <v>-5.37</v>
      </c>
      <c r="F617" s="63">
        <v>12.49</v>
      </c>
      <c r="G617" s="63">
        <v>21.4</v>
      </c>
    </row>
    <row r="618" spans="1:7" hidden="1" x14ac:dyDescent="0.25">
      <c r="A618" s="69" t="s">
        <v>2621</v>
      </c>
      <c r="B618" s="63" t="s">
        <v>2622</v>
      </c>
      <c r="C618" s="63">
        <v>0</v>
      </c>
      <c r="D618" s="63">
        <v>1108321</v>
      </c>
      <c r="E618" s="63">
        <v>9.2799999999999994</v>
      </c>
      <c r="F618" s="63">
        <v>2.66</v>
      </c>
      <c r="G618" s="63">
        <v>118</v>
      </c>
    </row>
    <row r="619" spans="1:7" hidden="1" x14ac:dyDescent="0.25">
      <c r="A619" s="69" t="s">
        <v>2623</v>
      </c>
      <c r="B619" s="63" t="s">
        <v>2624</v>
      </c>
      <c r="C619" s="63">
        <v>0</v>
      </c>
      <c r="D619" s="63">
        <v>73893</v>
      </c>
      <c r="E619" s="63">
        <v>21.68</v>
      </c>
      <c r="F619" s="63">
        <v>-17.39</v>
      </c>
      <c r="G619" s="63">
        <v>19.3</v>
      </c>
    </row>
    <row r="620" spans="1:7" hidden="1" x14ac:dyDescent="0.25">
      <c r="A620" s="69" t="s">
        <v>2625</v>
      </c>
      <c r="B620" s="63" t="s">
        <v>2626</v>
      </c>
      <c r="C620" s="63">
        <v>0</v>
      </c>
      <c r="D620" s="70">
        <v>7317712</v>
      </c>
      <c r="E620" s="70">
        <v>24.08</v>
      </c>
      <c r="F620" s="70">
        <v>24.38</v>
      </c>
      <c r="G620" s="70">
        <v>375</v>
      </c>
    </row>
    <row r="621" spans="1:7" hidden="1" x14ac:dyDescent="0.25">
      <c r="A621" s="44" t="s">
        <v>2627</v>
      </c>
      <c r="B621" s="67" t="s">
        <v>2628</v>
      </c>
      <c r="C621" s="63">
        <v>0</v>
      </c>
      <c r="D621" s="45">
        <v>17109290</v>
      </c>
      <c r="E621" s="45">
        <v>10.220000000000001</v>
      </c>
      <c r="F621" s="45">
        <v>5.76</v>
      </c>
      <c r="G621" s="45">
        <v>110</v>
      </c>
    </row>
    <row r="622" spans="1:7" hidden="1" x14ac:dyDescent="0.25">
      <c r="A622" s="85" t="s">
        <v>2629</v>
      </c>
      <c r="B622" s="70" t="s">
        <v>2630</v>
      </c>
      <c r="C622" s="63">
        <v>0</v>
      </c>
      <c r="D622" s="70">
        <v>838124</v>
      </c>
      <c r="E622" s="70">
        <v>112.87</v>
      </c>
      <c r="F622" s="70">
        <v>1.97</v>
      </c>
      <c r="G622" s="70">
        <v>48.2</v>
      </c>
    </row>
    <row r="623" spans="1:7" hidden="1" x14ac:dyDescent="0.25">
      <c r="A623" s="80" t="s">
        <v>2631</v>
      </c>
      <c r="B623" s="150" t="s">
        <v>2632</v>
      </c>
      <c r="C623" s="63">
        <v>0</v>
      </c>
      <c r="D623" s="150">
        <v>262106</v>
      </c>
      <c r="E623" s="150">
        <v>21.44</v>
      </c>
      <c r="F623" s="150">
        <v>-52.51</v>
      </c>
      <c r="G623" s="150">
        <v>15.55</v>
      </c>
    </row>
    <row r="624" spans="1:7" x14ac:dyDescent="0.25">
      <c r="A624" s="69" t="s">
        <v>2633</v>
      </c>
      <c r="B624" s="63" t="s">
        <v>2634</v>
      </c>
      <c r="C624" s="63">
        <v>1</v>
      </c>
      <c r="D624" s="63">
        <v>12463552</v>
      </c>
      <c r="E624" s="63">
        <v>29.95</v>
      </c>
      <c r="F624" s="63">
        <v>26.71</v>
      </c>
      <c r="G624" s="63">
        <v>37.9</v>
      </c>
    </row>
    <row r="625" spans="1:7" hidden="1" x14ac:dyDescent="0.25">
      <c r="A625" s="44" t="s">
        <v>2635</v>
      </c>
      <c r="B625" s="45" t="s">
        <v>3758</v>
      </c>
      <c r="C625" s="63">
        <v>0</v>
      </c>
      <c r="D625" s="45">
        <v>63089</v>
      </c>
      <c r="E625" s="45">
        <v>113.85</v>
      </c>
      <c r="F625" s="45">
        <v>-45.72</v>
      </c>
      <c r="G625" s="45">
        <v>11.95</v>
      </c>
    </row>
    <row r="626" spans="1:7" hidden="1" x14ac:dyDescent="0.25">
      <c r="A626" s="69" t="s">
        <v>2636</v>
      </c>
      <c r="B626" s="63" t="s">
        <v>3190</v>
      </c>
      <c r="C626" s="63">
        <v>0</v>
      </c>
      <c r="D626" s="63">
        <v>98773</v>
      </c>
      <c r="E626" s="63">
        <v>20.62</v>
      </c>
      <c r="F626" s="63">
        <v>-13.17</v>
      </c>
      <c r="G626" s="63">
        <v>13.3</v>
      </c>
    </row>
    <row r="627" spans="1:7" hidden="1" x14ac:dyDescent="0.25">
      <c r="A627" s="69" t="s">
        <v>2637</v>
      </c>
      <c r="B627" s="63" t="s">
        <v>2638</v>
      </c>
      <c r="C627" s="63">
        <v>0</v>
      </c>
      <c r="D627" s="63">
        <v>138631</v>
      </c>
      <c r="E627" s="63">
        <v>29.47</v>
      </c>
      <c r="F627" s="63">
        <v>-14.91</v>
      </c>
      <c r="G627" s="63">
        <v>20.100000000000001</v>
      </c>
    </row>
    <row r="628" spans="1:7" hidden="1" x14ac:dyDescent="0.25">
      <c r="A628" s="69" t="s">
        <v>2639</v>
      </c>
      <c r="B628" s="63" t="s">
        <v>2640</v>
      </c>
      <c r="C628" s="63">
        <v>0</v>
      </c>
      <c r="D628" s="63">
        <v>261071</v>
      </c>
      <c r="E628" s="63">
        <v>-2.74</v>
      </c>
      <c r="F628" s="63">
        <v>20.58</v>
      </c>
      <c r="G628" s="63">
        <v>11</v>
      </c>
    </row>
    <row r="629" spans="1:7" hidden="1" x14ac:dyDescent="0.25">
      <c r="A629" s="69" t="s">
        <v>2641</v>
      </c>
      <c r="B629" s="63" t="s">
        <v>2883</v>
      </c>
      <c r="C629" s="63">
        <v>0</v>
      </c>
      <c r="D629" s="63">
        <v>64646</v>
      </c>
      <c r="E629" s="63">
        <v>11.83</v>
      </c>
      <c r="F629" s="63">
        <v>1091.19</v>
      </c>
      <c r="G629" s="63">
        <v>75.2</v>
      </c>
    </row>
    <row r="630" spans="1:7" hidden="1" x14ac:dyDescent="0.25">
      <c r="A630" s="44" t="s">
        <v>2642</v>
      </c>
      <c r="B630" s="67" t="s">
        <v>2643</v>
      </c>
      <c r="C630" s="63">
        <v>0</v>
      </c>
      <c r="D630" s="45">
        <v>27380</v>
      </c>
      <c r="E630" s="45">
        <v>235.25</v>
      </c>
      <c r="F630" s="45">
        <v>19.32</v>
      </c>
      <c r="G630" s="45">
        <v>59.3</v>
      </c>
    </row>
    <row r="631" spans="1:7" hidden="1" x14ac:dyDescent="0.25">
      <c r="A631" s="69" t="s">
        <v>2644</v>
      </c>
      <c r="B631" s="63" t="s">
        <v>3751</v>
      </c>
      <c r="C631" s="63">
        <v>0</v>
      </c>
      <c r="D631" s="63">
        <v>76093</v>
      </c>
      <c r="E631" s="63">
        <v>-20.260000000000002</v>
      </c>
      <c r="F631" s="63">
        <v>-57.26</v>
      </c>
      <c r="G631" s="63">
        <v>14.8</v>
      </c>
    </row>
    <row r="632" spans="1:7" hidden="1" x14ac:dyDescent="0.25">
      <c r="A632" s="80" t="s">
        <v>2645</v>
      </c>
      <c r="B632" s="150" t="s">
        <v>2646</v>
      </c>
      <c r="C632" s="63">
        <v>0</v>
      </c>
      <c r="D632" s="150">
        <v>74476</v>
      </c>
      <c r="E632" s="150">
        <v>85.15</v>
      </c>
      <c r="F632" s="150">
        <v>99.59</v>
      </c>
      <c r="G632" s="150">
        <v>17.350000000000001</v>
      </c>
    </row>
    <row r="633" spans="1:7" hidden="1" x14ac:dyDescent="0.25">
      <c r="A633" s="80" t="s">
        <v>2647</v>
      </c>
      <c r="B633" s="150" t="s">
        <v>2648</v>
      </c>
      <c r="C633" s="63">
        <v>0</v>
      </c>
      <c r="D633" s="150">
        <v>288917</v>
      </c>
      <c r="E633" s="150">
        <v>69.23</v>
      </c>
      <c r="F633" s="150">
        <v>-6.96</v>
      </c>
      <c r="G633" s="150">
        <v>9.06</v>
      </c>
    </row>
    <row r="634" spans="1:7" hidden="1" x14ac:dyDescent="0.25">
      <c r="A634" s="44" t="s">
        <v>2649</v>
      </c>
      <c r="B634" s="45" t="s">
        <v>2806</v>
      </c>
      <c r="C634" s="63">
        <v>0</v>
      </c>
      <c r="D634" s="45">
        <v>707901</v>
      </c>
      <c r="E634" s="45">
        <v>11.06</v>
      </c>
      <c r="F634" s="45">
        <v>-2.67</v>
      </c>
      <c r="G634" s="45">
        <v>36.65</v>
      </c>
    </row>
    <row r="635" spans="1:7" hidden="1" x14ac:dyDescent="0.25">
      <c r="A635" s="44" t="s">
        <v>2650</v>
      </c>
      <c r="B635" s="63" t="s">
        <v>2651</v>
      </c>
      <c r="C635" s="63">
        <v>0</v>
      </c>
      <c r="D635" s="45">
        <v>338804</v>
      </c>
      <c r="E635" s="45">
        <v>0.45</v>
      </c>
      <c r="F635" s="45">
        <v>-4.6900000000000004</v>
      </c>
      <c r="G635" s="45">
        <v>29.5</v>
      </c>
    </row>
    <row r="636" spans="1:7" hidden="1" x14ac:dyDescent="0.25">
      <c r="A636" s="85" t="s">
        <v>2652</v>
      </c>
      <c r="B636" s="70" t="s">
        <v>2653</v>
      </c>
      <c r="C636" s="63">
        <v>0</v>
      </c>
      <c r="D636" s="70">
        <v>373506</v>
      </c>
      <c r="E636" s="70">
        <v>68.64</v>
      </c>
      <c r="F636" s="70">
        <v>30.9</v>
      </c>
      <c r="G636" s="70">
        <v>30.45</v>
      </c>
    </row>
    <row r="637" spans="1:7" hidden="1" x14ac:dyDescent="0.25">
      <c r="A637" s="85" t="s">
        <v>2654</v>
      </c>
      <c r="B637" s="70" t="s">
        <v>2655</v>
      </c>
      <c r="C637" s="63">
        <v>0</v>
      </c>
      <c r="D637" s="70">
        <v>6557</v>
      </c>
      <c r="E637" s="70">
        <v>-0.18</v>
      </c>
      <c r="F637" s="70">
        <v>-20.45</v>
      </c>
      <c r="G637" s="70">
        <v>19.600000000000001</v>
      </c>
    </row>
    <row r="638" spans="1:7" hidden="1" x14ac:dyDescent="0.25">
      <c r="A638" s="44" t="s">
        <v>2656</v>
      </c>
      <c r="B638" s="45" t="s">
        <v>1323</v>
      </c>
      <c r="C638" s="63">
        <v>0</v>
      </c>
      <c r="D638" s="45">
        <v>22234</v>
      </c>
      <c r="E638" s="45">
        <v>39.26</v>
      </c>
      <c r="F638" s="45">
        <v>-7.73</v>
      </c>
      <c r="G638" s="45">
        <v>19.8</v>
      </c>
    </row>
    <row r="639" spans="1:7" hidden="1" x14ac:dyDescent="0.25">
      <c r="A639" s="44" t="s">
        <v>2657</v>
      </c>
      <c r="B639" s="45" t="s">
        <v>2658</v>
      </c>
      <c r="C639" s="63">
        <v>0</v>
      </c>
      <c r="D639" s="45">
        <v>17689</v>
      </c>
      <c r="E639" s="45">
        <v>823.71</v>
      </c>
      <c r="F639" s="45">
        <v>413.92</v>
      </c>
      <c r="G639" s="45">
        <v>19.45</v>
      </c>
    </row>
    <row r="640" spans="1:7" hidden="1" x14ac:dyDescent="0.25">
      <c r="A640" s="44" t="s">
        <v>2659</v>
      </c>
      <c r="B640" s="70" t="s">
        <v>1628</v>
      </c>
      <c r="C640" s="63">
        <v>0</v>
      </c>
      <c r="D640" s="45">
        <v>246752</v>
      </c>
      <c r="E640" s="45">
        <v>14.76</v>
      </c>
      <c r="F640" s="45">
        <v>29.37</v>
      </c>
      <c r="G640" s="45">
        <v>28.05</v>
      </c>
    </row>
    <row r="641" spans="1:7" hidden="1" x14ac:dyDescent="0.25">
      <c r="A641" s="44" t="s">
        <v>2660</v>
      </c>
      <c r="B641" s="45" t="s">
        <v>3505</v>
      </c>
      <c r="C641" s="63">
        <v>0</v>
      </c>
      <c r="D641" s="45">
        <v>13922</v>
      </c>
      <c r="E641" s="45">
        <v>225.36</v>
      </c>
      <c r="F641" s="45">
        <v>210.76</v>
      </c>
      <c r="G641" s="45">
        <v>25.95</v>
      </c>
    </row>
    <row r="642" spans="1:7" hidden="1" x14ac:dyDescent="0.25">
      <c r="A642" s="69" t="s">
        <v>2661</v>
      </c>
      <c r="B642" s="63" t="s">
        <v>2662</v>
      </c>
      <c r="C642" s="63">
        <v>0</v>
      </c>
      <c r="D642" s="63">
        <v>488745</v>
      </c>
      <c r="E642" s="63">
        <v>16.350000000000001</v>
      </c>
      <c r="F642" s="63">
        <v>-55.47</v>
      </c>
      <c r="G642" s="63">
        <v>54.7</v>
      </c>
    </row>
    <row r="643" spans="1:7" x14ac:dyDescent="0.25">
      <c r="A643" s="80" t="s">
        <v>2875</v>
      </c>
      <c r="B643" s="150" t="s">
        <v>2877</v>
      </c>
      <c r="C643" s="63">
        <v>1</v>
      </c>
      <c r="D643" s="150">
        <v>343319</v>
      </c>
      <c r="E643" s="150">
        <v>18.260000000000002</v>
      </c>
      <c r="F643" s="150">
        <v>89.35</v>
      </c>
      <c r="G643" s="150">
        <v>2315</v>
      </c>
    </row>
    <row r="644" spans="1:7" hidden="1" x14ac:dyDescent="0.25">
      <c r="A644" s="44" t="s">
        <v>2663</v>
      </c>
      <c r="B644" s="45" t="s">
        <v>1324</v>
      </c>
      <c r="C644" s="63">
        <v>0</v>
      </c>
      <c r="D644" s="45">
        <v>30466</v>
      </c>
      <c r="E644" s="45">
        <v>-18.38</v>
      </c>
      <c r="F644" s="45">
        <v>65.42</v>
      </c>
      <c r="G644" s="45">
        <v>27.4</v>
      </c>
    </row>
    <row r="645" spans="1:7" hidden="1" x14ac:dyDescent="0.25">
      <c r="A645" s="80" t="s">
        <v>2664</v>
      </c>
      <c r="B645" s="150" t="s">
        <v>3168</v>
      </c>
      <c r="C645" s="63">
        <v>0</v>
      </c>
      <c r="D645" s="150">
        <v>4993</v>
      </c>
      <c r="E645" s="150">
        <v>51.17</v>
      </c>
      <c r="F645" s="150">
        <v>-7.64</v>
      </c>
      <c r="G645" s="150">
        <v>13.15</v>
      </c>
    </row>
    <row r="646" spans="1:7" hidden="1" x14ac:dyDescent="0.25">
      <c r="A646" s="44" t="s">
        <v>2665</v>
      </c>
      <c r="B646" s="150" t="s">
        <v>1325</v>
      </c>
      <c r="C646" s="63">
        <v>0</v>
      </c>
      <c r="D646" s="45">
        <v>10367</v>
      </c>
      <c r="E646" s="45">
        <v>-3.23</v>
      </c>
      <c r="F646" s="45">
        <v>-12.02</v>
      </c>
      <c r="G646" s="45"/>
    </row>
    <row r="647" spans="1:7" x14ac:dyDescent="0.25">
      <c r="A647" s="44" t="s">
        <v>2666</v>
      </c>
      <c r="B647" s="45" t="s">
        <v>2667</v>
      </c>
      <c r="C647" s="63">
        <v>1</v>
      </c>
      <c r="D647" s="45">
        <v>832444</v>
      </c>
      <c r="E647" s="45">
        <v>22.88</v>
      </c>
      <c r="F647" s="45">
        <v>30.52</v>
      </c>
      <c r="G647" s="45">
        <v>91.3</v>
      </c>
    </row>
    <row r="648" spans="1:7" hidden="1" x14ac:dyDescent="0.25">
      <c r="A648" s="69" t="s">
        <v>2668</v>
      </c>
      <c r="B648" s="63" t="s">
        <v>2669</v>
      </c>
      <c r="C648" s="63">
        <v>0</v>
      </c>
      <c r="D648" s="63">
        <v>1560605</v>
      </c>
      <c r="E648" s="63">
        <v>17.79</v>
      </c>
      <c r="F648" s="63">
        <v>34.11</v>
      </c>
      <c r="G648" s="63">
        <v>100</v>
      </c>
    </row>
    <row r="649" spans="1:7" hidden="1" x14ac:dyDescent="0.25">
      <c r="A649" s="44" t="s">
        <v>861</v>
      </c>
      <c r="B649" s="45" t="s">
        <v>920</v>
      </c>
      <c r="C649" s="63">
        <v>0</v>
      </c>
      <c r="D649" s="45">
        <v>169153</v>
      </c>
      <c r="E649" s="45">
        <v>64.63</v>
      </c>
      <c r="F649" s="45">
        <v>6.8</v>
      </c>
      <c r="G649" s="45">
        <v>29.25</v>
      </c>
    </row>
    <row r="650" spans="1:7" hidden="1" x14ac:dyDescent="0.25">
      <c r="A650" s="44" t="s">
        <v>2670</v>
      </c>
      <c r="B650" s="45" t="s">
        <v>3670</v>
      </c>
      <c r="C650" s="63">
        <v>0</v>
      </c>
      <c r="D650" s="45">
        <v>49654</v>
      </c>
      <c r="E650" s="45">
        <v>-43.39</v>
      </c>
      <c r="F650" s="45">
        <v>-85.56</v>
      </c>
      <c r="G650" s="45">
        <v>63.6</v>
      </c>
    </row>
    <row r="651" spans="1:7" hidden="1" x14ac:dyDescent="0.25">
      <c r="A651" s="44" t="s">
        <v>2671</v>
      </c>
      <c r="B651" s="45" t="s">
        <v>2672</v>
      </c>
      <c r="C651" s="63">
        <v>0</v>
      </c>
      <c r="D651" s="45">
        <v>16498</v>
      </c>
      <c r="E651" s="45">
        <v>12.83</v>
      </c>
      <c r="F651" s="45">
        <v>-11.43</v>
      </c>
      <c r="G651" s="45">
        <v>22.85</v>
      </c>
    </row>
    <row r="652" spans="1:7" hidden="1" x14ac:dyDescent="0.25">
      <c r="A652" s="44" t="s">
        <v>2673</v>
      </c>
      <c r="B652" s="45" t="s">
        <v>2674</v>
      </c>
      <c r="C652" s="63">
        <v>0</v>
      </c>
      <c r="D652" s="45">
        <v>64505</v>
      </c>
      <c r="E652" s="45">
        <v>37.450000000000003</v>
      </c>
      <c r="F652" s="45">
        <v>47.83</v>
      </c>
      <c r="G652" s="45">
        <v>32.700000000000003</v>
      </c>
    </row>
    <row r="653" spans="1:7" hidden="1" x14ac:dyDescent="0.25">
      <c r="A653" s="44" t="s">
        <v>1130</v>
      </c>
      <c r="B653" s="150" t="s">
        <v>1206</v>
      </c>
      <c r="C653" s="63">
        <v>0</v>
      </c>
      <c r="D653" s="45">
        <v>1648656</v>
      </c>
      <c r="E653" s="45">
        <v>11.87</v>
      </c>
      <c r="F653" s="45">
        <v>34.25</v>
      </c>
      <c r="G653" s="45">
        <v>464</v>
      </c>
    </row>
    <row r="654" spans="1:7" hidden="1" x14ac:dyDescent="0.25">
      <c r="A654" s="44" t="s">
        <v>2675</v>
      </c>
      <c r="B654" s="45" t="s">
        <v>2676</v>
      </c>
      <c r="C654" s="63">
        <v>0</v>
      </c>
      <c r="D654" s="45">
        <v>238326</v>
      </c>
      <c r="E654" s="45">
        <v>2.81</v>
      </c>
      <c r="F654" s="45">
        <v>9.11</v>
      </c>
      <c r="G654" s="45">
        <v>26.4</v>
      </c>
    </row>
    <row r="655" spans="1:7" hidden="1" x14ac:dyDescent="0.25">
      <c r="A655" s="80" t="s">
        <v>2677</v>
      </c>
      <c r="B655" s="150" t="s">
        <v>3612</v>
      </c>
      <c r="C655" s="63">
        <v>0</v>
      </c>
      <c r="D655" s="150">
        <v>863</v>
      </c>
      <c r="G655" s="150">
        <v>9.4499999999999993</v>
      </c>
    </row>
    <row r="656" spans="1:7" hidden="1" x14ac:dyDescent="0.25">
      <c r="A656" s="69" t="s">
        <v>2678</v>
      </c>
      <c r="B656" s="63" t="s">
        <v>2679</v>
      </c>
      <c r="C656" s="63">
        <v>0</v>
      </c>
      <c r="D656" s="70">
        <v>70322</v>
      </c>
      <c r="E656" s="70">
        <v>124.34</v>
      </c>
      <c r="F656" s="70">
        <v>0.7</v>
      </c>
      <c r="G656" s="70">
        <v>33.549999999999997</v>
      </c>
    </row>
    <row r="657" spans="1:7" hidden="1" x14ac:dyDescent="0.25">
      <c r="A657" s="44" t="s">
        <v>2829</v>
      </c>
      <c r="B657" s="70" t="s">
        <v>2834</v>
      </c>
      <c r="C657" s="63">
        <v>0</v>
      </c>
      <c r="D657" s="45">
        <v>32016</v>
      </c>
      <c r="E657" s="45">
        <v>62.28</v>
      </c>
      <c r="F657" s="45">
        <v>3.95</v>
      </c>
      <c r="G657" s="45">
        <v>24.85</v>
      </c>
    </row>
    <row r="658" spans="1:7" hidden="1" x14ac:dyDescent="0.25">
      <c r="A658" s="80" t="s">
        <v>2680</v>
      </c>
      <c r="B658" s="150" t="s">
        <v>2681</v>
      </c>
      <c r="C658" s="63">
        <v>0</v>
      </c>
      <c r="D658" s="150">
        <v>87302</v>
      </c>
      <c r="E658" s="150">
        <v>0.75</v>
      </c>
      <c r="F658" s="150">
        <v>-2.42</v>
      </c>
      <c r="G658" s="150">
        <v>24.25</v>
      </c>
    </row>
    <row r="659" spans="1:7" x14ac:dyDescent="0.25">
      <c r="A659" s="69" t="s">
        <v>2682</v>
      </c>
      <c r="B659" s="63" t="s">
        <v>2683</v>
      </c>
      <c r="C659" s="63">
        <v>1</v>
      </c>
      <c r="D659" s="63">
        <v>261639</v>
      </c>
      <c r="E659" s="63">
        <v>49.44</v>
      </c>
      <c r="F659" s="63">
        <v>9.9</v>
      </c>
      <c r="G659" s="63">
        <v>221</v>
      </c>
    </row>
    <row r="660" spans="1:7" hidden="1" x14ac:dyDescent="0.25">
      <c r="A660" s="44" t="s">
        <v>862</v>
      </c>
      <c r="B660" s="70" t="s">
        <v>921</v>
      </c>
      <c r="C660" s="63">
        <v>0</v>
      </c>
      <c r="D660" s="45">
        <v>488837</v>
      </c>
      <c r="E660" s="45">
        <v>-15.83</v>
      </c>
      <c r="F660" s="45">
        <v>0.33</v>
      </c>
      <c r="G660" s="45">
        <v>3170</v>
      </c>
    </row>
    <row r="661" spans="1:7" hidden="1" x14ac:dyDescent="0.25">
      <c r="A661" s="80" t="s">
        <v>4044</v>
      </c>
      <c r="B661" s="150" t="s">
        <v>4048</v>
      </c>
      <c r="C661" s="63">
        <v>0</v>
      </c>
      <c r="D661" s="150">
        <v>1430288</v>
      </c>
      <c r="E661" s="150">
        <v>45.74</v>
      </c>
      <c r="F661" s="150">
        <v>140.51</v>
      </c>
      <c r="G661" s="150">
        <v>115.5</v>
      </c>
    </row>
    <row r="662" spans="1:7" hidden="1" x14ac:dyDescent="0.25">
      <c r="A662" s="44" t="s">
        <v>3471</v>
      </c>
      <c r="B662" s="45" t="s">
        <v>3506</v>
      </c>
      <c r="C662" s="63">
        <v>0</v>
      </c>
      <c r="D662" s="45">
        <v>159440</v>
      </c>
      <c r="E662" s="45">
        <v>36.21</v>
      </c>
      <c r="F662" s="45">
        <v>32.130000000000003</v>
      </c>
      <c r="G662" s="45">
        <v>185</v>
      </c>
    </row>
    <row r="663" spans="1:7" hidden="1" x14ac:dyDescent="0.25">
      <c r="A663" s="69" t="s">
        <v>1347</v>
      </c>
      <c r="B663" s="63" t="s">
        <v>1352</v>
      </c>
      <c r="C663" s="63">
        <v>0</v>
      </c>
      <c r="D663" s="63">
        <v>130357</v>
      </c>
      <c r="E663" s="63">
        <v>23.94</v>
      </c>
      <c r="F663" s="63">
        <v>13.79</v>
      </c>
      <c r="G663" s="63">
        <v>42.45</v>
      </c>
    </row>
    <row r="664" spans="1:7" hidden="1" x14ac:dyDescent="0.25">
      <c r="A664" s="80" t="s">
        <v>3272</v>
      </c>
      <c r="B664" s="150" t="s">
        <v>3274</v>
      </c>
      <c r="C664" s="63">
        <v>0</v>
      </c>
      <c r="D664" s="150">
        <v>832188</v>
      </c>
      <c r="E664" s="150">
        <v>12.37</v>
      </c>
      <c r="F664" s="150">
        <v>-39.909999999999997</v>
      </c>
      <c r="G664" s="150">
        <v>158.5</v>
      </c>
    </row>
    <row r="665" spans="1:7" hidden="1" x14ac:dyDescent="0.25">
      <c r="A665" s="44" t="s">
        <v>1131</v>
      </c>
      <c r="B665" s="45" t="s">
        <v>3094</v>
      </c>
      <c r="C665" s="63">
        <v>0</v>
      </c>
      <c r="D665" s="45">
        <v>143103</v>
      </c>
      <c r="E665" s="45">
        <v>-17.53</v>
      </c>
      <c r="F665" s="45">
        <v>-25.13</v>
      </c>
      <c r="G665" s="45">
        <v>41.4</v>
      </c>
    </row>
    <row r="666" spans="1:7" hidden="1" x14ac:dyDescent="0.25">
      <c r="A666" s="44" t="s">
        <v>3853</v>
      </c>
      <c r="B666" s="45" t="s">
        <v>3861</v>
      </c>
      <c r="C666" s="63">
        <v>0</v>
      </c>
      <c r="D666" s="45">
        <v>36496</v>
      </c>
      <c r="E666" s="45">
        <v>67.349999999999994</v>
      </c>
      <c r="F666" s="45">
        <v>21.96</v>
      </c>
      <c r="G666" s="45">
        <v>18.2</v>
      </c>
    </row>
    <row r="667" spans="1:7" hidden="1" x14ac:dyDescent="0.25">
      <c r="A667" s="69" t="s">
        <v>2684</v>
      </c>
      <c r="B667" s="63" t="s">
        <v>2685</v>
      </c>
      <c r="C667" s="63">
        <v>0</v>
      </c>
      <c r="D667" s="63">
        <v>121070</v>
      </c>
      <c r="E667" s="63">
        <v>9.8699999999999992</v>
      </c>
      <c r="F667" s="63">
        <v>-0.96</v>
      </c>
      <c r="G667" s="63">
        <v>160</v>
      </c>
    </row>
    <row r="668" spans="1:7" hidden="1" x14ac:dyDescent="0.25">
      <c r="A668" s="80" t="s">
        <v>4095</v>
      </c>
      <c r="B668" s="150" t="s">
        <v>4104</v>
      </c>
      <c r="C668" s="63">
        <v>0</v>
      </c>
      <c r="D668" s="150">
        <v>96360</v>
      </c>
      <c r="E668" s="150">
        <v>19.63</v>
      </c>
      <c r="F668" s="150">
        <v>21.55</v>
      </c>
      <c r="G668" s="150">
        <v>92.2</v>
      </c>
    </row>
    <row r="669" spans="1:7" x14ac:dyDescent="0.25">
      <c r="A669" s="69" t="s">
        <v>2686</v>
      </c>
      <c r="B669" s="63" t="s">
        <v>2687</v>
      </c>
      <c r="C669" s="63">
        <v>1</v>
      </c>
      <c r="D669" s="63">
        <v>774396</v>
      </c>
      <c r="E669" s="63">
        <v>74.290000000000006</v>
      </c>
      <c r="F669" s="63">
        <v>21.35</v>
      </c>
      <c r="G669" s="63">
        <v>63.2</v>
      </c>
    </row>
    <row r="670" spans="1:7" hidden="1" x14ac:dyDescent="0.25">
      <c r="A670" s="80" t="s">
        <v>1262</v>
      </c>
      <c r="B670" s="150" t="s">
        <v>1326</v>
      </c>
      <c r="C670" s="63">
        <v>0</v>
      </c>
      <c r="D670" s="150">
        <v>247473</v>
      </c>
      <c r="E670" s="150">
        <v>42.29</v>
      </c>
      <c r="F670" s="150">
        <v>23.67</v>
      </c>
      <c r="G670" s="150">
        <v>1260</v>
      </c>
    </row>
    <row r="671" spans="1:7" hidden="1" x14ac:dyDescent="0.25">
      <c r="A671" s="44" t="s">
        <v>2688</v>
      </c>
      <c r="B671" s="45" t="s">
        <v>2689</v>
      </c>
      <c r="C671" s="63">
        <v>0</v>
      </c>
      <c r="D671" s="45">
        <v>38270</v>
      </c>
      <c r="E671" s="45">
        <v>133.16999999999999</v>
      </c>
      <c r="F671" s="45">
        <v>-12.58</v>
      </c>
      <c r="G671" s="45">
        <v>17.8</v>
      </c>
    </row>
    <row r="672" spans="1:7" x14ac:dyDescent="0.25">
      <c r="A672" s="44" t="s">
        <v>1633</v>
      </c>
      <c r="B672" s="150" t="s">
        <v>1636</v>
      </c>
      <c r="C672" s="63">
        <v>1</v>
      </c>
      <c r="D672" s="45">
        <v>773478</v>
      </c>
      <c r="E672" s="45">
        <v>35.42</v>
      </c>
      <c r="F672" s="45">
        <v>146.84</v>
      </c>
      <c r="G672" s="45">
        <v>633</v>
      </c>
    </row>
    <row r="673" spans="1:7" hidden="1" x14ac:dyDescent="0.25">
      <c r="A673" s="44" t="s">
        <v>3821</v>
      </c>
      <c r="B673" s="67" t="s">
        <v>3829</v>
      </c>
      <c r="C673" s="63">
        <v>0</v>
      </c>
      <c r="D673" s="45">
        <v>339151</v>
      </c>
      <c r="E673" s="45">
        <v>30.58</v>
      </c>
      <c r="F673" s="45">
        <v>10.68</v>
      </c>
      <c r="G673" s="45">
        <v>42.5</v>
      </c>
    </row>
    <row r="674" spans="1:7" hidden="1" x14ac:dyDescent="0.25">
      <c r="A674" s="80" t="s">
        <v>2690</v>
      </c>
      <c r="B674" s="150" t="s">
        <v>922</v>
      </c>
      <c r="C674" s="63">
        <v>0</v>
      </c>
      <c r="D674" s="150">
        <v>78069</v>
      </c>
      <c r="E674" s="150">
        <v>-4.38</v>
      </c>
      <c r="F674" s="150">
        <v>-14.65</v>
      </c>
      <c r="G674" s="150">
        <v>88.9</v>
      </c>
    </row>
    <row r="675" spans="1:7" x14ac:dyDescent="0.25">
      <c r="A675" s="85" t="s">
        <v>2691</v>
      </c>
      <c r="B675" s="70" t="s">
        <v>3901</v>
      </c>
      <c r="C675" s="63">
        <v>1</v>
      </c>
      <c r="D675" s="70">
        <v>235762</v>
      </c>
      <c r="E675" s="70">
        <v>44.45</v>
      </c>
      <c r="F675" s="70">
        <v>97.14</v>
      </c>
      <c r="G675" s="70">
        <v>70.2</v>
      </c>
    </row>
    <row r="676" spans="1:7" hidden="1" x14ac:dyDescent="0.25">
      <c r="A676" s="44" t="s">
        <v>1132</v>
      </c>
      <c r="B676" s="150" t="s">
        <v>1207</v>
      </c>
      <c r="C676" s="63">
        <v>0</v>
      </c>
      <c r="D676" s="45">
        <v>100471</v>
      </c>
      <c r="E676" s="45">
        <v>48.38</v>
      </c>
      <c r="F676" s="45">
        <v>-67.900000000000006</v>
      </c>
      <c r="G676" s="45">
        <v>32</v>
      </c>
    </row>
    <row r="677" spans="1:7" hidden="1" x14ac:dyDescent="0.25">
      <c r="A677" s="44" t="s">
        <v>3335</v>
      </c>
      <c r="B677" s="67" t="s">
        <v>3342</v>
      </c>
      <c r="C677" s="63">
        <v>0</v>
      </c>
      <c r="D677" s="45">
        <v>142792</v>
      </c>
      <c r="E677" s="45">
        <v>82.43</v>
      </c>
      <c r="F677" s="45">
        <v>36.67</v>
      </c>
      <c r="G677" s="45">
        <v>67.5</v>
      </c>
    </row>
    <row r="678" spans="1:7" hidden="1" x14ac:dyDescent="0.25">
      <c r="A678" s="44" t="s">
        <v>2692</v>
      </c>
      <c r="B678" s="70" t="s">
        <v>3069</v>
      </c>
      <c r="C678" s="63">
        <v>0</v>
      </c>
      <c r="D678" s="45">
        <v>645100</v>
      </c>
      <c r="E678" s="45">
        <v>78.83</v>
      </c>
      <c r="F678" s="45">
        <v>1427.77</v>
      </c>
      <c r="G678" s="45">
        <v>27.4</v>
      </c>
    </row>
    <row r="679" spans="1:7" hidden="1" x14ac:dyDescent="0.25">
      <c r="A679" s="69" t="s">
        <v>2693</v>
      </c>
      <c r="B679" s="63" t="s">
        <v>2694</v>
      </c>
      <c r="C679" s="63">
        <v>0</v>
      </c>
      <c r="D679" s="63">
        <v>3939324</v>
      </c>
      <c r="E679" s="63">
        <v>22.93</v>
      </c>
      <c r="F679" s="63">
        <v>25.06</v>
      </c>
      <c r="G679" s="63">
        <v>381</v>
      </c>
    </row>
    <row r="680" spans="1:7" hidden="1" x14ac:dyDescent="0.25">
      <c r="A680" s="44" t="s">
        <v>2695</v>
      </c>
      <c r="B680" s="45" t="s">
        <v>3838</v>
      </c>
      <c r="C680" s="63">
        <v>0</v>
      </c>
      <c r="D680" s="45">
        <v>17967</v>
      </c>
      <c r="E680" s="45">
        <v>186.19</v>
      </c>
      <c r="F680" s="45">
        <v>5.78</v>
      </c>
      <c r="G680" s="45">
        <v>13.6</v>
      </c>
    </row>
    <row r="681" spans="1:7" hidden="1" x14ac:dyDescent="0.25">
      <c r="A681" s="80" t="s">
        <v>2696</v>
      </c>
      <c r="B681" s="150" t="s">
        <v>923</v>
      </c>
      <c r="C681" s="63">
        <v>0</v>
      </c>
      <c r="D681" s="150">
        <v>61138</v>
      </c>
      <c r="E681" s="150">
        <v>56.55</v>
      </c>
      <c r="F681" s="150">
        <v>73.95</v>
      </c>
      <c r="G681" s="150">
        <v>60.1</v>
      </c>
    </row>
    <row r="682" spans="1:7" hidden="1" x14ac:dyDescent="0.25">
      <c r="A682" s="44" t="s">
        <v>2697</v>
      </c>
      <c r="B682" s="45" t="s">
        <v>2698</v>
      </c>
      <c r="C682" s="63">
        <v>0</v>
      </c>
      <c r="D682" s="45">
        <v>247824</v>
      </c>
      <c r="E682" s="45">
        <v>58.51</v>
      </c>
      <c r="F682" s="45">
        <v>-14.06</v>
      </c>
      <c r="G682" s="45">
        <v>37.15</v>
      </c>
    </row>
    <row r="683" spans="1:7" hidden="1" x14ac:dyDescent="0.25">
      <c r="A683" s="85" t="s">
        <v>2699</v>
      </c>
      <c r="B683" s="70" t="s">
        <v>2700</v>
      </c>
      <c r="C683" s="63">
        <v>0</v>
      </c>
      <c r="D683" s="70">
        <v>172463</v>
      </c>
      <c r="E683" s="70">
        <v>97</v>
      </c>
      <c r="F683" s="70">
        <v>20.13</v>
      </c>
      <c r="G683" s="70">
        <v>65.3</v>
      </c>
    </row>
    <row r="684" spans="1:7" x14ac:dyDescent="0.25">
      <c r="A684" s="80" t="s">
        <v>2701</v>
      </c>
      <c r="B684" s="150" t="s">
        <v>2702</v>
      </c>
      <c r="C684" s="63">
        <v>1</v>
      </c>
      <c r="D684" s="150">
        <v>6810457</v>
      </c>
      <c r="E684" s="150">
        <v>61.62</v>
      </c>
      <c r="F684" s="150">
        <v>11.85</v>
      </c>
      <c r="G684" s="150">
        <v>43.7</v>
      </c>
    </row>
    <row r="685" spans="1:7" hidden="1" x14ac:dyDescent="0.25">
      <c r="A685" s="69" t="s">
        <v>2703</v>
      </c>
      <c r="B685" s="63" t="s">
        <v>1327</v>
      </c>
      <c r="C685" s="63">
        <v>0</v>
      </c>
      <c r="D685" s="63">
        <v>1468139</v>
      </c>
      <c r="E685" s="63">
        <v>68.58</v>
      </c>
      <c r="F685" s="63">
        <v>76.33</v>
      </c>
      <c r="G685" s="63">
        <v>375</v>
      </c>
    </row>
    <row r="686" spans="1:7" hidden="1" x14ac:dyDescent="0.25">
      <c r="A686" s="44" t="s">
        <v>2704</v>
      </c>
      <c r="B686" s="45" t="s">
        <v>2705</v>
      </c>
      <c r="C686" s="63">
        <v>0</v>
      </c>
      <c r="D686" s="45">
        <v>277382</v>
      </c>
      <c r="E686" s="45">
        <v>44.1</v>
      </c>
      <c r="F686" s="45">
        <v>57.23</v>
      </c>
      <c r="G686" s="45">
        <v>102.5</v>
      </c>
    </row>
    <row r="687" spans="1:7" hidden="1" x14ac:dyDescent="0.25">
      <c r="A687" s="86" t="s">
        <v>2706</v>
      </c>
      <c r="B687" s="87" t="s">
        <v>2707</v>
      </c>
      <c r="C687" s="63">
        <v>0</v>
      </c>
      <c r="D687" s="87">
        <v>353819</v>
      </c>
      <c r="E687" s="87">
        <v>34.54</v>
      </c>
      <c r="F687" s="87">
        <v>4.91</v>
      </c>
      <c r="G687" s="87">
        <v>155.5</v>
      </c>
    </row>
    <row r="688" spans="1:7" hidden="1" x14ac:dyDescent="0.25">
      <c r="A688" s="44" t="s">
        <v>2708</v>
      </c>
      <c r="B688" s="45" t="s">
        <v>2709</v>
      </c>
      <c r="C688" s="63">
        <v>0</v>
      </c>
      <c r="D688" s="45">
        <v>368553</v>
      </c>
      <c r="E688" s="45">
        <v>4.16</v>
      </c>
      <c r="F688" s="45">
        <v>1.38</v>
      </c>
      <c r="G688" s="45">
        <v>130</v>
      </c>
    </row>
    <row r="689" spans="1:7" hidden="1" x14ac:dyDescent="0.25">
      <c r="A689" s="80" t="s">
        <v>2710</v>
      </c>
      <c r="B689" s="150" t="s">
        <v>3507</v>
      </c>
      <c r="C689" s="63">
        <v>0</v>
      </c>
      <c r="D689" s="150">
        <v>141409</v>
      </c>
      <c r="E689" s="150">
        <v>10.06</v>
      </c>
      <c r="F689" s="150">
        <v>4.84</v>
      </c>
      <c r="G689" s="150">
        <v>62.9</v>
      </c>
    </row>
    <row r="690" spans="1:7" hidden="1" x14ac:dyDescent="0.25">
      <c r="A690" s="69" t="s">
        <v>2711</v>
      </c>
      <c r="B690" s="63" t="s">
        <v>2712</v>
      </c>
      <c r="C690" s="63">
        <v>0</v>
      </c>
      <c r="D690" s="63">
        <v>187056</v>
      </c>
      <c r="E690" s="63">
        <v>10.74</v>
      </c>
      <c r="F690" s="63">
        <v>-4.5</v>
      </c>
      <c r="G690" s="63">
        <v>36.1</v>
      </c>
    </row>
    <row r="691" spans="1:7" hidden="1" x14ac:dyDescent="0.25">
      <c r="A691" s="69" t="s">
        <v>2713</v>
      </c>
      <c r="B691" s="63" t="s">
        <v>2714</v>
      </c>
      <c r="C691" s="63">
        <v>0</v>
      </c>
      <c r="D691" s="63">
        <v>160418</v>
      </c>
      <c r="E691" s="63">
        <v>80.91</v>
      </c>
      <c r="F691" s="63">
        <v>17.77</v>
      </c>
      <c r="G691" s="63">
        <v>37.25</v>
      </c>
    </row>
    <row r="692" spans="1:7" hidden="1" x14ac:dyDescent="0.25">
      <c r="A692" s="44" t="s">
        <v>2715</v>
      </c>
      <c r="B692" s="45" t="s">
        <v>3972</v>
      </c>
      <c r="C692" s="63">
        <v>0</v>
      </c>
      <c r="D692" s="45">
        <v>114630</v>
      </c>
      <c r="E692" s="45">
        <v>13.63</v>
      </c>
      <c r="F692" s="45">
        <v>-28.6</v>
      </c>
      <c r="G692" s="45">
        <v>42.9</v>
      </c>
    </row>
    <row r="693" spans="1:7" hidden="1" x14ac:dyDescent="0.25">
      <c r="A693" s="80" t="s">
        <v>2716</v>
      </c>
      <c r="B693" s="150" t="s">
        <v>2717</v>
      </c>
      <c r="C693" s="63">
        <v>0</v>
      </c>
      <c r="D693" s="150">
        <v>752006</v>
      </c>
      <c r="E693" s="150">
        <v>15.91</v>
      </c>
      <c r="F693" s="150">
        <v>-5.42</v>
      </c>
      <c r="G693" s="150">
        <v>187.5</v>
      </c>
    </row>
    <row r="694" spans="1:7" hidden="1" x14ac:dyDescent="0.25">
      <c r="A694" s="44" t="s">
        <v>2718</v>
      </c>
      <c r="B694" s="45" t="s">
        <v>2719</v>
      </c>
      <c r="C694" s="63">
        <v>0</v>
      </c>
      <c r="D694" s="45">
        <v>26376</v>
      </c>
      <c r="E694" s="45">
        <v>5.39</v>
      </c>
      <c r="F694" s="45">
        <v>10.95</v>
      </c>
      <c r="G694" s="45">
        <v>129</v>
      </c>
    </row>
    <row r="695" spans="1:7" x14ac:dyDescent="0.25">
      <c r="A695" s="69" t="s">
        <v>2720</v>
      </c>
      <c r="B695" s="63" t="s">
        <v>2721</v>
      </c>
      <c r="C695" s="63">
        <v>1</v>
      </c>
      <c r="D695" s="63">
        <v>152118</v>
      </c>
      <c r="E695" s="63">
        <v>88.35</v>
      </c>
      <c r="F695" s="63">
        <v>73.040000000000006</v>
      </c>
      <c r="G695" s="63">
        <v>20.6</v>
      </c>
    </row>
    <row r="696" spans="1:7" hidden="1" x14ac:dyDescent="0.25">
      <c r="A696" s="44" t="s">
        <v>2722</v>
      </c>
      <c r="B696" s="45" t="s">
        <v>2723</v>
      </c>
      <c r="C696" s="63">
        <v>0</v>
      </c>
      <c r="D696" s="45">
        <v>39928</v>
      </c>
      <c r="E696" s="45">
        <v>28.43</v>
      </c>
      <c r="F696" s="45">
        <v>8.49</v>
      </c>
      <c r="G696" s="45">
        <v>38.700000000000003</v>
      </c>
    </row>
    <row r="697" spans="1:7" x14ac:dyDescent="0.25">
      <c r="A697" s="86" t="s">
        <v>2724</v>
      </c>
      <c r="B697" s="87" t="s">
        <v>2725</v>
      </c>
      <c r="C697" s="63">
        <v>1</v>
      </c>
      <c r="D697" s="87">
        <v>333043315</v>
      </c>
      <c r="E697" s="87">
        <v>16.899999999999999</v>
      </c>
      <c r="F697" s="87">
        <v>117.7</v>
      </c>
      <c r="G697" s="87">
        <v>135</v>
      </c>
    </row>
    <row r="698" spans="1:7" hidden="1" x14ac:dyDescent="0.25">
      <c r="A698" s="44" t="s">
        <v>2726</v>
      </c>
      <c r="B698" s="45" t="s">
        <v>2727</v>
      </c>
      <c r="C698" s="63">
        <v>0</v>
      </c>
      <c r="D698" s="45">
        <v>80179</v>
      </c>
      <c r="E698" s="45">
        <v>38.28</v>
      </c>
      <c r="F698" s="45">
        <v>-19.95</v>
      </c>
      <c r="G698" s="45">
        <v>22.35</v>
      </c>
    </row>
    <row r="699" spans="1:7" hidden="1" x14ac:dyDescent="0.25">
      <c r="A699" s="80" t="s">
        <v>863</v>
      </c>
      <c r="B699" s="150" t="s">
        <v>924</v>
      </c>
      <c r="C699" s="63">
        <v>0</v>
      </c>
      <c r="D699" s="150">
        <v>64206</v>
      </c>
      <c r="E699" s="150">
        <v>26.47</v>
      </c>
      <c r="F699" s="150">
        <v>-9.16</v>
      </c>
      <c r="G699" s="150">
        <v>114</v>
      </c>
    </row>
    <row r="700" spans="1:7" hidden="1" x14ac:dyDescent="0.25">
      <c r="A700" s="44" t="s">
        <v>2728</v>
      </c>
      <c r="B700" s="45" t="s">
        <v>2729</v>
      </c>
      <c r="C700" s="63">
        <v>0</v>
      </c>
      <c r="D700" s="45">
        <v>184336</v>
      </c>
      <c r="E700" s="45">
        <v>40.71</v>
      </c>
      <c r="F700" s="45">
        <v>13.12</v>
      </c>
      <c r="G700" s="45">
        <v>32.6</v>
      </c>
    </row>
    <row r="701" spans="1:7" hidden="1" x14ac:dyDescent="0.25">
      <c r="A701" s="44" t="s">
        <v>2730</v>
      </c>
      <c r="B701" s="45" t="s">
        <v>1328</v>
      </c>
      <c r="C701" s="63">
        <v>0</v>
      </c>
      <c r="D701" s="45">
        <v>45227</v>
      </c>
      <c r="E701" s="45">
        <v>-8.17</v>
      </c>
      <c r="F701" s="45">
        <v>6.98</v>
      </c>
      <c r="G701" s="45">
        <v>20.100000000000001</v>
      </c>
    </row>
    <row r="702" spans="1:7" hidden="1" x14ac:dyDescent="0.25">
      <c r="A702" s="69" t="s">
        <v>864</v>
      </c>
      <c r="B702" s="63" t="s">
        <v>925</v>
      </c>
      <c r="C702" s="63">
        <v>0</v>
      </c>
      <c r="D702" s="63">
        <v>48056</v>
      </c>
      <c r="E702" s="63">
        <v>39.659999999999997</v>
      </c>
      <c r="F702" s="63">
        <v>-35.54</v>
      </c>
      <c r="G702" s="63">
        <v>52.5</v>
      </c>
    </row>
    <row r="703" spans="1:7" hidden="1" x14ac:dyDescent="0.25">
      <c r="A703" s="44" t="s">
        <v>2731</v>
      </c>
      <c r="B703" s="63" t="s">
        <v>2732</v>
      </c>
      <c r="C703" s="63">
        <v>0</v>
      </c>
      <c r="D703" s="45">
        <v>16624</v>
      </c>
      <c r="E703" s="45">
        <v>57.1</v>
      </c>
      <c r="F703" s="45">
        <v>-14.08</v>
      </c>
      <c r="G703" s="45">
        <v>17.05</v>
      </c>
    </row>
    <row r="704" spans="1:7" x14ac:dyDescent="0.25">
      <c r="A704" s="85" t="s">
        <v>2733</v>
      </c>
      <c r="B704" s="70" t="s">
        <v>2734</v>
      </c>
      <c r="C704" s="63">
        <v>1</v>
      </c>
      <c r="D704" s="70">
        <v>10536851</v>
      </c>
      <c r="E704" s="70">
        <v>47.09</v>
      </c>
      <c r="F704" s="70">
        <v>181.48</v>
      </c>
      <c r="G704" s="70">
        <v>372</v>
      </c>
    </row>
    <row r="705" spans="1:7" x14ac:dyDescent="0.25">
      <c r="A705" s="80" t="s">
        <v>2735</v>
      </c>
      <c r="B705" s="150" t="s">
        <v>2736</v>
      </c>
      <c r="C705" s="63">
        <v>1</v>
      </c>
      <c r="D705" s="150">
        <v>1421480</v>
      </c>
      <c r="E705" s="150">
        <v>12.7</v>
      </c>
      <c r="F705" s="150">
        <v>27.02</v>
      </c>
      <c r="G705" s="150">
        <v>189</v>
      </c>
    </row>
    <row r="706" spans="1:7" hidden="1" x14ac:dyDescent="0.25">
      <c r="A706" s="44" t="s">
        <v>2737</v>
      </c>
      <c r="B706" s="67" t="s">
        <v>2738</v>
      </c>
      <c r="C706" s="63">
        <v>0</v>
      </c>
      <c r="D706" s="45">
        <v>468141</v>
      </c>
      <c r="E706" s="45">
        <v>13.14</v>
      </c>
      <c r="F706" s="45">
        <v>25.29</v>
      </c>
      <c r="G706" s="45">
        <v>163</v>
      </c>
    </row>
    <row r="707" spans="1:7" hidden="1" x14ac:dyDescent="0.25">
      <c r="A707" s="69" t="s">
        <v>2739</v>
      </c>
      <c r="B707" s="63" t="s">
        <v>1417</v>
      </c>
      <c r="C707" s="63">
        <v>0</v>
      </c>
      <c r="D707" s="63">
        <v>193587</v>
      </c>
      <c r="E707" s="63">
        <v>100.99</v>
      </c>
      <c r="F707" s="63">
        <v>129.86000000000001</v>
      </c>
      <c r="G707" s="63">
        <v>13.7</v>
      </c>
    </row>
    <row r="708" spans="1:7" hidden="1" x14ac:dyDescent="0.25">
      <c r="A708" s="69" t="s">
        <v>2740</v>
      </c>
      <c r="B708" s="63" t="s">
        <v>2741</v>
      </c>
      <c r="C708" s="63">
        <v>0</v>
      </c>
      <c r="D708" s="63">
        <v>102898</v>
      </c>
      <c r="E708" s="63">
        <v>135.87</v>
      </c>
      <c r="F708" s="63">
        <v>40.68</v>
      </c>
      <c r="G708" s="63">
        <v>15.6</v>
      </c>
    </row>
    <row r="709" spans="1:7" hidden="1" x14ac:dyDescent="0.25">
      <c r="A709" s="44" t="s">
        <v>2775</v>
      </c>
      <c r="B709" s="45" t="s">
        <v>2780</v>
      </c>
      <c r="C709" s="63">
        <v>0</v>
      </c>
      <c r="D709" s="45">
        <v>254746</v>
      </c>
      <c r="E709" s="45">
        <v>66.23</v>
      </c>
      <c r="F709" s="45">
        <v>-7.72</v>
      </c>
      <c r="G709" s="45">
        <v>14.8</v>
      </c>
    </row>
    <row r="710" spans="1:7" hidden="1" x14ac:dyDescent="0.25">
      <c r="A710" s="69" t="s">
        <v>2742</v>
      </c>
      <c r="B710" s="63" t="s">
        <v>2743</v>
      </c>
      <c r="C710" s="63">
        <v>0</v>
      </c>
      <c r="D710" s="63">
        <v>67662</v>
      </c>
      <c r="E710" s="63">
        <v>185.58</v>
      </c>
      <c r="F710" s="63">
        <v>35.5</v>
      </c>
      <c r="G710" s="63">
        <v>13.95</v>
      </c>
    </row>
    <row r="711" spans="1:7" hidden="1" x14ac:dyDescent="0.25">
      <c r="A711" s="80" t="s">
        <v>2744</v>
      </c>
      <c r="B711" s="150" t="s">
        <v>2745</v>
      </c>
      <c r="C711" s="63">
        <v>0</v>
      </c>
      <c r="D711" s="150">
        <v>97831</v>
      </c>
      <c r="E711" s="150">
        <v>45.74</v>
      </c>
      <c r="F711" s="150">
        <v>2.1800000000000002</v>
      </c>
      <c r="G711" s="150">
        <v>19.3</v>
      </c>
    </row>
    <row r="712" spans="1:7" hidden="1" x14ac:dyDescent="0.25">
      <c r="A712" s="44" t="s">
        <v>1133</v>
      </c>
      <c r="B712" s="45" t="s">
        <v>1208</v>
      </c>
      <c r="C712" s="63">
        <v>0</v>
      </c>
      <c r="D712" s="45">
        <v>66834</v>
      </c>
      <c r="E712" s="45">
        <v>-10.33</v>
      </c>
      <c r="F712" s="45">
        <v>27.56</v>
      </c>
      <c r="G712" s="45">
        <v>28.9</v>
      </c>
    </row>
    <row r="713" spans="1:7" hidden="1" x14ac:dyDescent="0.25">
      <c r="A713" s="44" t="s">
        <v>2746</v>
      </c>
      <c r="B713" s="70" t="s">
        <v>1209</v>
      </c>
      <c r="C713" s="63">
        <v>0</v>
      </c>
      <c r="D713" s="45">
        <v>71688</v>
      </c>
      <c r="E713" s="45">
        <v>55.31</v>
      </c>
      <c r="F713" s="45">
        <v>3.68</v>
      </c>
      <c r="G713" s="45">
        <v>28.6</v>
      </c>
    </row>
    <row r="714" spans="1:7" hidden="1" x14ac:dyDescent="0.25">
      <c r="A714" s="44" t="s">
        <v>2747</v>
      </c>
      <c r="B714" s="70" t="s">
        <v>2748</v>
      </c>
      <c r="C714" s="89">
        <v>0</v>
      </c>
      <c r="D714" s="45">
        <v>9032</v>
      </c>
      <c r="E714" s="45">
        <v>92.54</v>
      </c>
      <c r="F714" s="45">
        <v>19.850000000000001</v>
      </c>
      <c r="G714" s="45">
        <v>15.1</v>
      </c>
    </row>
    <row r="715" spans="1:7" hidden="1" x14ac:dyDescent="0.25">
      <c r="A715" s="44" t="s">
        <v>2749</v>
      </c>
      <c r="B715" s="45" t="s">
        <v>2750</v>
      </c>
      <c r="C715" s="89">
        <v>0</v>
      </c>
      <c r="D715" s="45">
        <v>349903</v>
      </c>
      <c r="E715" s="45">
        <v>4.92</v>
      </c>
      <c r="F715" s="45">
        <v>-11.15</v>
      </c>
      <c r="G715" s="45">
        <v>155.5</v>
      </c>
    </row>
    <row r="716" spans="1:7" hidden="1" x14ac:dyDescent="0.25">
      <c r="A716" s="80" t="s">
        <v>2751</v>
      </c>
      <c r="B716" s="150" t="s">
        <v>2752</v>
      </c>
      <c r="C716" s="63">
        <v>0</v>
      </c>
      <c r="D716" s="150">
        <v>288289</v>
      </c>
      <c r="E716" s="150">
        <v>7.48</v>
      </c>
      <c r="F716" s="150">
        <v>68.069999999999993</v>
      </c>
      <c r="G716" s="150">
        <v>46.2</v>
      </c>
    </row>
    <row r="717" spans="1:7" x14ac:dyDescent="0.25">
      <c r="A717" s="44" t="s">
        <v>2753</v>
      </c>
      <c r="B717" s="45" t="s">
        <v>2754</v>
      </c>
      <c r="C717" s="63">
        <v>1</v>
      </c>
      <c r="D717" s="45">
        <v>2193286</v>
      </c>
      <c r="E717" s="45">
        <v>5.27</v>
      </c>
      <c r="F717" s="45">
        <v>17.809999999999999</v>
      </c>
      <c r="G717" s="45">
        <v>769</v>
      </c>
    </row>
    <row r="718" spans="1:7" hidden="1" x14ac:dyDescent="0.25">
      <c r="A718" s="69" t="s">
        <v>2755</v>
      </c>
      <c r="B718" s="63" t="s">
        <v>2756</v>
      </c>
      <c r="C718" s="63">
        <v>0</v>
      </c>
      <c r="D718" s="63">
        <v>237908</v>
      </c>
      <c r="E718" s="63">
        <v>40</v>
      </c>
      <c r="F718" s="63">
        <v>0.32</v>
      </c>
      <c r="G718" s="63">
        <v>31.6</v>
      </c>
    </row>
    <row r="719" spans="1:7" hidden="1" x14ac:dyDescent="0.25">
      <c r="A719" s="44" t="s">
        <v>2757</v>
      </c>
      <c r="B719" s="70" t="s">
        <v>2758</v>
      </c>
      <c r="C719" s="63">
        <v>0</v>
      </c>
      <c r="D719" s="45">
        <v>119567</v>
      </c>
      <c r="E719" s="45">
        <v>34.840000000000003</v>
      </c>
      <c r="F719" s="45">
        <v>-15.47</v>
      </c>
      <c r="G719" s="45">
        <v>21.5</v>
      </c>
    </row>
    <row r="720" spans="1:7" hidden="1" x14ac:dyDescent="0.25">
      <c r="A720" s="44" t="s">
        <v>2759</v>
      </c>
      <c r="B720" s="45" t="s">
        <v>2760</v>
      </c>
      <c r="C720" s="63">
        <v>0</v>
      </c>
      <c r="D720" s="45">
        <v>27393</v>
      </c>
      <c r="E720" s="45">
        <v>131.22</v>
      </c>
      <c r="F720" s="45">
        <v>73.17</v>
      </c>
      <c r="G720" s="45">
        <v>34.5</v>
      </c>
    </row>
    <row r="721" spans="1:7" hidden="1" x14ac:dyDescent="0.25">
      <c r="A721" s="86" t="s">
        <v>2761</v>
      </c>
      <c r="B721" s="87" t="s">
        <v>2762</v>
      </c>
      <c r="C721" s="63">
        <v>0</v>
      </c>
      <c r="D721" s="87">
        <v>268866</v>
      </c>
      <c r="E721" s="87">
        <v>24.31</v>
      </c>
      <c r="F721" s="87">
        <v>2.85</v>
      </c>
      <c r="G721" s="87">
        <v>46.55</v>
      </c>
    </row>
    <row r="722" spans="1:7" x14ac:dyDescent="0.25">
      <c r="A722" s="44" t="s">
        <v>2763</v>
      </c>
      <c r="B722" s="45" t="s">
        <v>2764</v>
      </c>
      <c r="C722" s="63">
        <v>1</v>
      </c>
      <c r="D722" s="45">
        <v>1379707</v>
      </c>
      <c r="E722" s="45">
        <v>18.97</v>
      </c>
      <c r="F722" s="45">
        <v>72.739999999999995</v>
      </c>
      <c r="G722" s="45">
        <v>116.5</v>
      </c>
    </row>
    <row r="723" spans="1:7" hidden="1" x14ac:dyDescent="0.25">
      <c r="A723" s="44" t="s">
        <v>2765</v>
      </c>
      <c r="B723" s="150" t="s">
        <v>1329</v>
      </c>
      <c r="C723" s="63">
        <v>0</v>
      </c>
      <c r="D723" s="45">
        <v>99050</v>
      </c>
      <c r="E723" s="45">
        <v>57.52</v>
      </c>
      <c r="F723" s="45">
        <v>-18.61</v>
      </c>
      <c r="G723" s="45">
        <v>47.4</v>
      </c>
    </row>
    <row r="724" spans="1:7" hidden="1" x14ac:dyDescent="0.25">
      <c r="A724" s="44" t="s">
        <v>2766</v>
      </c>
      <c r="B724" s="150" t="s">
        <v>2767</v>
      </c>
      <c r="C724" s="63">
        <v>0</v>
      </c>
      <c r="D724" s="45">
        <v>530</v>
      </c>
      <c r="E724" s="45">
        <v>1.34</v>
      </c>
      <c r="F724" s="45">
        <v>-5.36</v>
      </c>
      <c r="G724" s="45">
        <v>21</v>
      </c>
    </row>
    <row r="725" spans="1:7" hidden="1" x14ac:dyDescent="0.25">
      <c r="A725" s="85" t="s">
        <v>0</v>
      </c>
      <c r="B725" s="70" t="s">
        <v>3319</v>
      </c>
      <c r="C725" s="63">
        <v>0</v>
      </c>
      <c r="D725" s="70">
        <v>140452</v>
      </c>
      <c r="E725" s="70">
        <v>9.66</v>
      </c>
      <c r="F725" s="70">
        <v>-61.14</v>
      </c>
      <c r="G725" s="70">
        <v>71.3</v>
      </c>
    </row>
    <row r="726" spans="1:7" hidden="1" x14ac:dyDescent="0.25">
      <c r="A726" s="44" t="s">
        <v>9</v>
      </c>
      <c r="B726" s="45" t="s">
        <v>10</v>
      </c>
      <c r="C726" s="63">
        <v>0</v>
      </c>
      <c r="D726" s="45">
        <v>197542</v>
      </c>
      <c r="E726" s="45">
        <v>22.41</v>
      </c>
      <c r="F726" s="45">
        <v>-11.9</v>
      </c>
      <c r="G726" s="45">
        <v>31.9</v>
      </c>
    </row>
    <row r="727" spans="1:7" x14ac:dyDescent="0.25">
      <c r="A727" s="44" t="s">
        <v>11</v>
      </c>
      <c r="B727" s="70" t="s">
        <v>3259</v>
      </c>
      <c r="C727" s="63">
        <v>1</v>
      </c>
      <c r="D727" s="45">
        <v>2201956</v>
      </c>
      <c r="E727" s="45">
        <v>52.52</v>
      </c>
      <c r="F727" s="45">
        <v>3.26</v>
      </c>
      <c r="G727" s="45">
        <v>36.1</v>
      </c>
    </row>
    <row r="728" spans="1:7" hidden="1" x14ac:dyDescent="0.25">
      <c r="A728" s="85" t="s">
        <v>12</v>
      </c>
      <c r="B728" s="70" t="s">
        <v>13</v>
      </c>
      <c r="C728" s="63">
        <v>0</v>
      </c>
      <c r="D728" s="70">
        <v>251</v>
      </c>
      <c r="E728" s="70">
        <v>118.26</v>
      </c>
      <c r="F728" s="70">
        <v>37.159999999999997</v>
      </c>
      <c r="G728" s="70">
        <v>12.6</v>
      </c>
    </row>
    <row r="729" spans="1:7" hidden="1" x14ac:dyDescent="0.25">
      <c r="A729" s="44" t="s">
        <v>14</v>
      </c>
      <c r="B729" s="63" t="s">
        <v>1330</v>
      </c>
      <c r="C729" s="63">
        <v>0</v>
      </c>
      <c r="D729" s="45">
        <v>249784</v>
      </c>
      <c r="E729" s="45">
        <v>34.409999999999997</v>
      </c>
      <c r="F729" s="45">
        <v>12.55</v>
      </c>
      <c r="G729" s="45">
        <v>50.5</v>
      </c>
    </row>
    <row r="730" spans="1:7" hidden="1" x14ac:dyDescent="0.25">
      <c r="A730" s="44" t="s">
        <v>2917</v>
      </c>
      <c r="B730" s="45" t="s">
        <v>2925</v>
      </c>
      <c r="C730" s="63">
        <v>0</v>
      </c>
      <c r="D730" s="45">
        <v>180162</v>
      </c>
      <c r="E730" s="45">
        <v>71.739999999999995</v>
      </c>
      <c r="F730" s="45">
        <v>6.8</v>
      </c>
      <c r="G730" s="45">
        <v>15.85</v>
      </c>
    </row>
    <row r="731" spans="1:7" hidden="1" x14ac:dyDescent="0.25">
      <c r="A731" s="44" t="s">
        <v>15</v>
      </c>
      <c r="B731" s="150" t="s">
        <v>926</v>
      </c>
      <c r="C731" s="63">
        <v>0</v>
      </c>
      <c r="D731" s="45">
        <v>270605</v>
      </c>
      <c r="E731" s="45">
        <v>52.55</v>
      </c>
      <c r="F731" s="45">
        <v>17.12</v>
      </c>
      <c r="G731" s="45">
        <v>13.4</v>
      </c>
    </row>
    <row r="732" spans="1:7" hidden="1" x14ac:dyDescent="0.25">
      <c r="A732" s="80" t="s">
        <v>16</v>
      </c>
      <c r="B732" s="150" t="s">
        <v>17</v>
      </c>
      <c r="C732" s="63">
        <v>0</v>
      </c>
      <c r="D732" s="150">
        <v>335320</v>
      </c>
      <c r="E732" s="150">
        <v>9.69</v>
      </c>
      <c r="F732" s="150">
        <v>-13.64</v>
      </c>
      <c r="G732" s="150">
        <v>32.15</v>
      </c>
    </row>
    <row r="733" spans="1:7" x14ac:dyDescent="0.25">
      <c r="A733" s="44" t="s">
        <v>18</v>
      </c>
      <c r="B733" s="45" t="s">
        <v>19</v>
      </c>
      <c r="C733" s="63">
        <v>1</v>
      </c>
      <c r="D733" s="45">
        <v>3329237</v>
      </c>
      <c r="E733" s="45">
        <v>52.83</v>
      </c>
      <c r="F733" s="45">
        <v>91.73</v>
      </c>
      <c r="G733" s="45">
        <v>990</v>
      </c>
    </row>
    <row r="734" spans="1:7" hidden="1" x14ac:dyDescent="0.25">
      <c r="A734" s="44" t="s">
        <v>20</v>
      </c>
      <c r="B734" s="45" t="s">
        <v>21</v>
      </c>
      <c r="C734" s="63">
        <v>0</v>
      </c>
      <c r="D734" s="45">
        <v>59058</v>
      </c>
      <c r="E734" s="45">
        <v>-13.3</v>
      </c>
      <c r="F734" s="45">
        <v>-47.46</v>
      </c>
      <c r="G734" s="45">
        <v>12.55</v>
      </c>
    </row>
    <row r="735" spans="1:7" hidden="1" x14ac:dyDescent="0.25">
      <c r="A735" s="44" t="s">
        <v>22</v>
      </c>
      <c r="B735" s="63" t="s">
        <v>23</v>
      </c>
      <c r="C735" s="63">
        <v>0</v>
      </c>
      <c r="D735" s="45">
        <v>164791</v>
      </c>
      <c r="E735" s="45">
        <v>51.9</v>
      </c>
      <c r="F735" s="45">
        <v>14.75</v>
      </c>
      <c r="G735" s="45">
        <v>60.1</v>
      </c>
    </row>
    <row r="736" spans="1:7" hidden="1" x14ac:dyDescent="0.25">
      <c r="A736" s="69" t="s">
        <v>1645</v>
      </c>
      <c r="B736" s="63" t="s">
        <v>1656</v>
      </c>
      <c r="C736" s="63">
        <v>0</v>
      </c>
      <c r="D736" s="63">
        <v>354918</v>
      </c>
      <c r="E736" s="63">
        <v>80.430000000000007</v>
      </c>
      <c r="F736" s="63">
        <v>5.2</v>
      </c>
      <c r="G736" s="63">
        <v>59</v>
      </c>
    </row>
    <row r="737" spans="1:7" hidden="1" x14ac:dyDescent="0.25">
      <c r="A737" s="44" t="s">
        <v>24</v>
      </c>
      <c r="B737" s="45" t="s">
        <v>3093</v>
      </c>
      <c r="C737" s="63">
        <v>0</v>
      </c>
      <c r="D737" s="45">
        <v>72697</v>
      </c>
      <c r="E737" s="45">
        <v>18.7</v>
      </c>
      <c r="F737" s="45">
        <v>54.07</v>
      </c>
      <c r="G737" s="45">
        <v>46.5</v>
      </c>
    </row>
    <row r="738" spans="1:7" hidden="1" x14ac:dyDescent="0.25">
      <c r="A738" s="44" t="s">
        <v>3123</v>
      </c>
      <c r="B738" s="63" t="s">
        <v>3129</v>
      </c>
      <c r="C738" s="63">
        <v>0</v>
      </c>
      <c r="D738" s="45">
        <v>627008</v>
      </c>
      <c r="E738" s="45">
        <v>72.599999999999994</v>
      </c>
      <c r="F738" s="45">
        <v>-11.41</v>
      </c>
      <c r="G738" s="45">
        <v>17.899999999999999</v>
      </c>
    </row>
    <row r="739" spans="1:7" hidden="1" x14ac:dyDescent="0.25">
      <c r="A739" s="80" t="s">
        <v>3589</v>
      </c>
      <c r="B739" s="150" t="s">
        <v>3613</v>
      </c>
      <c r="C739" s="63">
        <v>0</v>
      </c>
      <c r="D739" s="150">
        <v>23971</v>
      </c>
      <c r="E739" s="150">
        <v>325.17</v>
      </c>
      <c r="F739" s="150">
        <v>-9.5500000000000007</v>
      </c>
      <c r="G739" s="150">
        <v>27.9</v>
      </c>
    </row>
    <row r="740" spans="1:7" hidden="1" x14ac:dyDescent="0.25">
      <c r="A740" s="80" t="s">
        <v>25</v>
      </c>
      <c r="B740" s="150" t="s">
        <v>3114</v>
      </c>
      <c r="C740" s="63">
        <v>0</v>
      </c>
      <c r="D740" s="150">
        <v>11291</v>
      </c>
      <c r="E740" s="150">
        <v>41.95</v>
      </c>
      <c r="F740" s="150">
        <v>13.91</v>
      </c>
      <c r="G740" s="150">
        <v>25.7</v>
      </c>
    </row>
    <row r="741" spans="1:7" hidden="1" x14ac:dyDescent="0.25">
      <c r="A741" s="85" t="s">
        <v>26</v>
      </c>
      <c r="B741" s="70" t="s">
        <v>27</v>
      </c>
      <c r="C741" s="63">
        <v>0</v>
      </c>
      <c r="D741" s="70">
        <v>111633</v>
      </c>
      <c r="E741" s="70">
        <v>25.1</v>
      </c>
      <c r="F741" s="70">
        <v>10.61</v>
      </c>
      <c r="G741" s="70">
        <v>51</v>
      </c>
    </row>
    <row r="742" spans="1:7" x14ac:dyDescent="0.25">
      <c r="A742" s="85" t="s">
        <v>3472</v>
      </c>
      <c r="B742" s="70" t="s">
        <v>3508</v>
      </c>
      <c r="C742" s="63">
        <v>1</v>
      </c>
      <c r="D742" s="70">
        <v>655956</v>
      </c>
      <c r="E742" s="70">
        <v>37.159999999999997</v>
      </c>
      <c r="F742" s="70">
        <v>12.06</v>
      </c>
      <c r="G742" s="70">
        <v>154</v>
      </c>
    </row>
    <row r="743" spans="1:7" hidden="1" x14ac:dyDescent="0.25">
      <c r="A743" s="85" t="s">
        <v>28</v>
      </c>
      <c r="B743" s="70" t="s">
        <v>29</v>
      </c>
      <c r="C743" s="63">
        <v>0</v>
      </c>
      <c r="D743" s="70">
        <v>672156</v>
      </c>
      <c r="E743" s="70">
        <v>11</v>
      </c>
      <c r="F743" s="70">
        <v>30.38</v>
      </c>
      <c r="G743" s="70">
        <v>14.1</v>
      </c>
    </row>
    <row r="744" spans="1:7" hidden="1" x14ac:dyDescent="0.25">
      <c r="A744" s="85" t="s">
        <v>30</v>
      </c>
      <c r="B744" s="70" t="s">
        <v>31</v>
      </c>
      <c r="C744" s="63">
        <v>0</v>
      </c>
      <c r="D744" s="70">
        <v>416114</v>
      </c>
      <c r="E744" s="70">
        <v>58.7</v>
      </c>
      <c r="F744" s="70">
        <v>16.579999999999998</v>
      </c>
      <c r="G744" s="70">
        <v>96</v>
      </c>
    </row>
    <row r="745" spans="1:7" hidden="1" x14ac:dyDescent="0.25">
      <c r="A745" s="69" t="s">
        <v>865</v>
      </c>
      <c r="B745" s="63" t="s">
        <v>927</v>
      </c>
      <c r="C745" s="63">
        <v>0</v>
      </c>
      <c r="D745" s="63">
        <v>117274</v>
      </c>
      <c r="E745" s="63">
        <v>-8.39</v>
      </c>
      <c r="F745" s="63">
        <v>-25.71</v>
      </c>
      <c r="G745" s="63">
        <v>784</v>
      </c>
    </row>
    <row r="746" spans="1:7" hidden="1" x14ac:dyDescent="0.25">
      <c r="A746" s="44" t="s">
        <v>32</v>
      </c>
      <c r="B746" s="45" t="s">
        <v>33</v>
      </c>
      <c r="C746" s="63">
        <v>0</v>
      </c>
      <c r="D746" s="45">
        <v>114091</v>
      </c>
      <c r="E746" s="45">
        <v>41.33</v>
      </c>
      <c r="F746" s="45">
        <v>32.880000000000003</v>
      </c>
      <c r="G746" s="45">
        <v>19.8</v>
      </c>
    </row>
    <row r="747" spans="1:7" hidden="1" x14ac:dyDescent="0.25">
      <c r="A747" s="80" t="s">
        <v>34</v>
      </c>
      <c r="B747" s="150" t="s">
        <v>35</v>
      </c>
      <c r="C747" s="89">
        <v>0</v>
      </c>
      <c r="D747" s="150">
        <v>32286</v>
      </c>
      <c r="E747" s="150">
        <v>17.850000000000001</v>
      </c>
      <c r="F747" s="150">
        <v>-10.97</v>
      </c>
      <c r="G747" s="150">
        <v>17</v>
      </c>
    </row>
    <row r="748" spans="1:7" hidden="1" x14ac:dyDescent="0.25">
      <c r="A748" s="80" t="s">
        <v>2841</v>
      </c>
      <c r="B748" s="150" t="s">
        <v>2847</v>
      </c>
      <c r="C748" s="63">
        <v>0</v>
      </c>
      <c r="D748" s="150">
        <v>699498</v>
      </c>
      <c r="E748" s="150">
        <v>24.27</v>
      </c>
      <c r="F748" s="150">
        <v>14.25</v>
      </c>
      <c r="G748" s="150">
        <v>166.5</v>
      </c>
    </row>
    <row r="749" spans="1:7" hidden="1" x14ac:dyDescent="0.25">
      <c r="A749" s="69" t="s">
        <v>36</v>
      </c>
      <c r="B749" s="63" t="s">
        <v>37</v>
      </c>
      <c r="C749" s="63">
        <v>0</v>
      </c>
      <c r="D749" s="63">
        <v>805570</v>
      </c>
      <c r="E749" s="63">
        <v>19.12</v>
      </c>
      <c r="F749" s="63">
        <v>-9.6</v>
      </c>
      <c r="G749" s="63">
        <v>206.5</v>
      </c>
    </row>
    <row r="750" spans="1:7" hidden="1" x14ac:dyDescent="0.25">
      <c r="A750" s="80" t="s">
        <v>1134</v>
      </c>
      <c r="B750" s="150" t="s">
        <v>1210</v>
      </c>
      <c r="C750" s="63">
        <v>0</v>
      </c>
      <c r="D750" s="150">
        <v>32373</v>
      </c>
      <c r="E750" s="150">
        <v>-55.09</v>
      </c>
      <c r="F750" s="150">
        <v>-66.05</v>
      </c>
      <c r="G750" s="150">
        <v>36.75</v>
      </c>
    </row>
    <row r="751" spans="1:7" hidden="1" x14ac:dyDescent="0.25">
      <c r="A751" s="85" t="s">
        <v>38</v>
      </c>
      <c r="B751" s="70" t="s">
        <v>39</v>
      </c>
      <c r="C751" s="63">
        <v>0</v>
      </c>
      <c r="D751" s="70">
        <v>2497667</v>
      </c>
      <c r="E751" s="70">
        <v>93.79</v>
      </c>
      <c r="F751" s="70">
        <v>50.49</v>
      </c>
      <c r="G751" s="70">
        <v>39.1</v>
      </c>
    </row>
    <row r="752" spans="1:7" hidden="1" x14ac:dyDescent="0.25">
      <c r="A752" s="80" t="s">
        <v>40</v>
      </c>
      <c r="B752" s="150" t="s">
        <v>41</v>
      </c>
      <c r="C752" s="63">
        <v>0</v>
      </c>
      <c r="D752" s="150">
        <v>799740</v>
      </c>
      <c r="E752" s="150">
        <v>63.77</v>
      </c>
      <c r="F752" s="150">
        <v>26.09</v>
      </c>
      <c r="G752" s="150">
        <v>71.2</v>
      </c>
    </row>
    <row r="753" spans="1:7" hidden="1" x14ac:dyDescent="0.25">
      <c r="A753" s="85" t="s">
        <v>42</v>
      </c>
      <c r="B753" s="70" t="s">
        <v>43</v>
      </c>
      <c r="C753" s="63">
        <v>0</v>
      </c>
      <c r="D753" s="70">
        <v>78457</v>
      </c>
      <c r="E753" s="70">
        <v>160.59</v>
      </c>
      <c r="F753" s="70">
        <v>23.11</v>
      </c>
      <c r="G753" s="70">
        <v>22.35</v>
      </c>
    </row>
    <row r="754" spans="1:7" hidden="1" x14ac:dyDescent="0.25">
      <c r="A754" s="44" t="s">
        <v>44</v>
      </c>
      <c r="B754" s="63" t="s">
        <v>45</v>
      </c>
      <c r="C754" s="63">
        <v>0</v>
      </c>
      <c r="D754" s="45">
        <v>468495</v>
      </c>
      <c r="E754" s="45">
        <v>4.8499999999999996</v>
      </c>
      <c r="F754" s="45">
        <v>7.11</v>
      </c>
      <c r="G754" s="45">
        <v>125</v>
      </c>
    </row>
    <row r="755" spans="1:7" hidden="1" x14ac:dyDescent="0.25">
      <c r="A755" s="80" t="s">
        <v>46</v>
      </c>
      <c r="B755" s="150" t="s">
        <v>47</v>
      </c>
      <c r="C755" s="63">
        <v>0</v>
      </c>
      <c r="D755" s="150">
        <v>2164171</v>
      </c>
      <c r="E755" s="150">
        <v>48.1</v>
      </c>
      <c r="F755" s="150">
        <v>14.32</v>
      </c>
      <c r="G755" s="150">
        <v>455.5</v>
      </c>
    </row>
    <row r="756" spans="1:7" hidden="1" x14ac:dyDescent="0.25">
      <c r="A756" s="80" t="s">
        <v>2876</v>
      </c>
      <c r="B756" s="150" t="s">
        <v>2878</v>
      </c>
      <c r="C756" s="63">
        <v>0</v>
      </c>
      <c r="D756" s="150">
        <v>2023006</v>
      </c>
      <c r="E756" s="150">
        <v>22.76</v>
      </c>
      <c r="F756" s="150">
        <v>26.77</v>
      </c>
      <c r="G756" s="150">
        <v>315</v>
      </c>
    </row>
    <row r="757" spans="1:7" hidden="1" x14ac:dyDescent="0.25">
      <c r="A757" s="80" t="s">
        <v>48</v>
      </c>
      <c r="B757" s="150" t="s">
        <v>49</v>
      </c>
      <c r="C757" s="63">
        <v>0</v>
      </c>
      <c r="D757" s="150">
        <v>351686</v>
      </c>
      <c r="E757" s="150">
        <v>21.08</v>
      </c>
      <c r="F757" s="150">
        <v>13.73</v>
      </c>
      <c r="G757" s="150">
        <v>149</v>
      </c>
    </row>
    <row r="758" spans="1:7" hidden="1" x14ac:dyDescent="0.25">
      <c r="A758" s="44" t="s">
        <v>50</v>
      </c>
      <c r="B758" s="45" t="s">
        <v>51</v>
      </c>
      <c r="C758" s="63">
        <v>0</v>
      </c>
      <c r="D758" s="45">
        <v>167259</v>
      </c>
      <c r="E758" s="45">
        <v>66.06</v>
      </c>
      <c r="F758" s="45">
        <v>0.44</v>
      </c>
      <c r="G758" s="45">
        <v>15.45</v>
      </c>
    </row>
    <row r="759" spans="1:7" hidden="1" x14ac:dyDescent="0.25">
      <c r="A759" s="86" t="s">
        <v>3124</v>
      </c>
      <c r="B759" s="87" t="s">
        <v>3130</v>
      </c>
      <c r="C759" s="89">
        <v>0</v>
      </c>
      <c r="D759" s="87">
        <v>56006</v>
      </c>
      <c r="E759" s="87">
        <v>27.36</v>
      </c>
      <c r="F759" s="87">
        <v>-20.77</v>
      </c>
      <c r="G759" s="87">
        <v>47.65</v>
      </c>
    </row>
    <row r="760" spans="1:7" x14ac:dyDescent="0.25">
      <c r="A760" s="69" t="s">
        <v>3636</v>
      </c>
      <c r="B760" s="63" t="s">
        <v>3643</v>
      </c>
      <c r="C760" s="63">
        <v>1</v>
      </c>
      <c r="D760" s="63">
        <v>201073</v>
      </c>
      <c r="E760" s="63">
        <v>58.38</v>
      </c>
      <c r="F760" s="63">
        <v>74.150000000000006</v>
      </c>
      <c r="G760" s="63">
        <v>72.3</v>
      </c>
    </row>
    <row r="761" spans="1:7" hidden="1" x14ac:dyDescent="0.25">
      <c r="A761" s="44" t="s">
        <v>866</v>
      </c>
      <c r="B761" s="63" t="s">
        <v>928</v>
      </c>
      <c r="C761" s="63">
        <v>0</v>
      </c>
      <c r="D761" s="45">
        <v>29905</v>
      </c>
      <c r="E761" s="45">
        <v>81.78</v>
      </c>
      <c r="F761" s="45">
        <v>297.51</v>
      </c>
      <c r="G761" s="45">
        <v>16.100000000000001</v>
      </c>
    </row>
    <row r="762" spans="1:7" hidden="1" x14ac:dyDescent="0.25">
      <c r="A762" s="69" t="s">
        <v>52</v>
      </c>
      <c r="B762" s="63" t="s">
        <v>53</v>
      </c>
      <c r="C762" s="63">
        <v>0</v>
      </c>
      <c r="D762" s="63">
        <v>60692</v>
      </c>
      <c r="E762" s="63">
        <v>98.37</v>
      </c>
      <c r="F762" s="63">
        <v>-35</v>
      </c>
      <c r="G762" s="63">
        <v>28.25</v>
      </c>
    </row>
    <row r="763" spans="1:7" hidden="1" x14ac:dyDescent="0.25">
      <c r="A763" s="80" t="s">
        <v>2768</v>
      </c>
      <c r="B763" s="150" t="s">
        <v>2769</v>
      </c>
      <c r="C763" s="63">
        <v>0</v>
      </c>
      <c r="D763" s="150">
        <v>121231</v>
      </c>
      <c r="E763" s="150">
        <v>28.13</v>
      </c>
      <c r="F763" s="150">
        <v>-21.73</v>
      </c>
      <c r="G763" s="150">
        <v>22.05</v>
      </c>
    </row>
    <row r="764" spans="1:7" hidden="1" x14ac:dyDescent="0.25">
      <c r="A764" s="44" t="s">
        <v>54</v>
      </c>
      <c r="B764" s="45" t="s">
        <v>55</v>
      </c>
      <c r="C764" s="63">
        <v>0</v>
      </c>
      <c r="D764" s="45">
        <v>66729</v>
      </c>
      <c r="E764" s="45">
        <v>9.35</v>
      </c>
      <c r="F764" s="45">
        <v>-24.17</v>
      </c>
      <c r="G764" s="45">
        <v>44</v>
      </c>
    </row>
    <row r="765" spans="1:7" hidden="1" x14ac:dyDescent="0.25">
      <c r="A765" s="80" t="s">
        <v>867</v>
      </c>
      <c r="B765" s="150" t="s">
        <v>929</v>
      </c>
      <c r="C765" s="63">
        <v>0</v>
      </c>
      <c r="D765" s="150">
        <v>51182</v>
      </c>
      <c r="E765" s="150">
        <v>139.26</v>
      </c>
      <c r="F765" s="150">
        <v>40.25</v>
      </c>
      <c r="G765" s="150">
        <v>31.4</v>
      </c>
    </row>
    <row r="766" spans="1:7" hidden="1" x14ac:dyDescent="0.25">
      <c r="A766" s="80" t="s">
        <v>56</v>
      </c>
      <c r="B766" s="150" t="s">
        <v>57</v>
      </c>
      <c r="C766" s="63">
        <v>0</v>
      </c>
      <c r="D766" s="150">
        <v>3860470</v>
      </c>
      <c r="E766" s="150">
        <v>15.19</v>
      </c>
      <c r="F766" s="150">
        <v>33.479999999999997</v>
      </c>
      <c r="G766" s="150">
        <v>2665</v>
      </c>
    </row>
    <row r="767" spans="1:7" hidden="1" x14ac:dyDescent="0.25">
      <c r="A767" s="85" t="s">
        <v>58</v>
      </c>
      <c r="B767" s="70" t="s">
        <v>59</v>
      </c>
      <c r="C767" s="63">
        <v>0</v>
      </c>
      <c r="D767" s="70">
        <v>115331</v>
      </c>
      <c r="E767" s="70">
        <v>19.21</v>
      </c>
      <c r="F767" s="70">
        <v>8.99</v>
      </c>
      <c r="G767" s="70">
        <v>71.599999999999994</v>
      </c>
    </row>
    <row r="768" spans="1:7" hidden="1" x14ac:dyDescent="0.25">
      <c r="A768" s="44" t="s">
        <v>3675</v>
      </c>
      <c r="B768" s="45" t="s">
        <v>3680</v>
      </c>
      <c r="C768" s="63">
        <v>0</v>
      </c>
      <c r="D768" s="45">
        <v>296514</v>
      </c>
      <c r="E768" s="45">
        <v>-2.4500000000000002</v>
      </c>
      <c r="F768" s="45">
        <v>9.6999999999999993</v>
      </c>
      <c r="G768" s="45">
        <v>37.6</v>
      </c>
    </row>
    <row r="769" spans="1:7" hidden="1" x14ac:dyDescent="0.25">
      <c r="A769" s="69" t="s">
        <v>60</v>
      </c>
      <c r="B769" s="63" t="s">
        <v>61</v>
      </c>
      <c r="C769" s="63">
        <v>0</v>
      </c>
      <c r="D769" s="63">
        <v>727713</v>
      </c>
      <c r="E769" s="63">
        <v>19.77</v>
      </c>
      <c r="F769" s="63">
        <v>-25.59</v>
      </c>
      <c r="G769" s="63">
        <v>306.5</v>
      </c>
    </row>
    <row r="770" spans="1:7" hidden="1" x14ac:dyDescent="0.25">
      <c r="A770" s="44" t="s">
        <v>62</v>
      </c>
      <c r="B770" s="45" t="s">
        <v>63</v>
      </c>
      <c r="C770" s="63">
        <v>0</v>
      </c>
      <c r="D770" s="45">
        <v>34650</v>
      </c>
      <c r="E770" s="45">
        <v>-31.21</v>
      </c>
      <c r="F770" s="45">
        <v>-83.58</v>
      </c>
      <c r="G770" s="45">
        <v>193.5</v>
      </c>
    </row>
    <row r="771" spans="1:7" hidden="1" x14ac:dyDescent="0.25">
      <c r="A771" s="44" t="s">
        <v>64</v>
      </c>
      <c r="B771" s="67" t="s">
        <v>3367</v>
      </c>
      <c r="C771" s="63">
        <v>0</v>
      </c>
      <c r="D771" s="45">
        <v>130376</v>
      </c>
      <c r="E771" s="45">
        <v>51.46</v>
      </c>
      <c r="F771" s="45">
        <v>-33.56</v>
      </c>
      <c r="G771" s="45">
        <v>37.799999999999997</v>
      </c>
    </row>
    <row r="772" spans="1:7" hidden="1" x14ac:dyDescent="0.25">
      <c r="A772" s="69" t="s">
        <v>65</v>
      </c>
      <c r="B772" s="63" t="s">
        <v>3759</v>
      </c>
      <c r="C772" s="63">
        <v>0</v>
      </c>
      <c r="D772" s="63">
        <v>46063</v>
      </c>
      <c r="E772" s="63">
        <v>1383.99</v>
      </c>
      <c r="F772" s="63">
        <v>711.25</v>
      </c>
      <c r="G772" s="63">
        <v>33.950000000000003</v>
      </c>
    </row>
    <row r="773" spans="1:7" x14ac:dyDescent="0.25">
      <c r="A773" s="44" t="s">
        <v>3982</v>
      </c>
      <c r="B773" s="63" t="s">
        <v>3987</v>
      </c>
      <c r="C773" s="63">
        <v>1</v>
      </c>
      <c r="D773" s="45">
        <v>62567</v>
      </c>
      <c r="E773" s="45">
        <v>17.39</v>
      </c>
      <c r="F773" s="45">
        <v>26.45</v>
      </c>
      <c r="G773" s="45">
        <v>41</v>
      </c>
    </row>
    <row r="774" spans="1:7" hidden="1" x14ac:dyDescent="0.25">
      <c r="A774" s="69" t="s">
        <v>868</v>
      </c>
      <c r="B774" s="63" t="s">
        <v>930</v>
      </c>
      <c r="C774" s="63">
        <v>0</v>
      </c>
      <c r="D774" s="63">
        <v>823725</v>
      </c>
      <c r="E774" s="63">
        <v>37.36</v>
      </c>
      <c r="F774" s="63">
        <v>21.52</v>
      </c>
      <c r="G774" s="63">
        <v>89.8</v>
      </c>
    </row>
    <row r="775" spans="1:7" hidden="1" x14ac:dyDescent="0.25">
      <c r="A775" s="69" t="s">
        <v>66</v>
      </c>
      <c r="B775" s="63" t="s">
        <v>1418</v>
      </c>
      <c r="C775" s="63">
        <v>0</v>
      </c>
      <c r="D775" s="63">
        <v>24976861</v>
      </c>
      <c r="E775" s="63">
        <v>27.82</v>
      </c>
      <c r="F775" s="63">
        <v>33.1</v>
      </c>
      <c r="G775" s="63">
        <v>26</v>
      </c>
    </row>
    <row r="776" spans="1:7" hidden="1" x14ac:dyDescent="0.25">
      <c r="A776" s="69" t="s">
        <v>67</v>
      </c>
      <c r="B776" s="63" t="s">
        <v>68</v>
      </c>
      <c r="C776" s="63">
        <v>0</v>
      </c>
      <c r="D776" s="63">
        <v>826384</v>
      </c>
      <c r="E776" s="63">
        <v>81.510000000000005</v>
      </c>
      <c r="F776" s="63">
        <v>34.96</v>
      </c>
      <c r="G776" s="63">
        <v>78</v>
      </c>
    </row>
    <row r="777" spans="1:7" hidden="1" x14ac:dyDescent="0.25">
      <c r="A777" s="44" t="s">
        <v>69</v>
      </c>
      <c r="B777" s="150" t="s">
        <v>70</v>
      </c>
      <c r="C777" s="63">
        <v>0</v>
      </c>
      <c r="D777" s="45">
        <v>384178</v>
      </c>
      <c r="E777" s="45">
        <v>25.59</v>
      </c>
      <c r="F777" s="45">
        <v>-4.83</v>
      </c>
      <c r="G777" s="45">
        <v>45.7</v>
      </c>
    </row>
    <row r="778" spans="1:7" hidden="1" x14ac:dyDescent="0.25">
      <c r="A778" s="44" t="s">
        <v>71</v>
      </c>
      <c r="B778" s="70" t="s">
        <v>1608</v>
      </c>
      <c r="C778" s="89">
        <v>0</v>
      </c>
      <c r="D778" s="45">
        <v>79443</v>
      </c>
      <c r="E778" s="45">
        <v>-25.74</v>
      </c>
      <c r="F778" s="45">
        <v>136</v>
      </c>
      <c r="G778" s="45">
        <v>23.7</v>
      </c>
    </row>
    <row r="779" spans="1:7" hidden="1" x14ac:dyDescent="0.25">
      <c r="A779" s="69" t="s">
        <v>72</v>
      </c>
      <c r="B779" s="63" t="s">
        <v>73</v>
      </c>
      <c r="C779" s="63">
        <v>0</v>
      </c>
      <c r="D779" s="63">
        <v>17569</v>
      </c>
      <c r="E779" s="63">
        <v>17.899999999999999</v>
      </c>
      <c r="F779" s="63">
        <v>-14.16</v>
      </c>
      <c r="G779" s="63">
        <v>26.75</v>
      </c>
    </row>
    <row r="780" spans="1:7" hidden="1" x14ac:dyDescent="0.25">
      <c r="A780" s="69" t="s">
        <v>74</v>
      </c>
      <c r="B780" s="63" t="s">
        <v>75</v>
      </c>
      <c r="C780" s="63">
        <v>0</v>
      </c>
      <c r="D780" s="63">
        <v>328775</v>
      </c>
      <c r="E780" s="63">
        <v>2.11</v>
      </c>
      <c r="F780" s="63">
        <v>36.25</v>
      </c>
      <c r="G780" s="63">
        <v>1815</v>
      </c>
    </row>
    <row r="781" spans="1:7" hidden="1" x14ac:dyDescent="0.25">
      <c r="A781" s="69" t="s">
        <v>2861</v>
      </c>
      <c r="B781" s="63" t="s">
        <v>2864</v>
      </c>
      <c r="C781" s="63">
        <v>0</v>
      </c>
      <c r="D781" s="63">
        <v>65368</v>
      </c>
      <c r="E781" s="63">
        <v>5.22</v>
      </c>
      <c r="F781" s="63">
        <v>-14.08</v>
      </c>
      <c r="G781" s="63">
        <v>23.75</v>
      </c>
    </row>
    <row r="782" spans="1:7" hidden="1" x14ac:dyDescent="0.25">
      <c r="A782" s="44" t="s">
        <v>76</v>
      </c>
      <c r="B782" s="70" t="s">
        <v>77</v>
      </c>
      <c r="C782" s="63">
        <v>0</v>
      </c>
      <c r="D782" s="45">
        <v>98456</v>
      </c>
      <c r="E782" s="45">
        <v>32.06</v>
      </c>
      <c r="F782" s="45">
        <v>16.59</v>
      </c>
      <c r="G782" s="45">
        <v>7.83</v>
      </c>
    </row>
    <row r="783" spans="1:7" hidden="1" x14ac:dyDescent="0.25">
      <c r="A783" s="69" t="s">
        <v>78</v>
      </c>
      <c r="B783" s="63" t="s">
        <v>3326</v>
      </c>
      <c r="C783" s="63">
        <v>0</v>
      </c>
      <c r="D783" s="63">
        <v>75810</v>
      </c>
      <c r="E783" s="63">
        <v>-2.4</v>
      </c>
      <c r="F783" s="63">
        <v>156.94999999999999</v>
      </c>
      <c r="G783" s="63">
        <v>79.7</v>
      </c>
    </row>
    <row r="784" spans="1:7" hidden="1" x14ac:dyDescent="0.25">
      <c r="A784" s="69" t="s">
        <v>79</v>
      </c>
      <c r="B784" s="63" t="s">
        <v>80</v>
      </c>
      <c r="C784" s="63">
        <v>0</v>
      </c>
      <c r="D784" s="63">
        <v>25725</v>
      </c>
      <c r="E784" s="63">
        <v>11.88</v>
      </c>
      <c r="F784" s="63">
        <v>-19.61</v>
      </c>
      <c r="G784" s="63">
        <v>17.850000000000001</v>
      </c>
    </row>
    <row r="785" spans="1:7" hidden="1" x14ac:dyDescent="0.25">
      <c r="A785" s="69" t="s">
        <v>81</v>
      </c>
      <c r="B785" s="63" t="s">
        <v>82</v>
      </c>
      <c r="C785" s="63">
        <v>0</v>
      </c>
      <c r="D785" s="63">
        <v>465389</v>
      </c>
      <c r="E785" s="63">
        <v>50.54</v>
      </c>
      <c r="F785" s="63">
        <v>-12.48</v>
      </c>
      <c r="G785" s="63">
        <v>47.2</v>
      </c>
    </row>
    <row r="786" spans="1:7" hidden="1" x14ac:dyDescent="0.25">
      <c r="A786" s="85" t="s">
        <v>83</v>
      </c>
      <c r="B786" s="70" t="s">
        <v>84</v>
      </c>
      <c r="C786" s="63">
        <v>0</v>
      </c>
      <c r="D786" s="70">
        <v>282011</v>
      </c>
      <c r="E786" s="70">
        <v>57.19</v>
      </c>
      <c r="F786" s="70">
        <v>21.57</v>
      </c>
      <c r="G786" s="70">
        <v>52.2</v>
      </c>
    </row>
    <row r="787" spans="1:7" hidden="1" x14ac:dyDescent="0.25">
      <c r="A787" s="80" t="s">
        <v>85</v>
      </c>
      <c r="B787" s="150" t="s">
        <v>86</v>
      </c>
      <c r="C787" s="63">
        <v>0</v>
      </c>
      <c r="D787" s="150">
        <v>90192</v>
      </c>
      <c r="E787" s="150">
        <v>160.65</v>
      </c>
      <c r="F787" s="150">
        <v>28.98</v>
      </c>
      <c r="G787" s="150">
        <v>23.75</v>
      </c>
    </row>
    <row r="788" spans="1:7" hidden="1" x14ac:dyDescent="0.25">
      <c r="A788" s="80" t="s">
        <v>87</v>
      </c>
      <c r="B788" s="150" t="s">
        <v>931</v>
      </c>
      <c r="C788" s="63">
        <v>0</v>
      </c>
      <c r="D788" s="150">
        <v>173726</v>
      </c>
      <c r="E788" s="150">
        <v>54.81</v>
      </c>
      <c r="F788" s="150">
        <v>7.86</v>
      </c>
      <c r="G788" s="150">
        <v>19.25</v>
      </c>
    </row>
    <row r="789" spans="1:7" hidden="1" x14ac:dyDescent="0.25">
      <c r="A789" s="80" t="s">
        <v>88</v>
      </c>
      <c r="B789" s="150" t="s">
        <v>3300</v>
      </c>
      <c r="C789" s="63">
        <v>0</v>
      </c>
      <c r="D789" s="150">
        <v>11367</v>
      </c>
      <c r="E789" s="150">
        <v>-57.23</v>
      </c>
      <c r="F789" s="150">
        <v>-94.51</v>
      </c>
      <c r="G789" s="150">
        <v>21.5</v>
      </c>
    </row>
    <row r="790" spans="1:7" hidden="1" x14ac:dyDescent="0.25">
      <c r="A790" s="44" t="s">
        <v>89</v>
      </c>
      <c r="B790" s="45" t="s">
        <v>90</v>
      </c>
      <c r="C790" s="63">
        <v>0</v>
      </c>
      <c r="D790" s="45">
        <v>4930284</v>
      </c>
      <c r="E790" s="45">
        <v>173.79</v>
      </c>
      <c r="F790" s="45">
        <v>55.06</v>
      </c>
      <c r="G790" s="45">
        <v>215</v>
      </c>
    </row>
    <row r="791" spans="1:7" hidden="1" x14ac:dyDescent="0.25">
      <c r="A791" s="44" t="s">
        <v>91</v>
      </c>
      <c r="B791" s="45" t="s">
        <v>92</v>
      </c>
      <c r="C791" s="63">
        <v>0</v>
      </c>
      <c r="D791" s="45">
        <v>95897</v>
      </c>
      <c r="E791" s="45">
        <v>13.21</v>
      </c>
      <c r="F791" s="45">
        <v>51.71</v>
      </c>
      <c r="G791" s="45">
        <v>19.649999999999999</v>
      </c>
    </row>
    <row r="792" spans="1:7" hidden="1" x14ac:dyDescent="0.25">
      <c r="A792" s="44" t="s">
        <v>93</v>
      </c>
      <c r="B792" s="45" t="s">
        <v>94</v>
      </c>
      <c r="C792" s="63">
        <v>0</v>
      </c>
      <c r="D792" s="45">
        <v>19282</v>
      </c>
      <c r="E792" s="45">
        <v>39.26</v>
      </c>
      <c r="F792" s="45">
        <v>-40.26</v>
      </c>
      <c r="G792" s="45">
        <v>20.149999999999999</v>
      </c>
    </row>
    <row r="793" spans="1:7" hidden="1" x14ac:dyDescent="0.25">
      <c r="A793" s="80" t="s">
        <v>95</v>
      </c>
      <c r="B793" s="150" t="s">
        <v>3463</v>
      </c>
      <c r="C793" s="63">
        <v>0</v>
      </c>
      <c r="D793" s="150">
        <v>108380</v>
      </c>
      <c r="E793" s="150">
        <v>68.78</v>
      </c>
      <c r="F793" s="150">
        <v>10.06</v>
      </c>
      <c r="G793" s="150">
        <v>14.05</v>
      </c>
    </row>
    <row r="794" spans="1:7" hidden="1" x14ac:dyDescent="0.25">
      <c r="A794" s="44" t="s">
        <v>96</v>
      </c>
      <c r="B794" s="70" t="s">
        <v>4152</v>
      </c>
      <c r="C794" s="63">
        <v>0</v>
      </c>
      <c r="D794" s="45">
        <v>9112</v>
      </c>
      <c r="E794" s="45">
        <v>7189.6</v>
      </c>
      <c r="F794" s="45">
        <v>-42.6</v>
      </c>
      <c r="G794" s="45">
        <v>13.85</v>
      </c>
    </row>
    <row r="795" spans="1:7" hidden="1" x14ac:dyDescent="0.25">
      <c r="A795" s="44" t="s">
        <v>97</v>
      </c>
      <c r="B795" s="45" t="s">
        <v>3902</v>
      </c>
      <c r="C795" s="63">
        <v>0</v>
      </c>
      <c r="D795" s="45">
        <v>127396</v>
      </c>
      <c r="E795" s="45">
        <v>-26.15</v>
      </c>
      <c r="F795" s="45">
        <v>33.659999999999997</v>
      </c>
      <c r="G795" s="45">
        <v>13</v>
      </c>
    </row>
    <row r="796" spans="1:7" hidden="1" x14ac:dyDescent="0.25">
      <c r="A796" s="44" t="s">
        <v>98</v>
      </c>
      <c r="B796" s="45" t="s">
        <v>99</v>
      </c>
      <c r="C796" s="63">
        <v>0</v>
      </c>
      <c r="D796" s="45">
        <v>5701</v>
      </c>
      <c r="E796" s="45">
        <v>25.43</v>
      </c>
      <c r="F796" s="45">
        <v>-50.71</v>
      </c>
      <c r="G796" s="45">
        <v>12.65</v>
      </c>
    </row>
    <row r="797" spans="1:7" hidden="1" x14ac:dyDescent="0.25">
      <c r="A797" s="69" t="s">
        <v>100</v>
      </c>
      <c r="B797" s="63" t="s">
        <v>101</v>
      </c>
      <c r="C797" s="63">
        <v>0</v>
      </c>
      <c r="D797" s="63">
        <v>420753</v>
      </c>
      <c r="E797" s="63">
        <v>82.27</v>
      </c>
      <c r="F797" s="63">
        <v>18.8</v>
      </c>
      <c r="G797" s="63">
        <v>290.5</v>
      </c>
    </row>
    <row r="798" spans="1:7" hidden="1" x14ac:dyDescent="0.25">
      <c r="A798" s="69" t="s">
        <v>102</v>
      </c>
      <c r="B798" s="63" t="s">
        <v>103</v>
      </c>
      <c r="C798" s="63">
        <v>0</v>
      </c>
      <c r="D798" s="63">
        <v>140204</v>
      </c>
      <c r="E798" s="63">
        <v>50.6</v>
      </c>
      <c r="F798" s="63">
        <v>-19.96</v>
      </c>
      <c r="G798" s="63">
        <v>53.2</v>
      </c>
    </row>
    <row r="799" spans="1:7" hidden="1" x14ac:dyDescent="0.25">
      <c r="A799" s="69" t="s">
        <v>1135</v>
      </c>
      <c r="B799" s="63" t="s">
        <v>1211</v>
      </c>
      <c r="C799" s="63">
        <v>0</v>
      </c>
      <c r="D799" s="63">
        <v>1363557</v>
      </c>
      <c r="E799" s="63">
        <v>100.17</v>
      </c>
      <c r="F799" s="63">
        <v>132.44999999999999</v>
      </c>
      <c r="G799" s="63">
        <v>69.2</v>
      </c>
    </row>
    <row r="800" spans="1:7" hidden="1" x14ac:dyDescent="0.25">
      <c r="A800" s="69" t="s">
        <v>869</v>
      </c>
      <c r="B800" s="63" t="s">
        <v>932</v>
      </c>
      <c r="C800" s="63">
        <v>0</v>
      </c>
      <c r="D800" s="63">
        <v>121169</v>
      </c>
      <c r="E800" s="63">
        <v>-60.38</v>
      </c>
      <c r="F800" s="63">
        <v>30.35</v>
      </c>
      <c r="G800" s="63">
        <v>2955</v>
      </c>
    </row>
    <row r="801" spans="1:7" hidden="1" x14ac:dyDescent="0.25">
      <c r="A801" s="44" t="s">
        <v>3286</v>
      </c>
      <c r="B801" s="150" t="s">
        <v>3292</v>
      </c>
      <c r="C801" s="63">
        <v>0</v>
      </c>
      <c r="D801" s="45">
        <v>193389</v>
      </c>
      <c r="E801" s="45">
        <v>44.06</v>
      </c>
      <c r="F801" s="45">
        <v>52.43</v>
      </c>
      <c r="G801" s="45">
        <v>59.8</v>
      </c>
    </row>
    <row r="802" spans="1:7" hidden="1" x14ac:dyDescent="0.25">
      <c r="A802" s="69" t="s">
        <v>104</v>
      </c>
      <c r="B802" s="63" t="s">
        <v>105</v>
      </c>
      <c r="C802" s="63">
        <v>0</v>
      </c>
      <c r="D802" s="63">
        <v>103012</v>
      </c>
      <c r="E802" s="63">
        <v>66.83</v>
      </c>
      <c r="F802" s="63">
        <v>-17.399999999999999</v>
      </c>
      <c r="G802" s="63">
        <v>21.85</v>
      </c>
    </row>
    <row r="803" spans="1:7" hidden="1" x14ac:dyDescent="0.25">
      <c r="A803" s="44" t="s">
        <v>106</v>
      </c>
      <c r="B803" s="70" t="s">
        <v>107</v>
      </c>
      <c r="C803" s="89">
        <v>0</v>
      </c>
      <c r="D803" s="45">
        <v>1192555</v>
      </c>
      <c r="E803" s="45">
        <v>19.14</v>
      </c>
      <c r="F803" s="45">
        <v>15.78</v>
      </c>
      <c r="G803" s="45">
        <v>165.5</v>
      </c>
    </row>
    <row r="804" spans="1:7" x14ac:dyDescent="0.25">
      <c r="A804" s="85" t="s">
        <v>108</v>
      </c>
      <c r="B804" s="70" t="s">
        <v>109</v>
      </c>
      <c r="C804" s="63">
        <v>1</v>
      </c>
      <c r="D804" s="70">
        <v>3543998</v>
      </c>
      <c r="E804" s="70">
        <v>52.76</v>
      </c>
      <c r="F804" s="70">
        <v>23.4</v>
      </c>
      <c r="G804" s="70">
        <v>2270</v>
      </c>
    </row>
    <row r="805" spans="1:7" hidden="1" x14ac:dyDescent="0.25">
      <c r="A805" s="44" t="s">
        <v>110</v>
      </c>
      <c r="B805" s="45" t="s">
        <v>111</v>
      </c>
      <c r="C805" s="89">
        <v>0</v>
      </c>
      <c r="D805" s="45">
        <v>42346</v>
      </c>
      <c r="E805" s="45">
        <v>-67.709999999999994</v>
      </c>
      <c r="F805" s="45">
        <v>-9.27</v>
      </c>
      <c r="G805" s="45">
        <v>134</v>
      </c>
    </row>
    <row r="806" spans="1:7" hidden="1" x14ac:dyDescent="0.25">
      <c r="A806" s="85" t="s">
        <v>112</v>
      </c>
      <c r="B806" s="70" t="s">
        <v>113</v>
      </c>
      <c r="C806" s="63">
        <v>0</v>
      </c>
      <c r="D806" s="70">
        <v>246302</v>
      </c>
      <c r="E806" s="70">
        <v>16</v>
      </c>
      <c r="F806" s="70">
        <v>0.17</v>
      </c>
      <c r="G806" s="70">
        <v>44.75</v>
      </c>
    </row>
    <row r="807" spans="1:7" hidden="1" x14ac:dyDescent="0.25">
      <c r="A807" s="69" t="s">
        <v>114</v>
      </c>
      <c r="B807" s="63" t="s">
        <v>115</v>
      </c>
      <c r="C807" s="63">
        <v>0</v>
      </c>
      <c r="D807" s="63">
        <v>410659</v>
      </c>
      <c r="E807" s="63">
        <v>1.93</v>
      </c>
      <c r="F807" s="63">
        <v>-11.46</v>
      </c>
      <c r="G807" s="63">
        <v>26.25</v>
      </c>
    </row>
    <row r="808" spans="1:7" hidden="1" x14ac:dyDescent="0.25">
      <c r="A808" s="80" t="s">
        <v>116</v>
      </c>
      <c r="B808" s="150" t="s">
        <v>117</v>
      </c>
      <c r="C808" s="63">
        <v>0</v>
      </c>
      <c r="D808" s="150">
        <v>102004</v>
      </c>
      <c r="E808" s="150">
        <v>75.36</v>
      </c>
      <c r="F808" s="150">
        <v>-3.08</v>
      </c>
      <c r="G808" s="150">
        <v>24.05</v>
      </c>
    </row>
    <row r="809" spans="1:7" hidden="1" x14ac:dyDescent="0.25">
      <c r="A809" s="80" t="s">
        <v>3451</v>
      </c>
      <c r="B809" s="150" t="s">
        <v>3452</v>
      </c>
      <c r="C809" s="63">
        <v>0</v>
      </c>
      <c r="D809" s="150">
        <v>294077</v>
      </c>
      <c r="E809" s="150">
        <v>36.56</v>
      </c>
      <c r="F809" s="150">
        <v>-8.81</v>
      </c>
      <c r="G809" s="150">
        <v>44.85</v>
      </c>
    </row>
    <row r="810" spans="1:7" hidden="1" x14ac:dyDescent="0.25">
      <c r="A810" s="44" t="s">
        <v>118</v>
      </c>
      <c r="B810" s="70" t="s">
        <v>2848</v>
      </c>
      <c r="C810" s="63">
        <v>0</v>
      </c>
      <c r="D810" s="45">
        <v>900490</v>
      </c>
      <c r="E810" s="45">
        <v>24.2</v>
      </c>
      <c r="F810" s="45">
        <v>-14.36</v>
      </c>
      <c r="G810" s="45">
        <v>48</v>
      </c>
    </row>
    <row r="811" spans="1:7" hidden="1" x14ac:dyDescent="0.25">
      <c r="A811" s="80" t="s">
        <v>119</v>
      </c>
      <c r="B811" s="150" t="s">
        <v>120</v>
      </c>
      <c r="C811" s="63">
        <v>0</v>
      </c>
      <c r="D811" s="150">
        <v>160488</v>
      </c>
      <c r="E811" s="150">
        <v>-26.93</v>
      </c>
      <c r="F811" s="150">
        <v>47.8</v>
      </c>
      <c r="G811" s="150">
        <v>69.2</v>
      </c>
    </row>
    <row r="812" spans="1:7" hidden="1" x14ac:dyDescent="0.25">
      <c r="A812" s="44" t="s">
        <v>121</v>
      </c>
      <c r="B812" s="150" t="s">
        <v>122</v>
      </c>
      <c r="C812" s="63">
        <v>0</v>
      </c>
      <c r="D812" s="45">
        <v>637147</v>
      </c>
      <c r="E812" s="45">
        <v>40.03</v>
      </c>
      <c r="F812" s="45">
        <v>-36.549999999999997</v>
      </c>
      <c r="G812" s="45">
        <v>85</v>
      </c>
    </row>
    <row r="813" spans="1:7" hidden="1" x14ac:dyDescent="0.25">
      <c r="A813" s="44" t="s">
        <v>870</v>
      </c>
      <c r="B813" s="45" t="s">
        <v>933</v>
      </c>
      <c r="C813" s="63">
        <v>0</v>
      </c>
      <c r="D813" s="45">
        <v>459184</v>
      </c>
      <c r="E813" s="45">
        <v>165.56</v>
      </c>
      <c r="F813" s="45">
        <v>29.91</v>
      </c>
      <c r="G813" s="45">
        <v>19.2</v>
      </c>
    </row>
    <row r="814" spans="1:7" hidden="1" x14ac:dyDescent="0.25">
      <c r="A814" s="80" t="s">
        <v>123</v>
      </c>
      <c r="B814" s="150" t="s">
        <v>124</v>
      </c>
      <c r="C814" s="63">
        <v>0</v>
      </c>
      <c r="D814" s="150">
        <v>275071</v>
      </c>
      <c r="E814" s="150">
        <v>6.05</v>
      </c>
      <c r="F814" s="150">
        <v>12.99</v>
      </c>
      <c r="G814" s="150">
        <v>182.5</v>
      </c>
    </row>
    <row r="815" spans="1:7" hidden="1" x14ac:dyDescent="0.25">
      <c r="A815" s="69" t="s">
        <v>125</v>
      </c>
      <c r="B815" s="63" t="s">
        <v>934</v>
      </c>
      <c r="C815" s="63">
        <v>0</v>
      </c>
      <c r="D815" s="63">
        <v>521690</v>
      </c>
      <c r="E815" s="63">
        <v>0.87</v>
      </c>
      <c r="F815" s="63">
        <v>-26.28</v>
      </c>
      <c r="G815" s="63">
        <v>57</v>
      </c>
    </row>
    <row r="816" spans="1:7" hidden="1" x14ac:dyDescent="0.25">
      <c r="A816" s="69" t="s">
        <v>1136</v>
      </c>
      <c r="B816" s="63" t="s">
        <v>3752</v>
      </c>
      <c r="C816" s="63">
        <v>0</v>
      </c>
      <c r="D816" s="63">
        <v>102925</v>
      </c>
      <c r="E816" s="63">
        <v>2.91</v>
      </c>
      <c r="F816" s="63">
        <v>4720.84</v>
      </c>
      <c r="G816" s="63">
        <v>195</v>
      </c>
    </row>
    <row r="817" spans="1:7" hidden="1" x14ac:dyDescent="0.25">
      <c r="A817" s="44" t="s">
        <v>126</v>
      </c>
      <c r="B817" s="150" t="s">
        <v>127</v>
      </c>
      <c r="C817" s="63">
        <v>0</v>
      </c>
      <c r="D817" s="45">
        <v>117846</v>
      </c>
      <c r="E817" s="45">
        <v>92.32</v>
      </c>
      <c r="F817" s="45">
        <v>24.41</v>
      </c>
      <c r="G817" s="45">
        <v>44.75</v>
      </c>
    </row>
    <row r="818" spans="1:7" hidden="1" x14ac:dyDescent="0.25">
      <c r="A818" s="44" t="s">
        <v>128</v>
      </c>
      <c r="B818" s="150" t="s">
        <v>3205</v>
      </c>
      <c r="C818" s="63">
        <v>0</v>
      </c>
      <c r="D818" s="45">
        <v>463797</v>
      </c>
      <c r="E818" s="45">
        <v>15.5</v>
      </c>
      <c r="F818" s="45">
        <v>-35.909999999999997</v>
      </c>
      <c r="G818" s="45">
        <v>30.2</v>
      </c>
    </row>
    <row r="819" spans="1:7" hidden="1" x14ac:dyDescent="0.25">
      <c r="A819" s="44" t="s">
        <v>1646</v>
      </c>
      <c r="B819" s="150" t="s">
        <v>1657</v>
      </c>
      <c r="C819" s="63">
        <v>0</v>
      </c>
      <c r="D819" s="45">
        <v>1026464</v>
      </c>
      <c r="E819" s="45">
        <v>-1.5</v>
      </c>
      <c r="F819" s="45">
        <v>-27.88</v>
      </c>
      <c r="G819" s="45">
        <v>109</v>
      </c>
    </row>
    <row r="820" spans="1:7" x14ac:dyDescent="0.25">
      <c r="A820" s="44" t="s">
        <v>871</v>
      </c>
      <c r="B820" s="45" t="s">
        <v>935</v>
      </c>
      <c r="C820" s="63">
        <v>1</v>
      </c>
      <c r="D820" s="45">
        <v>338514</v>
      </c>
      <c r="E820" s="45">
        <v>18.739999999999998</v>
      </c>
      <c r="F820" s="45">
        <v>11.1</v>
      </c>
      <c r="G820" s="45">
        <v>922</v>
      </c>
    </row>
    <row r="821" spans="1:7" hidden="1" x14ac:dyDescent="0.25">
      <c r="A821" s="44" t="s">
        <v>1668</v>
      </c>
      <c r="B821" s="45" t="s">
        <v>1690</v>
      </c>
      <c r="C821" s="63">
        <v>0</v>
      </c>
      <c r="D821" s="45">
        <v>204278</v>
      </c>
      <c r="E821" s="45">
        <v>29.99</v>
      </c>
      <c r="F821" s="45">
        <v>9.42</v>
      </c>
      <c r="G821" s="45">
        <v>41.15</v>
      </c>
    </row>
    <row r="822" spans="1:7" hidden="1" x14ac:dyDescent="0.25">
      <c r="A822" s="44" t="s">
        <v>872</v>
      </c>
      <c r="B822" s="45" t="s">
        <v>936</v>
      </c>
      <c r="C822" s="63">
        <v>0</v>
      </c>
      <c r="D822" s="45">
        <v>24205</v>
      </c>
      <c r="E822" s="45">
        <v>40.64</v>
      </c>
      <c r="F822" s="45">
        <v>4.7699999999999996</v>
      </c>
      <c r="G822" s="45">
        <v>26.7</v>
      </c>
    </row>
    <row r="823" spans="1:7" hidden="1" x14ac:dyDescent="0.25">
      <c r="A823" s="44" t="s">
        <v>129</v>
      </c>
      <c r="B823" s="45" t="s">
        <v>130</v>
      </c>
      <c r="C823" s="63">
        <v>0</v>
      </c>
      <c r="D823" s="45">
        <v>211821</v>
      </c>
      <c r="E823" s="45">
        <v>30.9</v>
      </c>
      <c r="F823" s="45">
        <v>-24.18</v>
      </c>
      <c r="G823" s="45">
        <v>167</v>
      </c>
    </row>
    <row r="824" spans="1:7" hidden="1" x14ac:dyDescent="0.25">
      <c r="A824" s="85" t="s">
        <v>131</v>
      </c>
      <c r="B824" s="70" t="s">
        <v>3343</v>
      </c>
      <c r="C824" s="63">
        <v>0</v>
      </c>
      <c r="D824" s="70">
        <v>264035</v>
      </c>
      <c r="E824" s="70">
        <v>94.01</v>
      </c>
      <c r="F824" s="70">
        <v>-41.39</v>
      </c>
      <c r="G824" s="70">
        <v>19</v>
      </c>
    </row>
    <row r="825" spans="1:7" hidden="1" x14ac:dyDescent="0.25">
      <c r="A825" s="69" t="s">
        <v>132</v>
      </c>
      <c r="B825" s="63" t="s">
        <v>937</v>
      </c>
      <c r="C825" s="63">
        <v>0</v>
      </c>
      <c r="D825" s="63">
        <v>169021</v>
      </c>
      <c r="E825" s="63">
        <v>115.34</v>
      </c>
      <c r="F825" s="63">
        <v>90.15</v>
      </c>
      <c r="G825" s="63">
        <v>76.8</v>
      </c>
    </row>
    <row r="826" spans="1:7" hidden="1" x14ac:dyDescent="0.25">
      <c r="A826" s="69" t="s">
        <v>873</v>
      </c>
      <c r="B826" s="63" t="s">
        <v>938</v>
      </c>
      <c r="C826" s="63">
        <v>0</v>
      </c>
      <c r="D826" s="63">
        <v>24397</v>
      </c>
      <c r="E826" s="63">
        <v>87.17</v>
      </c>
      <c r="F826" s="63">
        <v>-21.7</v>
      </c>
      <c r="G826" s="63">
        <v>79.7</v>
      </c>
    </row>
    <row r="827" spans="1:7" hidden="1" x14ac:dyDescent="0.25">
      <c r="A827" s="69" t="s">
        <v>2830</v>
      </c>
      <c r="B827" s="63" t="s">
        <v>2835</v>
      </c>
      <c r="C827" s="63">
        <v>0</v>
      </c>
      <c r="D827" s="63">
        <v>152639</v>
      </c>
      <c r="E827" s="63">
        <v>48.48</v>
      </c>
      <c r="F827" s="63">
        <v>39.67</v>
      </c>
      <c r="G827" s="63">
        <v>74.5</v>
      </c>
    </row>
    <row r="828" spans="1:7" hidden="1" x14ac:dyDescent="0.25">
      <c r="A828" s="44" t="s">
        <v>1409</v>
      </c>
      <c r="B828" s="45" t="s">
        <v>1419</v>
      </c>
      <c r="C828" s="63">
        <v>0</v>
      </c>
      <c r="D828" s="45">
        <v>1053411</v>
      </c>
      <c r="E828" s="45">
        <v>0.38</v>
      </c>
      <c r="F828" s="45">
        <v>6.08</v>
      </c>
      <c r="G828" s="45">
        <v>673</v>
      </c>
    </row>
    <row r="829" spans="1:7" x14ac:dyDescent="0.25">
      <c r="A829" s="44" t="s">
        <v>133</v>
      </c>
      <c r="B829" s="70" t="s">
        <v>134</v>
      </c>
      <c r="C829" s="63">
        <v>1</v>
      </c>
      <c r="D829" s="45">
        <v>538162</v>
      </c>
      <c r="E829" s="45">
        <v>24.73</v>
      </c>
      <c r="F829" s="45">
        <v>21.27</v>
      </c>
      <c r="G829" s="45">
        <v>289</v>
      </c>
    </row>
    <row r="830" spans="1:7" hidden="1" x14ac:dyDescent="0.25">
      <c r="A830" s="80" t="s">
        <v>135</v>
      </c>
      <c r="B830" s="150" t="s">
        <v>136</v>
      </c>
      <c r="C830" s="63">
        <v>0</v>
      </c>
      <c r="D830" s="150">
        <v>151269</v>
      </c>
      <c r="E830" s="150">
        <v>36.07</v>
      </c>
      <c r="F830" s="150">
        <v>28.73</v>
      </c>
      <c r="G830" s="150">
        <v>52.1</v>
      </c>
    </row>
    <row r="831" spans="1:7" hidden="1" x14ac:dyDescent="0.25">
      <c r="A831" s="69" t="s">
        <v>874</v>
      </c>
      <c r="B831" s="63" t="s">
        <v>939</v>
      </c>
      <c r="C831" s="63">
        <v>0</v>
      </c>
      <c r="D831" s="63">
        <v>201467</v>
      </c>
      <c r="E831" s="63">
        <v>12.71</v>
      </c>
      <c r="F831" s="63">
        <v>11.63</v>
      </c>
      <c r="G831" s="63">
        <v>22.25</v>
      </c>
    </row>
    <row r="832" spans="1:7" hidden="1" x14ac:dyDescent="0.25">
      <c r="A832" s="80" t="s">
        <v>3573</v>
      </c>
      <c r="B832" s="150" t="s">
        <v>3578</v>
      </c>
      <c r="C832" s="63">
        <v>0</v>
      </c>
      <c r="D832" s="150">
        <v>2000222</v>
      </c>
      <c r="E832" s="150">
        <v>19.82</v>
      </c>
      <c r="F832" s="150">
        <v>0.73</v>
      </c>
      <c r="G832" s="150">
        <v>228</v>
      </c>
    </row>
    <row r="833" spans="1:7" hidden="1" x14ac:dyDescent="0.25">
      <c r="A833" s="44" t="s">
        <v>137</v>
      </c>
      <c r="B833" s="45" t="s">
        <v>138</v>
      </c>
      <c r="C833" s="63">
        <v>0</v>
      </c>
      <c r="D833" s="45">
        <v>55038</v>
      </c>
      <c r="E833" s="45">
        <v>165.15</v>
      </c>
      <c r="F833" s="45">
        <v>-50.03</v>
      </c>
      <c r="G833" s="45">
        <v>15.6</v>
      </c>
    </row>
    <row r="834" spans="1:7" hidden="1" x14ac:dyDescent="0.25">
      <c r="A834" s="44" t="s">
        <v>1410</v>
      </c>
      <c r="B834" s="45" t="s">
        <v>1420</v>
      </c>
      <c r="C834" s="63">
        <v>0</v>
      </c>
      <c r="D834" s="45">
        <v>225560</v>
      </c>
      <c r="E834" s="45">
        <v>44.84</v>
      </c>
      <c r="F834" s="45">
        <v>60.27</v>
      </c>
      <c r="G834" s="45">
        <v>44.95</v>
      </c>
    </row>
    <row r="835" spans="1:7" hidden="1" x14ac:dyDescent="0.25">
      <c r="A835" s="44" t="s">
        <v>139</v>
      </c>
      <c r="B835" s="45" t="s">
        <v>140</v>
      </c>
      <c r="C835" s="63">
        <v>0</v>
      </c>
      <c r="D835" s="45">
        <v>4525133</v>
      </c>
      <c r="E835" s="45">
        <v>12.41</v>
      </c>
      <c r="F835" s="45">
        <v>1.64</v>
      </c>
      <c r="G835" s="45">
        <v>173</v>
      </c>
    </row>
    <row r="836" spans="1:7" hidden="1" x14ac:dyDescent="0.25">
      <c r="A836" s="44" t="s">
        <v>3442</v>
      </c>
      <c r="B836" s="150" t="s">
        <v>3446</v>
      </c>
      <c r="C836" s="63">
        <v>0</v>
      </c>
      <c r="D836" s="45">
        <v>71445</v>
      </c>
      <c r="E836" s="45">
        <v>46.12</v>
      </c>
      <c r="F836" s="45">
        <v>-1.86</v>
      </c>
      <c r="G836" s="45">
        <v>23.6</v>
      </c>
    </row>
    <row r="837" spans="1:7" hidden="1" x14ac:dyDescent="0.25">
      <c r="A837" s="44" t="s">
        <v>141</v>
      </c>
      <c r="B837" s="45" t="s">
        <v>142</v>
      </c>
      <c r="C837" s="63">
        <v>0</v>
      </c>
      <c r="D837" s="45">
        <v>981796</v>
      </c>
      <c r="E837" s="45">
        <v>25.65</v>
      </c>
      <c r="F837" s="45">
        <v>3.35</v>
      </c>
      <c r="G837" s="45">
        <v>66</v>
      </c>
    </row>
    <row r="838" spans="1:7" hidden="1" x14ac:dyDescent="0.25">
      <c r="A838" s="44" t="s">
        <v>143</v>
      </c>
      <c r="B838" s="45" t="s">
        <v>144</v>
      </c>
      <c r="C838" s="63">
        <v>0</v>
      </c>
      <c r="D838" s="45">
        <v>248934</v>
      </c>
      <c r="E838" s="45">
        <v>54.21</v>
      </c>
      <c r="F838" s="45">
        <v>9.0500000000000007</v>
      </c>
      <c r="G838" s="45">
        <v>14.15</v>
      </c>
    </row>
    <row r="839" spans="1:7" hidden="1" x14ac:dyDescent="0.25">
      <c r="A839" s="44" t="s">
        <v>875</v>
      </c>
      <c r="B839" s="45" t="s">
        <v>3549</v>
      </c>
      <c r="C839" s="63">
        <v>0</v>
      </c>
      <c r="D839" s="45">
        <v>26793</v>
      </c>
      <c r="E839" s="45">
        <v>75.040000000000006</v>
      </c>
      <c r="F839" s="45">
        <v>31.67</v>
      </c>
      <c r="G839" s="45">
        <v>26.95</v>
      </c>
    </row>
    <row r="840" spans="1:7" hidden="1" x14ac:dyDescent="0.25">
      <c r="A840" s="69" t="s">
        <v>145</v>
      </c>
      <c r="B840" s="63" t="s">
        <v>146</v>
      </c>
      <c r="C840" s="63">
        <v>0</v>
      </c>
      <c r="D840" s="63">
        <v>1024084</v>
      </c>
      <c r="E840" s="63">
        <v>26.57</v>
      </c>
      <c r="F840" s="63">
        <v>0.63</v>
      </c>
      <c r="G840" s="63">
        <v>188</v>
      </c>
    </row>
    <row r="841" spans="1:7" hidden="1" x14ac:dyDescent="0.25">
      <c r="A841" s="44" t="s">
        <v>147</v>
      </c>
      <c r="B841" s="70" t="s">
        <v>3198</v>
      </c>
      <c r="C841" s="63">
        <v>0</v>
      </c>
      <c r="D841" s="45">
        <v>74252</v>
      </c>
      <c r="E841" s="45">
        <v>59</v>
      </c>
      <c r="F841" s="45">
        <v>-27.7</v>
      </c>
      <c r="G841" s="45">
        <v>31.3</v>
      </c>
    </row>
    <row r="842" spans="1:7" hidden="1" x14ac:dyDescent="0.25">
      <c r="A842" s="44" t="s">
        <v>152</v>
      </c>
      <c r="B842" s="67" t="s">
        <v>942</v>
      </c>
      <c r="C842" s="63">
        <v>0</v>
      </c>
      <c r="D842" s="45">
        <v>1142156</v>
      </c>
      <c r="E842" s="45">
        <v>38.89</v>
      </c>
      <c r="F842" s="45">
        <v>6.94</v>
      </c>
      <c r="G842" s="45">
        <v>176</v>
      </c>
    </row>
    <row r="843" spans="1:7" hidden="1" x14ac:dyDescent="0.25">
      <c r="A843" s="69" t="s">
        <v>153</v>
      </c>
      <c r="B843" s="63" t="s">
        <v>154</v>
      </c>
      <c r="C843" s="63">
        <v>0</v>
      </c>
      <c r="D843" s="63">
        <v>106244</v>
      </c>
      <c r="E843" s="63">
        <v>-14.94</v>
      </c>
      <c r="F843" s="63">
        <v>-2.38</v>
      </c>
      <c r="G843" s="63">
        <v>54.9</v>
      </c>
    </row>
    <row r="844" spans="1:7" hidden="1" x14ac:dyDescent="0.25">
      <c r="A844" s="80" t="s">
        <v>2939</v>
      </c>
      <c r="B844" s="150" t="s">
        <v>2941</v>
      </c>
      <c r="C844" s="63">
        <v>0</v>
      </c>
      <c r="D844" s="150">
        <v>29220</v>
      </c>
      <c r="E844" s="150">
        <v>31.67</v>
      </c>
      <c r="F844" s="150">
        <v>-3.55</v>
      </c>
      <c r="G844" s="150">
        <v>22.2</v>
      </c>
    </row>
    <row r="845" spans="1:7" hidden="1" x14ac:dyDescent="0.25">
      <c r="A845" s="85" t="s">
        <v>876</v>
      </c>
      <c r="B845" s="70" t="s">
        <v>943</v>
      </c>
      <c r="C845" s="63">
        <v>0</v>
      </c>
      <c r="D845" s="70">
        <v>285463</v>
      </c>
      <c r="E845" s="70">
        <v>42.55</v>
      </c>
      <c r="F845" s="70">
        <v>30.57</v>
      </c>
      <c r="G845" s="70">
        <v>49.55</v>
      </c>
    </row>
    <row r="846" spans="1:7" hidden="1" x14ac:dyDescent="0.25">
      <c r="A846" s="80" t="s">
        <v>155</v>
      </c>
      <c r="B846" s="150" t="s">
        <v>156</v>
      </c>
      <c r="C846" s="63">
        <v>0</v>
      </c>
      <c r="D846" s="150">
        <v>45820</v>
      </c>
      <c r="E846" s="150">
        <v>35.97</v>
      </c>
      <c r="F846" s="150">
        <v>14.3</v>
      </c>
      <c r="G846" s="150">
        <v>16.45</v>
      </c>
    </row>
    <row r="847" spans="1:7" hidden="1" x14ac:dyDescent="0.25">
      <c r="A847" s="44" t="s">
        <v>877</v>
      </c>
      <c r="B847" s="45" t="s">
        <v>1331</v>
      </c>
      <c r="C847" s="63">
        <v>0</v>
      </c>
      <c r="D847" s="45">
        <v>285478</v>
      </c>
      <c r="E847" s="45">
        <v>23.41</v>
      </c>
      <c r="F847" s="45">
        <v>4.05</v>
      </c>
      <c r="G847" s="45">
        <v>68.099999999999994</v>
      </c>
    </row>
    <row r="848" spans="1:7" hidden="1" x14ac:dyDescent="0.25">
      <c r="A848" s="80" t="s">
        <v>878</v>
      </c>
      <c r="B848" s="150" t="s">
        <v>3255</v>
      </c>
      <c r="C848" s="63">
        <v>0</v>
      </c>
      <c r="D848" s="150">
        <v>135</v>
      </c>
      <c r="E848" s="150">
        <v>-96.71</v>
      </c>
      <c r="F848" s="150">
        <v>1025</v>
      </c>
      <c r="G848" s="150">
        <v>18.2</v>
      </c>
    </row>
    <row r="849" spans="1:7" hidden="1" x14ac:dyDescent="0.25">
      <c r="A849" s="44" t="s">
        <v>846</v>
      </c>
      <c r="B849" s="45" t="s">
        <v>847</v>
      </c>
      <c r="C849" s="63">
        <v>0</v>
      </c>
      <c r="D849" s="45">
        <v>212481</v>
      </c>
      <c r="E849" s="45">
        <v>35</v>
      </c>
      <c r="F849" s="45">
        <v>14.34</v>
      </c>
      <c r="G849" s="45">
        <v>27.9</v>
      </c>
    </row>
    <row r="850" spans="1:7" hidden="1" x14ac:dyDescent="0.25">
      <c r="A850" s="69" t="s">
        <v>879</v>
      </c>
      <c r="B850" s="63" t="s">
        <v>944</v>
      </c>
      <c r="C850" s="63">
        <v>0</v>
      </c>
      <c r="D850" s="63">
        <v>5367</v>
      </c>
      <c r="E850" s="63">
        <v>371.2</v>
      </c>
      <c r="F850" s="63">
        <v>169.02</v>
      </c>
      <c r="G850" s="63">
        <v>26.55</v>
      </c>
    </row>
    <row r="851" spans="1:7" hidden="1" x14ac:dyDescent="0.25">
      <c r="A851" s="86" t="s">
        <v>880</v>
      </c>
      <c r="B851" s="87" t="s">
        <v>945</v>
      </c>
      <c r="C851" s="63">
        <v>0</v>
      </c>
      <c r="D851" s="87">
        <v>30533</v>
      </c>
      <c r="E851" s="87">
        <v>90.2</v>
      </c>
      <c r="F851" s="87">
        <v>37.770000000000003</v>
      </c>
      <c r="G851" s="87">
        <v>9.3000000000000007</v>
      </c>
    </row>
    <row r="852" spans="1:7" hidden="1" x14ac:dyDescent="0.25">
      <c r="A852" s="80" t="s">
        <v>1137</v>
      </c>
      <c r="B852" s="150" t="s">
        <v>1212</v>
      </c>
      <c r="C852" s="63">
        <v>0</v>
      </c>
      <c r="D852" s="150">
        <v>228955</v>
      </c>
      <c r="E852" s="150">
        <v>41.55</v>
      </c>
      <c r="F852" s="150">
        <v>23.85</v>
      </c>
      <c r="G852" s="150">
        <v>82.2</v>
      </c>
    </row>
    <row r="853" spans="1:7" hidden="1" x14ac:dyDescent="0.25">
      <c r="A853" s="44" t="s">
        <v>1138</v>
      </c>
      <c r="B853" s="45" t="s">
        <v>1213</v>
      </c>
      <c r="C853" s="63">
        <v>0</v>
      </c>
      <c r="D853" s="45">
        <v>59700</v>
      </c>
      <c r="E853" s="45">
        <v>17.690000000000001</v>
      </c>
      <c r="F853" s="45">
        <v>-4.72</v>
      </c>
      <c r="G853" s="45">
        <v>23.45</v>
      </c>
    </row>
    <row r="854" spans="1:7" hidden="1" x14ac:dyDescent="0.25">
      <c r="A854" s="86" t="s">
        <v>157</v>
      </c>
      <c r="B854" s="87" t="s">
        <v>158</v>
      </c>
      <c r="C854" s="63">
        <v>0</v>
      </c>
      <c r="D854" s="87">
        <v>236040</v>
      </c>
      <c r="E854" s="87">
        <v>34.01</v>
      </c>
      <c r="F854" s="87">
        <v>8.8699999999999992</v>
      </c>
      <c r="G854" s="87">
        <v>27.15</v>
      </c>
    </row>
    <row r="855" spans="1:7" x14ac:dyDescent="0.25">
      <c r="A855" s="85" t="s">
        <v>159</v>
      </c>
      <c r="B855" s="70" t="s">
        <v>160</v>
      </c>
      <c r="C855" s="63">
        <v>1</v>
      </c>
      <c r="D855" s="70">
        <v>2163675</v>
      </c>
      <c r="E855" s="70">
        <v>70.58</v>
      </c>
      <c r="F855" s="70">
        <v>18.86</v>
      </c>
      <c r="G855" s="70">
        <v>4125</v>
      </c>
    </row>
    <row r="856" spans="1:7" hidden="1" x14ac:dyDescent="0.25">
      <c r="A856" s="44" t="s">
        <v>2798</v>
      </c>
      <c r="B856" s="150" t="s">
        <v>2995</v>
      </c>
      <c r="C856" s="63">
        <v>0</v>
      </c>
      <c r="D856" s="45">
        <v>1933218</v>
      </c>
      <c r="E856" s="45">
        <v>133.85</v>
      </c>
      <c r="F856" s="45">
        <v>-46.57</v>
      </c>
      <c r="G856" s="45">
        <v>3025</v>
      </c>
    </row>
    <row r="857" spans="1:7" hidden="1" x14ac:dyDescent="0.25">
      <c r="A857" s="44" t="s">
        <v>1263</v>
      </c>
      <c r="B857" s="45" t="s">
        <v>1332</v>
      </c>
      <c r="C857" s="63">
        <v>0</v>
      </c>
      <c r="D857" s="45">
        <v>751102</v>
      </c>
      <c r="E857" s="45">
        <v>-11.93</v>
      </c>
      <c r="F857" s="45">
        <v>64.58</v>
      </c>
      <c r="G857" s="45">
        <v>70.2</v>
      </c>
    </row>
    <row r="858" spans="1:7" hidden="1" x14ac:dyDescent="0.25">
      <c r="A858" s="86" t="s">
        <v>881</v>
      </c>
      <c r="B858" s="87" t="s">
        <v>2996</v>
      </c>
      <c r="C858" s="63">
        <v>0</v>
      </c>
      <c r="D858" s="87">
        <v>16351</v>
      </c>
      <c r="E858" s="87">
        <v>-7.9</v>
      </c>
      <c r="F858" s="87">
        <v>-85.66</v>
      </c>
      <c r="G858" s="87">
        <v>8.68</v>
      </c>
    </row>
    <row r="859" spans="1:7" hidden="1" x14ac:dyDescent="0.25">
      <c r="A859" s="86" t="s">
        <v>1139</v>
      </c>
      <c r="B859" s="87" t="s">
        <v>2997</v>
      </c>
      <c r="C859" s="63">
        <v>0</v>
      </c>
      <c r="D859" s="87">
        <v>7013696</v>
      </c>
      <c r="E859" s="87">
        <v>9.8000000000000007</v>
      </c>
      <c r="F859" s="87">
        <v>22.21</v>
      </c>
      <c r="G859" s="87">
        <v>2200</v>
      </c>
    </row>
    <row r="860" spans="1:7" hidden="1" x14ac:dyDescent="0.25">
      <c r="A860" s="44" t="s">
        <v>2796</v>
      </c>
      <c r="B860" s="67" t="s">
        <v>2797</v>
      </c>
      <c r="C860" s="63">
        <v>0</v>
      </c>
      <c r="D860" s="45">
        <v>36009</v>
      </c>
      <c r="E860" s="45">
        <v>0.27</v>
      </c>
      <c r="F860" s="45">
        <v>-38.19</v>
      </c>
      <c r="G860" s="45">
        <v>25.75</v>
      </c>
    </row>
    <row r="861" spans="1:7" hidden="1" x14ac:dyDescent="0.25">
      <c r="A861" s="69" t="s">
        <v>1140</v>
      </c>
      <c r="B861" s="63" t="s">
        <v>1214</v>
      </c>
      <c r="C861" s="63">
        <v>0</v>
      </c>
      <c r="D861" s="63">
        <v>296556</v>
      </c>
      <c r="E861" s="63">
        <v>43.35</v>
      </c>
      <c r="F861" s="63">
        <v>29.05</v>
      </c>
      <c r="G861" s="63">
        <v>38.450000000000003</v>
      </c>
    </row>
    <row r="862" spans="1:7" hidden="1" x14ac:dyDescent="0.25">
      <c r="A862" s="85" t="s">
        <v>2857</v>
      </c>
      <c r="B862" s="70" t="s">
        <v>2858</v>
      </c>
      <c r="C862" s="63">
        <v>0</v>
      </c>
      <c r="D862" s="70">
        <v>33499</v>
      </c>
      <c r="E862" s="70">
        <v>177.68</v>
      </c>
      <c r="F862" s="70">
        <v>48.97</v>
      </c>
      <c r="G862" s="70">
        <v>10.95</v>
      </c>
    </row>
    <row r="863" spans="1:7" hidden="1" x14ac:dyDescent="0.25">
      <c r="A863" s="80" t="s">
        <v>882</v>
      </c>
      <c r="B863" s="150" t="s">
        <v>2998</v>
      </c>
      <c r="C863" s="63">
        <v>0</v>
      </c>
      <c r="D863" s="150">
        <v>6257398</v>
      </c>
      <c r="E863" s="150">
        <v>26.88</v>
      </c>
      <c r="F863" s="150">
        <v>23.59</v>
      </c>
      <c r="G863" s="150">
        <v>50</v>
      </c>
    </row>
    <row r="864" spans="1:7" hidden="1" x14ac:dyDescent="0.25">
      <c r="A864" s="69" t="s">
        <v>1141</v>
      </c>
      <c r="B864" s="63" t="s">
        <v>1215</v>
      </c>
      <c r="C864" s="63">
        <v>0</v>
      </c>
      <c r="D864" s="63">
        <v>238028</v>
      </c>
      <c r="E864" s="63">
        <v>5.52</v>
      </c>
      <c r="F864" s="63">
        <v>12.52</v>
      </c>
      <c r="G864" s="63">
        <v>193</v>
      </c>
    </row>
    <row r="865" spans="1:7" hidden="1" x14ac:dyDescent="0.25">
      <c r="A865" s="44" t="s">
        <v>1142</v>
      </c>
      <c r="B865" s="67" t="s">
        <v>1216</v>
      </c>
      <c r="C865" s="63">
        <v>0</v>
      </c>
      <c r="D865" s="45">
        <v>379014</v>
      </c>
      <c r="E865" s="45">
        <v>62.17</v>
      </c>
      <c r="F865" s="45">
        <v>-8.89</v>
      </c>
      <c r="G865" s="45">
        <v>120</v>
      </c>
    </row>
    <row r="866" spans="1:7" hidden="1" x14ac:dyDescent="0.25">
      <c r="A866" s="44" t="s">
        <v>1143</v>
      </c>
      <c r="B866" s="67" t="s">
        <v>1217</v>
      </c>
      <c r="C866" s="63">
        <v>0</v>
      </c>
      <c r="D866" s="45">
        <v>660536</v>
      </c>
      <c r="E866" s="45">
        <v>15.93</v>
      </c>
      <c r="F866" s="45">
        <v>-23.43</v>
      </c>
      <c r="G866" s="45">
        <v>390.5</v>
      </c>
    </row>
    <row r="867" spans="1:7" hidden="1" x14ac:dyDescent="0.25">
      <c r="A867" s="44" t="s">
        <v>1348</v>
      </c>
      <c r="B867" s="70" t="s">
        <v>1353</v>
      </c>
      <c r="C867" s="89">
        <v>0</v>
      </c>
      <c r="D867" s="45">
        <v>82509</v>
      </c>
      <c r="E867" s="45">
        <v>-7.33</v>
      </c>
      <c r="F867" s="45">
        <v>-3.09</v>
      </c>
      <c r="G867" s="45">
        <v>56.4</v>
      </c>
    </row>
    <row r="868" spans="1:7" hidden="1" x14ac:dyDescent="0.25">
      <c r="A868" s="69" t="s">
        <v>883</v>
      </c>
      <c r="B868" s="63" t="s">
        <v>3060</v>
      </c>
      <c r="C868" s="63">
        <v>0</v>
      </c>
      <c r="D868" s="63">
        <v>169195</v>
      </c>
      <c r="E868" s="63">
        <v>145.69999999999999</v>
      </c>
      <c r="F868" s="63">
        <v>90.41</v>
      </c>
      <c r="G868" s="63">
        <v>26.1</v>
      </c>
    </row>
    <row r="869" spans="1:7" hidden="1" x14ac:dyDescent="0.25">
      <c r="A869" s="69" t="s">
        <v>884</v>
      </c>
      <c r="B869" s="63" t="s">
        <v>946</v>
      </c>
      <c r="C869" s="63">
        <v>0</v>
      </c>
      <c r="D869" s="63">
        <v>8781</v>
      </c>
      <c r="E869" s="63">
        <v>15.65</v>
      </c>
      <c r="F869" s="63">
        <v>85.92</v>
      </c>
      <c r="G869" s="63">
        <v>17.75</v>
      </c>
    </row>
    <row r="870" spans="1:7" hidden="1" x14ac:dyDescent="0.25">
      <c r="A870" s="85" t="s">
        <v>885</v>
      </c>
      <c r="B870" s="70" t="s">
        <v>947</v>
      </c>
      <c r="C870" s="63">
        <v>0</v>
      </c>
      <c r="D870" s="70">
        <v>182176</v>
      </c>
      <c r="E870" s="70">
        <v>39.65</v>
      </c>
      <c r="F870" s="70">
        <v>12.98</v>
      </c>
      <c r="G870" s="70">
        <v>68.099999999999994</v>
      </c>
    </row>
    <row r="871" spans="1:7" x14ac:dyDescent="0.25">
      <c r="A871" s="69" t="s">
        <v>1264</v>
      </c>
      <c r="B871" s="63" t="s">
        <v>1333</v>
      </c>
      <c r="C871" s="63">
        <v>1</v>
      </c>
      <c r="D871" s="63">
        <v>730004</v>
      </c>
      <c r="E871" s="63">
        <v>53.24</v>
      </c>
      <c r="F871" s="63">
        <v>41.8</v>
      </c>
      <c r="G871" s="63">
        <v>135</v>
      </c>
    </row>
    <row r="872" spans="1:7" hidden="1" x14ac:dyDescent="0.25">
      <c r="A872" s="44" t="s">
        <v>886</v>
      </c>
      <c r="B872" s="45" t="s">
        <v>948</v>
      </c>
      <c r="C872" s="63">
        <v>0</v>
      </c>
      <c r="D872" s="45">
        <v>918616</v>
      </c>
      <c r="E872" s="45">
        <v>23.98</v>
      </c>
      <c r="F872" s="45">
        <v>168.9</v>
      </c>
      <c r="G872" s="45">
        <v>118</v>
      </c>
    </row>
    <row r="873" spans="1:7" hidden="1" x14ac:dyDescent="0.25">
      <c r="A873" s="44" t="s">
        <v>1669</v>
      </c>
      <c r="B873" s="45" t="s">
        <v>1691</v>
      </c>
      <c r="C873" s="63">
        <v>0</v>
      </c>
      <c r="D873" s="45">
        <v>682838</v>
      </c>
      <c r="E873" s="45">
        <v>74.48</v>
      </c>
      <c r="F873" s="45">
        <v>-24.82</v>
      </c>
      <c r="G873" s="45">
        <v>566</v>
      </c>
    </row>
    <row r="874" spans="1:7" x14ac:dyDescent="0.25">
      <c r="A874" s="80" t="s">
        <v>1144</v>
      </c>
      <c r="B874" s="150" t="s">
        <v>1218</v>
      </c>
      <c r="C874" s="63">
        <v>1</v>
      </c>
      <c r="D874" s="150">
        <v>1188874</v>
      </c>
      <c r="E874" s="150">
        <v>62.49</v>
      </c>
      <c r="F874" s="150">
        <v>27.33</v>
      </c>
      <c r="G874" s="150">
        <v>57.3</v>
      </c>
    </row>
    <row r="875" spans="1:7" hidden="1" x14ac:dyDescent="0.25">
      <c r="A875" s="80" t="s">
        <v>161</v>
      </c>
      <c r="B875" s="150" t="s">
        <v>3332</v>
      </c>
      <c r="C875" s="63">
        <v>0</v>
      </c>
      <c r="D875" s="150">
        <v>713431</v>
      </c>
      <c r="E875" s="150">
        <v>39.15</v>
      </c>
      <c r="F875" s="150">
        <v>-30.35</v>
      </c>
      <c r="G875" s="150">
        <v>56.1</v>
      </c>
    </row>
    <row r="876" spans="1:7" x14ac:dyDescent="0.25">
      <c r="A876" s="44" t="s">
        <v>162</v>
      </c>
      <c r="B876" s="45" t="s">
        <v>163</v>
      </c>
      <c r="C876" s="63">
        <v>1</v>
      </c>
      <c r="D876" s="45">
        <v>141648494</v>
      </c>
      <c r="E876" s="45">
        <v>77.760000000000005</v>
      </c>
      <c r="F876" s="45">
        <v>28.58</v>
      </c>
      <c r="G876" s="45">
        <v>91.5</v>
      </c>
    </row>
    <row r="877" spans="1:7" hidden="1" x14ac:dyDescent="0.25">
      <c r="A877" s="44" t="s">
        <v>164</v>
      </c>
      <c r="B877" s="45" t="s">
        <v>165</v>
      </c>
      <c r="C877" s="63">
        <v>0</v>
      </c>
      <c r="D877" s="45">
        <v>2607602</v>
      </c>
      <c r="E877" s="45">
        <v>53.42</v>
      </c>
      <c r="F877" s="45">
        <v>0.82</v>
      </c>
      <c r="G877" s="45">
        <v>22.25</v>
      </c>
    </row>
    <row r="878" spans="1:7" hidden="1" x14ac:dyDescent="0.25">
      <c r="A878" s="44" t="s">
        <v>887</v>
      </c>
      <c r="B878" s="45" t="s">
        <v>949</v>
      </c>
      <c r="C878" s="63">
        <v>0</v>
      </c>
      <c r="D878" s="45">
        <v>2773070</v>
      </c>
      <c r="E878" s="45">
        <v>57.6</v>
      </c>
      <c r="F878" s="45">
        <v>25.15</v>
      </c>
      <c r="G878" s="45">
        <v>33.549999999999997</v>
      </c>
    </row>
    <row r="879" spans="1:7" hidden="1" x14ac:dyDescent="0.25">
      <c r="A879" s="44" t="s">
        <v>888</v>
      </c>
      <c r="B879" s="45" t="s">
        <v>1990</v>
      </c>
      <c r="C879" s="63">
        <v>0</v>
      </c>
      <c r="D879" s="45">
        <v>620239</v>
      </c>
      <c r="E879" s="45">
        <v>18.48</v>
      </c>
      <c r="F879" s="45">
        <v>-23.71</v>
      </c>
      <c r="G879" s="45">
        <v>55.7</v>
      </c>
    </row>
    <row r="880" spans="1:7" x14ac:dyDescent="0.25">
      <c r="A880" s="44" t="s">
        <v>1603</v>
      </c>
      <c r="B880" s="150" t="s">
        <v>1609</v>
      </c>
      <c r="C880" s="63">
        <v>1</v>
      </c>
      <c r="D880" s="45">
        <v>12156647</v>
      </c>
      <c r="E880" s="45">
        <v>28.77</v>
      </c>
      <c r="F880" s="45">
        <v>43.18</v>
      </c>
      <c r="G880" s="45">
        <v>83</v>
      </c>
    </row>
    <row r="881" spans="1:7" hidden="1" x14ac:dyDescent="0.25">
      <c r="A881" s="80" t="s">
        <v>2785</v>
      </c>
      <c r="B881" s="150" t="s">
        <v>994</v>
      </c>
      <c r="C881" s="63">
        <v>0</v>
      </c>
      <c r="D881" s="150">
        <v>542801</v>
      </c>
      <c r="E881" s="150">
        <v>11.2</v>
      </c>
      <c r="F881" s="150">
        <v>22.32</v>
      </c>
      <c r="G881" s="150">
        <v>50.7</v>
      </c>
    </row>
    <row r="882" spans="1:7" hidden="1" x14ac:dyDescent="0.25">
      <c r="A882" s="69" t="s">
        <v>3068</v>
      </c>
      <c r="B882" s="63" t="s">
        <v>3070</v>
      </c>
      <c r="C882" s="63">
        <v>0</v>
      </c>
      <c r="D882" s="63">
        <v>108332</v>
      </c>
      <c r="E882" s="63">
        <v>268.85000000000002</v>
      </c>
      <c r="F882" s="63">
        <v>7.3</v>
      </c>
      <c r="G882" s="63">
        <v>116</v>
      </c>
    </row>
    <row r="883" spans="1:7" x14ac:dyDescent="0.25">
      <c r="A883" s="44" t="s">
        <v>3171</v>
      </c>
      <c r="B883" s="45" t="s">
        <v>3175</v>
      </c>
      <c r="C883" s="63">
        <v>1</v>
      </c>
      <c r="D883" s="45">
        <v>4836632</v>
      </c>
      <c r="E883" s="45">
        <v>121.17</v>
      </c>
      <c r="F883" s="45">
        <v>23.32</v>
      </c>
      <c r="G883" s="45">
        <v>68.099999999999994</v>
      </c>
    </row>
    <row r="884" spans="1:7" hidden="1" x14ac:dyDescent="0.25">
      <c r="A884" s="44" t="s">
        <v>3221</v>
      </c>
      <c r="B884" s="150" t="s">
        <v>3226</v>
      </c>
      <c r="C884" s="63">
        <v>0</v>
      </c>
      <c r="D884" s="45">
        <v>616407</v>
      </c>
      <c r="E884" s="45">
        <v>21.46</v>
      </c>
      <c r="F884" s="45">
        <v>2.58</v>
      </c>
      <c r="G884" s="45">
        <v>6.16</v>
      </c>
    </row>
    <row r="885" spans="1:7" hidden="1" x14ac:dyDescent="0.25">
      <c r="A885" s="69" t="s">
        <v>3262</v>
      </c>
      <c r="B885" s="63" t="s">
        <v>3268</v>
      </c>
      <c r="C885" s="63">
        <v>0</v>
      </c>
      <c r="D885" s="63">
        <v>61576674</v>
      </c>
      <c r="E885" s="63">
        <v>18.2</v>
      </c>
      <c r="F885" s="63">
        <v>14.57</v>
      </c>
      <c r="G885" s="63">
        <v>393</v>
      </c>
    </row>
    <row r="886" spans="1:7" hidden="1" x14ac:dyDescent="0.25">
      <c r="A886" s="44" t="s">
        <v>3306</v>
      </c>
      <c r="B886" s="45" t="s">
        <v>3313</v>
      </c>
      <c r="C886" s="63">
        <v>0</v>
      </c>
      <c r="D886" s="45">
        <v>1489428</v>
      </c>
      <c r="E886" s="45">
        <v>16.690000000000001</v>
      </c>
      <c r="F886" s="45">
        <v>-8.6999999999999993</v>
      </c>
      <c r="G886" s="45">
        <v>17.3</v>
      </c>
    </row>
    <row r="887" spans="1:7" hidden="1" x14ac:dyDescent="0.25">
      <c r="A887" s="85" t="s">
        <v>3443</v>
      </c>
      <c r="B887" s="70" t="s">
        <v>3447</v>
      </c>
      <c r="C887" s="63">
        <v>0</v>
      </c>
      <c r="D887" s="70">
        <v>36359</v>
      </c>
      <c r="E887" s="70">
        <v>51.93</v>
      </c>
      <c r="F887" s="70">
        <v>57.41</v>
      </c>
      <c r="G887" s="70">
        <v>14</v>
      </c>
    </row>
    <row r="888" spans="1:7" hidden="1" x14ac:dyDescent="0.25">
      <c r="A888" s="69" t="s">
        <v>3473</v>
      </c>
      <c r="B888" s="63" t="s">
        <v>3509</v>
      </c>
      <c r="C888" s="63">
        <v>0</v>
      </c>
      <c r="D888" s="63">
        <v>1891516</v>
      </c>
      <c r="E888" s="63">
        <v>29.14</v>
      </c>
      <c r="F888" s="63">
        <v>-6.51</v>
      </c>
      <c r="G888" s="63">
        <v>52</v>
      </c>
    </row>
    <row r="889" spans="1:7" x14ac:dyDescent="0.25">
      <c r="A889" s="85" t="s">
        <v>3637</v>
      </c>
      <c r="B889" s="70" t="s">
        <v>3644</v>
      </c>
      <c r="C889" s="63">
        <v>1</v>
      </c>
      <c r="D889" s="70">
        <v>2154370</v>
      </c>
      <c r="E889" s="70">
        <v>32.950000000000003</v>
      </c>
      <c r="F889" s="70">
        <v>41.91</v>
      </c>
      <c r="G889" s="70">
        <v>186.5</v>
      </c>
    </row>
    <row r="890" spans="1:7" hidden="1" x14ac:dyDescent="0.25">
      <c r="A890" s="44" t="s">
        <v>3874</v>
      </c>
      <c r="B890" s="150" t="s">
        <v>3881</v>
      </c>
      <c r="C890" s="63">
        <v>0</v>
      </c>
      <c r="D890" s="45">
        <v>727740</v>
      </c>
      <c r="E890" s="45">
        <v>17.07</v>
      </c>
      <c r="F890" s="45">
        <v>0.12</v>
      </c>
      <c r="G890" s="45">
        <v>32.799999999999997</v>
      </c>
    </row>
    <row r="891" spans="1:7" x14ac:dyDescent="0.25">
      <c r="A891" s="44" t="s">
        <v>4055</v>
      </c>
      <c r="B891" s="45" t="s">
        <v>4064</v>
      </c>
      <c r="C891" s="63">
        <v>1</v>
      </c>
      <c r="D891" s="45">
        <v>679322</v>
      </c>
      <c r="E891" s="45">
        <v>12.04</v>
      </c>
      <c r="F891" s="45"/>
      <c r="G891" s="45">
        <v>22.15</v>
      </c>
    </row>
    <row r="892" spans="1:7" hidden="1" x14ac:dyDescent="0.25">
      <c r="A892" s="80" t="s">
        <v>166</v>
      </c>
      <c r="B892" s="150" t="s">
        <v>950</v>
      </c>
      <c r="C892" s="63">
        <v>0</v>
      </c>
      <c r="D892" s="150">
        <v>45128</v>
      </c>
      <c r="E892" s="150">
        <v>75.37</v>
      </c>
      <c r="F892" s="150">
        <v>-9.17</v>
      </c>
      <c r="G892" s="150">
        <v>19.3</v>
      </c>
    </row>
    <row r="893" spans="1:7" hidden="1" x14ac:dyDescent="0.25">
      <c r="A893" s="69" t="s">
        <v>167</v>
      </c>
      <c r="B893" s="63" t="s">
        <v>168</v>
      </c>
      <c r="C893" s="63">
        <v>0</v>
      </c>
      <c r="D893" s="63">
        <v>841634</v>
      </c>
      <c r="E893" s="63">
        <v>20.93</v>
      </c>
      <c r="F893" s="63">
        <v>15.05</v>
      </c>
      <c r="G893" s="63">
        <v>78</v>
      </c>
    </row>
    <row r="894" spans="1:7" hidden="1" x14ac:dyDescent="0.25">
      <c r="A894" s="85" t="s">
        <v>169</v>
      </c>
      <c r="B894" s="70" t="s">
        <v>951</v>
      </c>
      <c r="C894" s="63">
        <v>0</v>
      </c>
      <c r="D894" s="70">
        <v>599723</v>
      </c>
      <c r="E894" s="70">
        <v>66.760000000000005</v>
      </c>
      <c r="F894" s="70">
        <v>5.77</v>
      </c>
      <c r="G894" s="70">
        <v>74.5</v>
      </c>
    </row>
    <row r="895" spans="1:7" hidden="1" x14ac:dyDescent="0.25">
      <c r="A895" s="44" t="s">
        <v>170</v>
      </c>
      <c r="B895" s="45" t="s">
        <v>171</v>
      </c>
      <c r="C895" s="63">
        <v>0</v>
      </c>
      <c r="D895" s="45">
        <v>207901</v>
      </c>
      <c r="E895" s="45">
        <v>10.41</v>
      </c>
      <c r="F895" s="45">
        <v>6.95</v>
      </c>
      <c r="G895" s="45">
        <v>22.4</v>
      </c>
    </row>
    <row r="896" spans="1:7" hidden="1" x14ac:dyDescent="0.25">
      <c r="A896" s="44" t="s">
        <v>172</v>
      </c>
      <c r="B896" s="45" t="s">
        <v>1334</v>
      </c>
      <c r="C896" s="63">
        <v>0</v>
      </c>
      <c r="D896" s="45">
        <v>194159</v>
      </c>
      <c r="E896" s="45">
        <v>20.14</v>
      </c>
      <c r="F896" s="45">
        <v>11.67</v>
      </c>
      <c r="G896" s="45">
        <v>122.5</v>
      </c>
    </row>
    <row r="897" spans="1:7" hidden="1" x14ac:dyDescent="0.25">
      <c r="A897" s="69" t="s">
        <v>173</v>
      </c>
      <c r="B897" s="63" t="s">
        <v>174</v>
      </c>
      <c r="C897" s="63">
        <v>0</v>
      </c>
      <c r="D897" s="63">
        <v>9859</v>
      </c>
      <c r="E897" s="63">
        <v>6.9</v>
      </c>
      <c r="F897" s="63">
        <v>-21.42</v>
      </c>
      <c r="G897" s="63">
        <v>12.55</v>
      </c>
    </row>
    <row r="898" spans="1:7" hidden="1" x14ac:dyDescent="0.25">
      <c r="A898" s="85" t="s">
        <v>175</v>
      </c>
      <c r="B898" s="70" t="s">
        <v>3415</v>
      </c>
      <c r="C898" s="63">
        <v>0</v>
      </c>
      <c r="D898" s="70">
        <v>63207</v>
      </c>
      <c r="E898" s="70">
        <v>83.74</v>
      </c>
      <c r="F898" s="70">
        <v>-10.01</v>
      </c>
      <c r="G898" s="70">
        <v>12.45</v>
      </c>
    </row>
    <row r="899" spans="1:7" hidden="1" x14ac:dyDescent="0.25">
      <c r="A899" s="44" t="s">
        <v>176</v>
      </c>
      <c r="B899" s="150" t="s">
        <v>177</v>
      </c>
      <c r="C899" s="63">
        <v>0</v>
      </c>
      <c r="D899" s="45">
        <v>118444</v>
      </c>
      <c r="E899" s="45">
        <v>12.76</v>
      </c>
      <c r="F899" s="45">
        <v>5.08</v>
      </c>
      <c r="G899" s="45">
        <v>29.35</v>
      </c>
    </row>
    <row r="900" spans="1:7" hidden="1" x14ac:dyDescent="0.25">
      <c r="A900" s="44" t="s">
        <v>178</v>
      </c>
      <c r="B900" s="45" t="s">
        <v>179</v>
      </c>
      <c r="C900" s="63">
        <v>0</v>
      </c>
      <c r="D900" s="45">
        <v>82</v>
      </c>
      <c r="E900" s="45">
        <v>0</v>
      </c>
      <c r="F900" s="45">
        <v>-99.91</v>
      </c>
      <c r="G900" s="45">
        <v>16.45</v>
      </c>
    </row>
    <row r="901" spans="1:7" hidden="1" x14ac:dyDescent="0.25">
      <c r="A901" s="69" t="s">
        <v>180</v>
      </c>
      <c r="B901" s="63" t="s">
        <v>1335</v>
      </c>
      <c r="C901" s="63">
        <v>0</v>
      </c>
      <c r="D901" s="63">
        <v>562596</v>
      </c>
      <c r="E901" s="63">
        <v>30.76</v>
      </c>
      <c r="F901" s="63">
        <v>17.28</v>
      </c>
      <c r="G901" s="63">
        <v>30.95</v>
      </c>
    </row>
    <row r="902" spans="1:7" hidden="1" x14ac:dyDescent="0.25">
      <c r="A902" s="69" t="s">
        <v>2918</v>
      </c>
      <c r="B902" s="63" t="s">
        <v>2926</v>
      </c>
      <c r="C902" s="63">
        <v>0</v>
      </c>
      <c r="D902" s="63">
        <v>448916</v>
      </c>
      <c r="E902" s="63">
        <v>17.55</v>
      </c>
      <c r="F902" s="63">
        <v>5.47</v>
      </c>
      <c r="G902" s="63">
        <v>39.549999999999997</v>
      </c>
    </row>
    <row r="903" spans="1:7" hidden="1" x14ac:dyDescent="0.25">
      <c r="A903" s="44" t="s">
        <v>181</v>
      </c>
      <c r="B903" s="45" t="s">
        <v>1336</v>
      </c>
      <c r="C903" s="63">
        <v>0</v>
      </c>
      <c r="D903" s="45">
        <v>127606</v>
      </c>
      <c r="E903" s="45">
        <v>7.68</v>
      </c>
      <c r="F903" s="45">
        <v>-24.38</v>
      </c>
      <c r="G903" s="45">
        <v>50.5</v>
      </c>
    </row>
    <row r="904" spans="1:7" hidden="1" x14ac:dyDescent="0.25">
      <c r="A904" s="44" t="s">
        <v>182</v>
      </c>
      <c r="B904" s="45" t="s">
        <v>183</v>
      </c>
      <c r="C904" s="63">
        <v>0</v>
      </c>
      <c r="D904" s="45">
        <v>399048</v>
      </c>
      <c r="E904" s="45">
        <v>31.06</v>
      </c>
      <c r="F904" s="45">
        <v>7.4</v>
      </c>
      <c r="G904" s="45">
        <v>47.1</v>
      </c>
    </row>
    <row r="905" spans="1:7" hidden="1" x14ac:dyDescent="0.25">
      <c r="A905" s="85" t="s">
        <v>184</v>
      </c>
      <c r="B905" s="70" t="s">
        <v>1337</v>
      </c>
      <c r="C905" s="63">
        <v>0</v>
      </c>
      <c r="D905" s="70">
        <v>316361</v>
      </c>
      <c r="E905" s="70">
        <v>6.12</v>
      </c>
      <c r="F905" s="70">
        <v>2.16</v>
      </c>
      <c r="G905" s="70">
        <v>15.55</v>
      </c>
    </row>
    <row r="906" spans="1:7" hidden="1" x14ac:dyDescent="0.25">
      <c r="A906" s="80" t="s">
        <v>185</v>
      </c>
      <c r="B906" s="150" t="s">
        <v>186</v>
      </c>
      <c r="C906" s="63">
        <v>0</v>
      </c>
      <c r="D906" s="150">
        <v>147879</v>
      </c>
      <c r="E906" s="150">
        <v>16.62</v>
      </c>
      <c r="F906" s="150">
        <v>55.57</v>
      </c>
      <c r="G906" s="150">
        <v>39.950000000000003</v>
      </c>
    </row>
    <row r="907" spans="1:7" hidden="1" x14ac:dyDescent="0.25">
      <c r="A907" s="69" t="s">
        <v>187</v>
      </c>
      <c r="B907" s="63" t="s">
        <v>188</v>
      </c>
      <c r="C907" s="63">
        <v>0</v>
      </c>
      <c r="D907" s="63">
        <v>235955</v>
      </c>
      <c r="E907" s="63">
        <v>62.22</v>
      </c>
      <c r="F907" s="63">
        <v>-7.29</v>
      </c>
      <c r="G907" s="63">
        <v>80.2</v>
      </c>
    </row>
    <row r="908" spans="1:7" hidden="1" x14ac:dyDescent="0.25">
      <c r="A908" s="44" t="s">
        <v>189</v>
      </c>
      <c r="B908" s="150" t="s">
        <v>1338</v>
      </c>
      <c r="C908" s="63">
        <v>0</v>
      </c>
      <c r="D908" s="45">
        <v>66717</v>
      </c>
      <c r="E908" s="45">
        <v>-14.41</v>
      </c>
      <c r="F908" s="45">
        <v>47.08</v>
      </c>
      <c r="G908" s="45">
        <v>36.299999999999997</v>
      </c>
    </row>
    <row r="909" spans="1:7" hidden="1" x14ac:dyDescent="0.25">
      <c r="A909" s="44" t="s">
        <v>190</v>
      </c>
      <c r="B909" s="45" t="s">
        <v>191</v>
      </c>
      <c r="C909" s="63">
        <v>0</v>
      </c>
      <c r="D909" s="45">
        <v>169648</v>
      </c>
      <c r="E909" s="45">
        <v>11.63</v>
      </c>
      <c r="F909" s="45">
        <v>7.73</v>
      </c>
      <c r="G909" s="45">
        <v>16.899999999999999</v>
      </c>
    </row>
    <row r="910" spans="1:7" x14ac:dyDescent="0.25">
      <c r="A910" s="44" t="s">
        <v>192</v>
      </c>
      <c r="B910" s="70" t="s">
        <v>193</v>
      </c>
      <c r="C910" s="63">
        <v>1</v>
      </c>
      <c r="D910" s="45">
        <v>572605</v>
      </c>
      <c r="E910" s="45">
        <v>28.31</v>
      </c>
      <c r="F910" s="45">
        <v>18.09</v>
      </c>
      <c r="G910" s="45">
        <v>102.5</v>
      </c>
    </row>
    <row r="911" spans="1:7" hidden="1" x14ac:dyDescent="0.25">
      <c r="A911" s="44" t="s">
        <v>1145</v>
      </c>
      <c r="B911" s="45" t="s">
        <v>1219</v>
      </c>
      <c r="C911" s="63">
        <v>0</v>
      </c>
      <c r="D911" s="45">
        <v>33450</v>
      </c>
      <c r="E911" s="45">
        <v>22.29</v>
      </c>
      <c r="F911" s="45">
        <v>-25.94</v>
      </c>
      <c r="G911" s="45">
        <v>34.049999999999997</v>
      </c>
    </row>
    <row r="912" spans="1:7" hidden="1" x14ac:dyDescent="0.25">
      <c r="A912" s="44" t="s">
        <v>194</v>
      </c>
      <c r="B912" s="45" t="s">
        <v>3760</v>
      </c>
      <c r="C912" s="63">
        <v>0</v>
      </c>
      <c r="D912" s="45">
        <v>27349</v>
      </c>
      <c r="E912" s="45">
        <v>71.45</v>
      </c>
      <c r="F912" s="45">
        <v>41.68</v>
      </c>
      <c r="G912" s="45">
        <v>35.6</v>
      </c>
    </row>
    <row r="913" spans="1:7" hidden="1" x14ac:dyDescent="0.25">
      <c r="A913" s="44" t="s">
        <v>195</v>
      </c>
      <c r="B913" s="150" t="s">
        <v>196</v>
      </c>
      <c r="C913" s="63">
        <v>0</v>
      </c>
      <c r="D913" s="45">
        <v>34395</v>
      </c>
      <c r="E913" s="45">
        <v>23.66</v>
      </c>
      <c r="F913" s="45">
        <v>-4.13</v>
      </c>
      <c r="G913" s="45">
        <v>22.35</v>
      </c>
    </row>
    <row r="914" spans="1:7" hidden="1" x14ac:dyDescent="0.25">
      <c r="A914" s="69" t="s">
        <v>1670</v>
      </c>
      <c r="B914" s="63" t="s">
        <v>2999</v>
      </c>
      <c r="C914" s="63">
        <v>0</v>
      </c>
      <c r="D914" s="63">
        <v>343518</v>
      </c>
      <c r="E914" s="63">
        <v>75.33</v>
      </c>
      <c r="F914" s="63">
        <v>3.66</v>
      </c>
      <c r="G914" s="63">
        <v>109.5</v>
      </c>
    </row>
    <row r="915" spans="1:7" hidden="1" x14ac:dyDescent="0.25">
      <c r="A915" s="80" t="s">
        <v>889</v>
      </c>
      <c r="B915" s="150" t="s">
        <v>952</v>
      </c>
      <c r="C915" s="63">
        <v>0</v>
      </c>
      <c r="D915" s="150">
        <v>126985</v>
      </c>
      <c r="E915" s="150">
        <v>31.5</v>
      </c>
      <c r="F915" s="150">
        <v>6.21</v>
      </c>
      <c r="G915" s="150">
        <v>62.5</v>
      </c>
    </row>
    <row r="916" spans="1:7" hidden="1" x14ac:dyDescent="0.25">
      <c r="A916" s="80" t="s">
        <v>1146</v>
      </c>
      <c r="B916" s="150" t="s">
        <v>3000</v>
      </c>
      <c r="C916" s="63">
        <v>0</v>
      </c>
      <c r="D916" s="150">
        <v>91456</v>
      </c>
      <c r="E916" s="150">
        <v>26.35</v>
      </c>
      <c r="F916" s="150">
        <v>-8.56</v>
      </c>
      <c r="G916" s="150">
        <v>25.1</v>
      </c>
    </row>
    <row r="917" spans="1:7" hidden="1" x14ac:dyDescent="0.25">
      <c r="A917" s="85" t="s">
        <v>1147</v>
      </c>
      <c r="B917" s="70" t="s">
        <v>1220</v>
      </c>
      <c r="C917" s="63">
        <v>0</v>
      </c>
      <c r="D917" s="70">
        <v>65485</v>
      </c>
      <c r="E917" s="70">
        <v>1019.59</v>
      </c>
      <c r="F917" s="70">
        <v>2102.66</v>
      </c>
      <c r="G917" s="70">
        <v>18.350000000000001</v>
      </c>
    </row>
    <row r="918" spans="1:7" hidden="1" x14ac:dyDescent="0.25">
      <c r="A918" s="69" t="s">
        <v>2906</v>
      </c>
      <c r="B918" s="63" t="s">
        <v>2911</v>
      </c>
      <c r="C918" s="63">
        <v>0</v>
      </c>
      <c r="D918" s="63">
        <v>78431</v>
      </c>
      <c r="E918" s="63">
        <v>57.6</v>
      </c>
      <c r="F918" s="63">
        <v>0.49</v>
      </c>
      <c r="G918" s="63">
        <v>55</v>
      </c>
    </row>
    <row r="919" spans="1:7" hidden="1" x14ac:dyDescent="0.25">
      <c r="A919" s="69" t="s">
        <v>3163</v>
      </c>
      <c r="B919" s="63" t="s">
        <v>3165</v>
      </c>
      <c r="C919" s="63">
        <v>0</v>
      </c>
      <c r="D919" s="63">
        <v>213712</v>
      </c>
      <c r="E919" s="63">
        <v>22.76</v>
      </c>
      <c r="F919" s="63">
        <v>-18.62</v>
      </c>
      <c r="G919" s="63">
        <v>40.799999999999997</v>
      </c>
    </row>
    <row r="920" spans="1:7" hidden="1" x14ac:dyDescent="0.25">
      <c r="A920" s="80" t="s">
        <v>1411</v>
      </c>
      <c r="B920" s="150" t="s">
        <v>1421</v>
      </c>
      <c r="C920" s="63">
        <v>0</v>
      </c>
      <c r="D920" s="150">
        <v>89330</v>
      </c>
      <c r="E920" s="150">
        <v>38.950000000000003</v>
      </c>
      <c r="F920" s="150">
        <v>14.59</v>
      </c>
      <c r="G920" s="150">
        <v>32.549999999999997</v>
      </c>
    </row>
    <row r="921" spans="1:7" hidden="1" x14ac:dyDescent="0.25">
      <c r="A921" s="80" t="s">
        <v>1148</v>
      </c>
      <c r="B921" s="150" t="s">
        <v>3569</v>
      </c>
      <c r="C921" s="63">
        <v>0</v>
      </c>
      <c r="D921" s="150">
        <v>2255</v>
      </c>
      <c r="E921" s="150">
        <v>24.38</v>
      </c>
      <c r="F921" s="150">
        <v>-25.87</v>
      </c>
      <c r="G921" s="150">
        <v>14.45</v>
      </c>
    </row>
    <row r="922" spans="1:7" hidden="1" x14ac:dyDescent="0.25">
      <c r="A922" s="80" t="s">
        <v>3211</v>
      </c>
      <c r="B922" s="150" t="s">
        <v>3214</v>
      </c>
      <c r="C922" s="63">
        <v>0</v>
      </c>
      <c r="D922" s="150">
        <v>146216</v>
      </c>
      <c r="E922" s="150">
        <v>38.020000000000003</v>
      </c>
      <c r="F922" s="150">
        <v>-10.39</v>
      </c>
      <c r="G922" s="150">
        <v>13.05</v>
      </c>
    </row>
    <row r="923" spans="1:7" hidden="1" x14ac:dyDescent="0.25">
      <c r="A923" s="44" t="s">
        <v>1547</v>
      </c>
      <c r="B923" s="45" t="s">
        <v>3001</v>
      </c>
      <c r="C923" s="63">
        <v>0</v>
      </c>
      <c r="D923" s="45">
        <v>1447</v>
      </c>
      <c r="E923" s="45">
        <v>-49.3</v>
      </c>
      <c r="F923" s="45">
        <v>-55.87</v>
      </c>
      <c r="G923" s="45">
        <v>11.25</v>
      </c>
    </row>
    <row r="924" spans="1:7" hidden="1" x14ac:dyDescent="0.25">
      <c r="A924" s="80" t="s">
        <v>1251</v>
      </c>
      <c r="B924" s="150" t="s">
        <v>3753</v>
      </c>
      <c r="C924" s="63">
        <v>0</v>
      </c>
      <c r="D924" s="150">
        <v>64717</v>
      </c>
      <c r="E924" s="150">
        <v>75.900000000000006</v>
      </c>
      <c r="F924" s="150">
        <v>18.489999999999998</v>
      </c>
      <c r="G924" s="150">
        <v>45.5</v>
      </c>
    </row>
    <row r="925" spans="1:7" hidden="1" x14ac:dyDescent="0.25">
      <c r="A925" s="44" t="s">
        <v>1510</v>
      </c>
      <c r="B925" s="45" t="s">
        <v>1513</v>
      </c>
      <c r="C925" s="63">
        <v>0</v>
      </c>
      <c r="D925" s="45">
        <v>95076</v>
      </c>
      <c r="E925" s="45">
        <v>74.05</v>
      </c>
      <c r="F925" s="45">
        <v>40.49</v>
      </c>
      <c r="G925" s="45">
        <v>24.55</v>
      </c>
    </row>
    <row r="926" spans="1:7" hidden="1" x14ac:dyDescent="0.25">
      <c r="A926" s="44" t="s">
        <v>1252</v>
      </c>
      <c r="B926" s="45" t="s">
        <v>1254</v>
      </c>
      <c r="C926" s="63">
        <v>0</v>
      </c>
      <c r="D926" s="45">
        <v>154524</v>
      </c>
      <c r="E926" s="45">
        <v>1080.92</v>
      </c>
      <c r="F926" s="45">
        <v>6</v>
      </c>
      <c r="G926" s="45">
        <v>57.2</v>
      </c>
    </row>
    <row r="927" spans="1:7" hidden="1" x14ac:dyDescent="0.25">
      <c r="A927" s="80" t="s">
        <v>1265</v>
      </c>
      <c r="B927" s="150" t="s">
        <v>1339</v>
      </c>
      <c r="C927" s="63">
        <v>0</v>
      </c>
      <c r="D927" s="150">
        <v>218722</v>
      </c>
      <c r="E927" s="150">
        <v>45.19</v>
      </c>
      <c r="F927" s="150">
        <v>-12.67</v>
      </c>
      <c r="G927" s="150">
        <v>109.5</v>
      </c>
    </row>
    <row r="928" spans="1:7" hidden="1" x14ac:dyDescent="0.25">
      <c r="A928" s="85" t="s">
        <v>1266</v>
      </c>
      <c r="B928" s="70" t="s">
        <v>1340</v>
      </c>
      <c r="C928" s="63">
        <v>0</v>
      </c>
      <c r="D928" s="70">
        <v>577067</v>
      </c>
      <c r="E928" s="70">
        <v>114.77</v>
      </c>
      <c r="F928" s="70">
        <v>3.36</v>
      </c>
      <c r="G928" s="70">
        <v>31.5</v>
      </c>
    </row>
    <row r="929" spans="1:7" hidden="1" x14ac:dyDescent="0.25">
      <c r="A929" s="44" t="s">
        <v>4056</v>
      </c>
      <c r="B929" s="70" t="s">
        <v>4065</v>
      </c>
      <c r="C929" s="63">
        <v>0</v>
      </c>
      <c r="D929" s="45">
        <v>107622</v>
      </c>
      <c r="E929" s="45">
        <v>37.619999999999997</v>
      </c>
      <c r="F929" s="45">
        <v>14.75</v>
      </c>
      <c r="G929" s="45">
        <v>25.4</v>
      </c>
    </row>
    <row r="930" spans="1:7" hidden="1" x14ac:dyDescent="0.25">
      <c r="A930" s="80" t="s">
        <v>2884</v>
      </c>
      <c r="B930" s="150" t="s">
        <v>3510</v>
      </c>
      <c r="C930" s="63">
        <v>0</v>
      </c>
      <c r="D930" s="150">
        <v>85351</v>
      </c>
      <c r="E930" s="150">
        <v>32.6</v>
      </c>
      <c r="F930" s="150">
        <v>-9.07</v>
      </c>
      <c r="G930" s="150">
        <v>20.45</v>
      </c>
    </row>
    <row r="931" spans="1:7" hidden="1" x14ac:dyDescent="0.25">
      <c r="A931" s="69" t="s">
        <v>1267</v>
      </c>
      <c r="B931" s="63" t="s">
        <v>1341</v>
      </c>
      <c r="C931" s="63">
        <v>0</v>
      </c>
      <c r="D931" s="63">
        <v>0</v>
      </c>
      <c r="E931" s="63">
        <v>-100</v>
      </c>
      <c r="F931" s="63"/>
      <c r="G931" s="63">
        <v>22.8</v>
      </c>
    </row>
    <row r="932" spans="1:7" hidden="1" x14ac:dyDescent="0.25">
      <c r="A932" s="44" t="s">
        <v>4166</v>
      </c>
      <c r="B932" s="70" t="s">
        <v>4173</v>
      </c>
      <c r="C932" s="89">
        <v>0</v>
      </c>
      <c r="D932" s="45">
        <v>61779</v>
      </c>
      <c r="E932" s="45">
        <v>34.75</v>
      </c>
      <c r="F932" s="45">
        <v>9.1</v>
      </c>
      <c r="G932" s="45">
        <v>157.5</v>
      </c>
    </row>
    <row r="933" spans="1:7" hidden="1" x14ac:dyDescent="0.25">
      <c r="A933" s="44" t="s">
        <v>2776</v>
      </c>
      <c r="B933" s="67" t="s">
        <v>2781</v>
      </c>
      <c r="C933" s="63">
        <v>0</v>
      </c>
      <c r="D933" s="45">
        <v>21574</v>
      </c>
      <c r="E933" s="45">
        <v>58.78</v>
      </c>
      <c r="F933" s="45">
        <v>15.84</v>
      </c>
      <c r="G933" s="45">
        <v>18.600000000000001</v>
      </c>
    </row>
    <row r="934" spans="1:7" hidden="1" x14ac:dyDescent="0.25">
      <c r="A934" s="44" t="s">
        <v>1634</v>
      </c>
      <c r="B934" s="67" t="s">
        <v>1637</v>
      </c>
      <c r="C934" s="63">
        <v>0</v>
      </c>
      <c r="D934" s="45">
        <v>132992</v>
      </c>
      <c r="E934" s="45">
        <v>31.12</v>
      </c>
      <c r="F934" s="45">
        <v>25.61</v>
      </c>
      <c r="G934" s="45">
        <v>20.6</v>
      </c>
    </row>
    <row r="935" spans="1:7" hidden="1" x14ac:dyDescent="0.25">
      <c r="A935" s="69" t="s">
        <v>2842</v>
      </c>
      <c r="B935" s="63" t="s">
        <v>2849</v>
      </c>
      <c r="C935" s="63">
        <v>0</v>
      </c>
      <c r="D935" s="63">
        <v>2638</v>
      </c>
      <c r="E935" s="63">
        <v>65.599999999999994</v>
      </c>
      <c r="F935" s="63">
        <v>-9.7799999999999994</v>
      </c>
      <c r="G935" s="63">
        <v>38</v>
      </c>
    </row>
    <row r="936" spans="1:7" hidden="1" x14ac:dyDescent="0.25">
      <c r="A936" s="44" t="s">
        <v>779</v>
      </c>
      <c r="B936" s="45" t="s">
        <v>780</v>
      </c>
      <c r="C936" s="63">
        <v>0</v>
      </c>
      <c r="D936" s="45">
        <v>682116</v>
      </c>
      <c r="E936" s="45">
        <v>21.65</v>
      </c>
      <c r="F936" s="45">
        <v>-0.24</v>
      </c>
      <c r="G936" s="45">
        <v>55.8</v>
      </c>
    </row>
    <row r="937" spans="1:7" hidden="1" x14ac:dyDescent="0.25">
      <c r="A937" s="69" t="s">
        <v>3141</v>
      </c>
      <c r="B937" s="63" t="s">
        <v>3142</v>
      </c>
      <c r="C937" s="63">
        <v>0</v>
      </c>
      <c r="D937" s="63">
        <v>18867</v>
      </c>
      <c r="E937" s="63">
        <v>10.99</v>
      </c>
      <c r="F937" s="63">
        <v>-64.84</v>
      </c>
      <c r="G937" s="63">
        <v>16</v>
      </c>
    </row>
    <row r="938" spans="1:7" hidden="1" x14ac:dyDescent="0.25">
      <c r="A938" s="69" t="s">
        <v>2843</v>
      </c>
      <c r="B938" s="63" t="s">
        <v>2850</v>
      </c>
      <c r="C938" s="63">
        <v>0</v>
      </c>
      <c r="D938" s="63">
        <v>1920</v>
      </c>
      <c r="E938" s="63">
        <v>23.71</v>
      </c>
      <c r="F938" s="63">
        <v>-13.08</v>
      </c>
      <c r="G938" s="63">
        <v>12</v>
      </c>
    </row>
    <row r="939" spans="1:7" hidden="1" x14ac:dyDescent="0.25">
      <c r="A939" s="69" t="s">
        <v>2895</v>
      </c>
      <c r="B939" s="63" t="s">
        <v>3002</v>
      </c>
      <c r="C939" s="63">
        <v>0</v>
      </c>
      <c r="D939" s="63">
        <v>208898</v>
      </c>
      <c r="E939" s="63">
        <v>51.01</v>
      </c>
      <c r="F939" s="63">
        <v>-0.51</v>
      </c>
      <c r="G939" s="63">
        <v>26.9</v>
      </c>
    </row>
    <row r="940" spans="1:7" hidden="1" x14ac:dyDescent="0.25">
      <c r="A940" s="69" t="s">
        <v>2799</v>
      </c>
      <c r="B940" s="63" t="s">
        <v>2807</v>
      </c>
      <c r="C940" s="63">
        <v>0</v>
      </c>
      <c r="D940" s="63">
        <v>2115</v>
      </c>
      <c r="E940" s="63">
        <v>13.83</v>
      </c>
      <c r="F940" s="63">
        <v>-4.6399999999999997</v>
      </c>
      <c r="G940" s="63">
        <v>20.45</v>
      </c>
    </row>
    <row r="941" spans="1:7" hidden="1" x14ac:dyDescent="0.25">
      <c r="A941" s="69" t="s">
        <v>2817</v>
      </c>
      <c r="B941" s="63" t="s">
        <v>3511</v>
      </c>
      <c r="C941" s="63">
        <v>0</v>
      </c>
      <c r="D941" s="63">
        <v>13064</v>
      </c>
      <c r="E941" s="63">
        <v>10.06</v>
      </c>
      <c r="F941" s="63">
        <v>-65.599999999999994</v>
      </c>
      <c r="G941" s="63">
        <v>40.9</v>
      </c>
    </row>
    <row r="942" spans="1:7" hidden="1" x14ac:dyDescent="0.25">
      <c r="A942" s="80" t="s">
        <v>197</v>
      </c>
      <c r="B942" s="150" t="s">
        <v>1610</v>
      </c>
      <c r="C942" s="63">
        <v>0</v>
      </c>
      <c r="D942" s="150">
        <v>168752</v>
      </c>
      <c r="E942" s="150">
        <v>12.23</v>
      </c>
      <c r="F942" s="150">
        <v>4.5999999999999996</v>
      </c>
      <c r="G942" s="150">
        <v>76.7</v>
      </c>
    </row>
    <row r="943" spans="1:7" hidden="1" x14ac:dyDescent="0.25">
      <c r="A943" s="69" t="s">
        <v>198</v>
      </c>
      <c r="B943" s="63" t="s">
        <v>1342</v>
      </c>
      <c r="C943" s="63">
        <v>0</v>
      </c>
      <c r="D943" s="63">
        <v>479396</v>
      </c>
      <c r="E943" s="63">
        <v>13.4</v>
      </c>
      <c r="F943" s="63">
        <v>-2.4900000000000002</v>
      </c>
      <c r="G943" s="63">
        <v>18</v>
      </c>
    </row>
    <row r="944" spans="1:7" hidden="1" x14ac:dyDescent="0.25">
      <c r="A944" s="69" t="s">
        <v>199</v>
      </c>
      <c r="B944" s="63" t="s">
        <v>200</v>
      </c>
      <c r="C944" s="63">
        <v>0</v>
      </c>
      <c r="D944" s="63">
        <v>94379</v>
      </c>
      <c r="E944" s="63">
        <v>87.5</v>
      </c>
      <c r="F944" s="63">
        <v>24.89</v>
      </c>
      <c r="G944" s="63">
        <v>53.6</v>
      </c>
    </row>
    <row r="945" spans="1:7" hidden="1" x14ac:dyDescent="0.25">
      <c r="A945" s="85" t="s">
        <v>201</v>
      </c>
      <c r="B945" s="70" t="s">
        <v>202</v>
      </c>
      <c r="C945" s="63">
        <v>0</v>
      </c>
      <c r="D945" s="70">
        <v>46805</v>
      </c>
      <c r="E945" s="70">
        <v>128.02000000000001</v>
      </c>
      <c r="F945" s="70">
        <v>54.65</v>
      </c>
      <c r="G945" s="70">
        <v>27</v>
      </c>
    </row>
    <row r="946" spans="1:7" hidden="1" x14ac:dyDescent="0.25">
      <c r="A946" s="69" t="s">
        <v>203</v>
      </c>
      <c r="B946" s="63" t="s">
        <v>953</v>
      </c>
      <c r="C946" s="63">
        <v>0</v>
      </c>
      <c r="D946" s="63">
        <v>90913</v>
      </c>
      <c r="E946" s="63">
        <v>90.51</v>
      </c>
      <c r="F946" s="63">
        <v>-1.25</v>
      </c>
      <c r="G946" s="63">
        <v>43.8</v>
      </c>
    </row>
    <row r="947" spans="1:7" hidden="1" x14ac:dyDescent="0.25">
      <c r="A947" s="85" t="s">
        <v>204</v>
      </c>
      <c r="B947" s="70" t="s">
        <v>205</v>
      </c>
      <c r="C947" s="63">
        <v>0</v>
      </c>
      <c r="D947" s="70">
        <v>1241633</v>
      </c>
      <c r="E947" s="70">
        <v>55.34</v>
      </c>
      <c r="F947" s="70">
        <v>14.96</v>
      </c>
      <c r="G947" s="70">
        <v>13.5</v>
      </c>
    </row>
    <row r="948" spans="1:7" hidden="1" x14ac:dyDescent="0.25">
      <c r="A948" s="69" t="s">
        <v>206</v>
      </c>
      <c r="B948" s="63" t="s">
        <v>954</v>
      </c>
      <c r="C948" s="63">
        <v>0</v>
      </c>
      <c r="D948" s="63">
        <v>342230</v>
      </c>
      <c r="E948" s="63">
        <v>63.18</v>
      </c>
      <c r="F948" s="63">
        <v>-5.95</v>
      </c>
      <c r="G948" s="63">
        <v>14.8</v>
      </c>
    </row>
    <row r="949" spans="1:7" hidden="1" x14ac:dyDescent="0.25">
      <c r="A949" s="80" t="s">
        <v>207</v>
      </c>
      <c r="B949" s="150" t="s">
        <v>3903</v>
      </c>
      <c r="C949" s="63">
        <v>0</v>
      </c>
      <c r="D949" s="150">
        <v>1433</v>
      </c>
      <c r="E949" s="150">
        <v>-18.989999999999998</v>
      </c>
      <c r="F949" s="150">
        <v>-54.55</v>
      </c>
      <c r="G949" s="150">
        <v>17</v>
      </c>
    </row>
    <row r="950" spans="1:7" hidden="1" x14ac:dyDescent="0.25">
      <c r="A950" s="80" t="s">
        <v>208</v>
      </c>
      <c r="B950" s="150" t="s">
        <v>955</v>
      </c>
      <c r="C950" s="63">
        <v>0</v>
      </c>
      <c r="D950" s="150">
        <v>20250</v>
      </c>
      <c r="E950" s="150">
        <v>14.99</v>
      </c>
      <c r="F950" s="150">
        <v>-52.9</v>
      </c>
      <c r="G950" s="150">
        <v>10.050000000000001</v>
      </c>
    </row>
    <row r="951" spans="1:7" hidden="1" x14ac:dyDescent="0.25">
      <c r="A951" s="44" t="s">
        <v>209</v>
      </c>
      <c r="B951" s="45" t="s">
        <v>3101</v>
      </c>
      <c r="C951" s="63">
        <v>0</v>
      </c>
      <c r="D951" s="45">
        <v>20414</v>
      </c>
      <c r="E951" s="45">
        <v>-34.130000000000003</v>
      </c>
      <c r="F951" s="45">
        <v>-56.59</v>
      </c>
      <c r="G951" s="45">
        <v>17.350000000000001</v>
      </c>
    </row>
    <row r="952" spans="1:7" hidden="1" x14ac:dyDescent="0.25">
      <c r="A952" s="80" t="s">
        <v>210</v>
      </c>
      <c r="B952" s="150" t="s">
        <v>211</v>
      </c>
      <c r="C952" s="63">
        <v>0</v>
      </c>
      <c r="D952" s="150">
        <v>995456</v>
      </c>
      <c r="E952" s="150">
        <v>-12.49</v>
      </c>
      <c r="F952" s="150">
        <v>8.99</v>
      </c>
      <c r="G952" s="150">
        <v>11.4</v>
      </c>
    </row>
    <row r="953" spans="1:7" hidden="1" x14ac:dyDescent="0.25">
      <c r="A953" s="44" t="s">
        <v>212</v>
      </c>
      <c r="B953" s="63" t="s">
        <v>213</v>
      </c>
      <c r="C953" s="63">
        <v>0</v>
      </c>
      <c r="D953" s="45">
        <v>619114</v>
      </c>
      <c r="E953" s="45">
        <v>6926.6</v>
      </c>
      <c r="F953" s="45">
        <v>7266.9</v>
      </c>
      <c r="G953" s="45">
        <v>12.7</v>
      </c>
    </row>
    <row r="954" spans="1:7" hidden="1" x14ac:dyDescent="0.25">
      <c r="A954" s="80" t="s">
        <v>214</v>
      </c>
      <c r="B954" s="150" t="s">
        <v>1343</v>
      </c>
      <c r="C954" s="63">
        <v>0</v>
      </c>
      <c r="D954" s="150">
        <v>214976</v>
      </c>
      <c r="E954" s="150">
        <v>50.99</v>
      </c>
      <c r="F954" s="150">
        <v>-31.28</v>
      </c>
      <c r="G954" s="150">
        <v>50.6</v>
      </c>
    </row>
    <row r="955" spans="1:7" hidden="1" x14ac:dyDescent="0.25">
      <c r="A955" s="80" t="s">
        <v>215</v>
      </c>
      <c r="B955" s="150" t="s">
        <v>3862</v>
      </c>
      <c r="C955" s="63">
        <v>0</v>
      </c>
      <c r="D955" s="150">
        <v>230912</v>
      </c>
      <c r="E955" s="150">
        <v>1.35</v>
      </c>
      <c r="F955" s="150">
        <v>6.66</v>
      </c>
      <c r="G955" s="150">
        <v>44.7</v>
      </c>
    </row>
    <row r="956" spans="1:7" hidden="1" x14ac:dyDescent="0.25">
      <c r="A956" s="44" t="s">
        <v>216</v>
      </c>
      <c r="B956" s="45" t="s">
        <v>217</v>
      </c>
      <c r="C956" s="63">
        <v>0</v>
      </c>
      <c r="D956" s="45">
        <v>97347</v>
      </c>
      <c r="E956" s="45">
        <v>70.599999999999994</v>
      </c>
      <c r="F956" s="45">
        <v>-6.53</v>
      </c>
      <c r="G956" s="45">
        <v>41.75</v>
      </c>
    </row>
    <row r="957" spans="1:7" hidden="1" x14ac:dyDescent="0.25">
      <c r="A957" s="80" t="s">
        <v>218</v>
      </c>
      <c r="B957" s="150" t="s">
        <v>219</v>
      </c>
      <c r="C957" s="63">
        <v>0</v>
      </c>
      <c r="D957" s="150">
        <v>85224</v>
      </c>
      <c r="E957" s="150">
        <v>61.72</v>
      </c>
      <c r="F957" s="150">
        <v>2.37</v>
      </c>
      <c r="G957" s="150">
        <v>8.4600000000000009</v>
      </c>
    </row>
    <row r="958" spans="1:7" hidden="1" x14ac:dyDescent="0.25">
      <c r="A958" s="80" t="s">
        <v>1149</v>
      </c>
      <c r="B958" s="150" t="s">
        <v>1221</v>
      </c>
      <c r="C958" s="63">
        <v>0</v>
      </c>
      <c r="D958" s="150">
        <v>182207</v>
      </c>
      <c r="E958" s="150">
        <v>18.63</v>
      </c>
      <c r="F958" s="150">
        <v>1.54</v>
      </c>
      <c r="G958" s="150">
        <v>17.850000000000001</v>
      </c>
    </row>
    <row r="959" spans="1:7" hidden="1" x14ac:dyDescent="0.25">
      <c r="A959" s="80" t="s">
        <v>1268</v>
      </c>
      <c r="B959" s="150" t="s">
        <v>1344</v>
      </c>
      <c r="C959" s="63">
        <v>0</v>
      </c>
      <c r="D959" s="150">
        <v>70559</v>
      </c>
      <c r="E959" s="150">
        <v>-9.11</v>
      </c>
      <c r="F959" s="150">
        <v>19.23</v>
      </c>
      <c r="G959" s="150">
        <v>15.4</v>
      </c>
    </row>
    <row r="960" spans="1:7" hidden="1" x14ac:dyDescent="0.25">
      <c r="A960" s="80" t="s">
        <v>2800</v>
      </c>
      <c r="B960" s="150" t="s">
        <v>2808</v>
      </c>
      <c r="C960" s="63">
        <v>0</v>
      </c>
      <c r="D960" s="150">
        <v>212471</v>
      </c>
      <c r="E960" s="150">
        <v>36.119999999999997</v>
      </c>
      <c r="F960" s="150">
        <v>-32.85</v>
      </c>
      <c r="G960" s="150">
        <v>20.399999999999999</v>
      </c>
    </row>
    <row r="961" spans="1:7" hidden="1" x14ac:dyDescent="0.25">
      <c r="A961" s="80" t="s">
        <v>3096</v>
      </c>
      <c r="B961" s="150" t="s">
        <v>3102</v>
      </c>
      <c r="C961" s="63">
        <v>0</v>
      </c>
      <c r="D961" s="150">
        <v>960944</v>
      </c>
      <c r="E961" s="150">
        <v>24.42</v>
      </c>
      <c r="F961" s="150">
        <v>5.0199999999999996</v>
      </c>
      <c r="G961" s="150">
        <v>56.6</v>
      </c>
    </row>
    <row r="962" spans="1:7" hidden="1" x14ac:dyDescent="0.25">
      <c r="A962" s="44" t="s">
        <v>3423</v>
      </c>
      <c r="B962" s="45" t="s">
        <v>3427</v>
      </c>
      <c r="C962" s="63">
        <v>0</v>
      </c>
      <c r="D962" s="45">
        <v>872017</v>
      </c>
      <c r="E962" s="45">
        <v>117.6</v>
      </c>
      <c r="F962" s="45">
        <v>10.19</v>
      </c>
      <c r="G962" s="45">
        <v>97.9</v>
      </c>
    </row>
    <row r="963" spans="1:7" hidden="1" x14ac:dyDescent="0.25">
      <c r="A963" s="69" t="s">
        <v>3555</v>
      </c>
      <c r="B963" s="63" t="s">
        <v>3559</v>
      </c>
      <c r="C963" s="63">
        <v>0</v>
      </c>
      <c r="D963" s="63">
        <v>116431</v>
      </c>
      <c r="E963" s="63">
        <v>60.04</v>
      </c>
      <c r="F963" s="63">
        <v>58.72</v>
      </c>
      <c r="G963" s="63">
        <v>17.350000000000001</v>
      </c>
    </row>
    <row r="964" spans="1:7" hidden="1" x14ac:dyDescent="0.25">
      <c r="A964" s="69" t="s">
        <v>4057</v>
      </c>
      <c r="B964" s="63" t="s">
        <v>4066</v>
      </c>
      <c r="C964" s="63">
        <v>0</v>
      </c>
      <c r="D964" s="63">
        <v>602614</v>
      </c>
      <c r="E964" s="63">
        <v>2.82</v>
      </c>
      <c r="F964" s="63">
        <v>10.68</v>
      </c>
      <c r="G964" s="63">
        <v>194.5</v>
      </c>
    </row>
    <row r="965" spans="1:7" hidden="1" x14ac:dyDescent="0.25">
      <c r="A965" s="80" t="s">
        <v>3779</v>
      </c>
      <c r="B965" s="150" t="s">
        <v>3786</v>
      </c>
      <c r="C965" s="63">
        <v>0</v>
      </c>
      <c r="D965" s="150">
        <v>164870</v>
      </c>
      <c r="E965" s="150">
        <v>3.1</v>
      </c>
      <c r="F965" s="150">
        <v>-9.7799999999999994</v>
      </c>
      <c r="G965" s="150">
        <v>60.8</v>
      </c>
    </row>
    <row r="966" spans="1:7" hidden="1" x14ac:dyDescent="0.25">
      <c r="A966" s="44" t="s">
        <v>220</v>
      </c>
      <c r="B966" s="45" t="s">
        <v>2912</v>
      </c>
      <c r="C966" s="63">
        <v>0</v>
      </c>
      <c r="D966" s="45">
        <v>92948</v>
      </c>
      <c r="E966" s="45">
        <v>14.66</v>
      </c>
      <c r="F966" s="45">
        <v>38.72</v>
      </c>
      <c r="G966" s="45">
        <v>15.85</v>
      </c>
    </row>
    <row r="967" spans="1:7" x14ac:dyDescent="0.25">
      <c r="A967" s="44" t="s">
        <v>221</v>
      </c>
      <c r="B967" s="70" t="s">
        <v>956</v>
      </c>
      <c r="C967" s="63">
        <v>1</v>
      </c>
      <c r="D967" s="45">
        <v>88840</v>
      </c>
      <c r="E967" s="45">
        <v>177.32</v>
      </c>
      <c r="F967" s="45">
        <v>104.74</v>
      </c>
      <c r="G967" s="45">
        <v>40.299999999999997</v>
      </c>
    </row>
    <row r="968" spans="1:7" hidden="1" x14ac:dyDescent="0.25">
      <c r="A968" s="44" t="s">
        <v>222</v>
      </c>
      <c r="B968" s="45" t="s">
        <v>957</v>
      </c>
      <c r="C968" s="63">
        <v>0</v>
      </c>
      <c r="D968" s="45">
        <v>691130</v>
      </c>
      <c r="E968" s="45">
        <v>47.41</v>
      </c>
      <c r="F968" s="45">
        <v>9.2899999999999991</v>
      </c>
      <c r="G968" s="45">
        <v>120.5</v>
      </c>
    </row>
    <row r="969" spans="1:7" hidden="1" x14ac:dyDescent="0.25">
      <c r="A969" s="44" t="s">
        <v>223</v>
      </c>
      <c r="B969" s="150" t="s">
        <v>958</v>
      </c>
      <c r="C969" s="89">
        <v>0</v>
      </c>
      <c r="D969" s="45">
        <v>145097</v>
      </c>
      <c r="E969" s="45">
        <v>11.71</v>
      </c>
      <c r="F969" s="45">
        <v>36.130000000000003</v>
      </c>
      <c r="G969" s="45">
        <v>40.950000000000003</v>
      </c>
    </row>
    <row r="970" spans="1:7" hidden="1" x14ac:dyDescent="0.25">
      <c r="A970" s="80" t="s">
        <v>224</v>
      </c>
      <c r="B970" s="150" t="s">
        <v>959</v>
      </c>
      <c r="C970" s="63">
        <v>0</v>
      </c>
      <c r="D970" s="150">
        <v>85855</v>
      </c>
      <c r="E970" s="150">
        <v>-63.57</v>
      </c>
      <c r="F970" s="150">
        <v>-0.31</v>
      </c>
      <c r="G970" s="150">
        <v>16.3</v>
      </c>
    </row>
    <row r="971" spans="1:7" hidden="1" x14ac:dyDescent="0.25">
      <c r="A971" s="44" t="s">
        <v>225</v>
      </c>
      <c r="B971" s="45" t="s">
        <v>1692</v>
      </c>
      <c r="C971" s="63">
        <v>0</v>
      </c>
      <c r="D971" s="45">
        <v>90390</v>
      </c>
      <c r="E971" s="45">
        <v>67.709999999999994</v>
      </c>
      <c r="F971" s="45">
        <v>26.72</v>
      </c>
      <c r="G971" s="45">
        <v>29.7</v>
      </c>
    </row>
    <row r="972" spans="1:7" hidden="1" x14ac:dyDescent="0.25">
      <c r="A972" s="44" t="s">
        <v>226</v>
      </c>
      <c r="B972" s="45" t="s">
        <v>960</v>
      </c>
      <c r="C972" s="89">
        <v>0</v>
      </c>
      <c r="D972" s="45">
        <v>457427</v>
      </c>
      <c r="E972" s="45">
        <v>75.52</v>
      </c>
      <c r="F972" s="45">
        <v>-34.06</v>
      </c>
      <c r="G972" s="45">
        <v>35.049999999999997</v>
      </c>
    </row>
    <row r="973" spans="1:7" hidden="1" x14ac:dyDescent="0.25">
      <c r="A973" s="44" t="s">
        <v>227</v>
      </c>
      <c r="B973" s="150" t="s">
        <v>228</v>
      </c>
      <c r="C973" s="63">
        <v>0</v>
      </c>
      <c r="D973" s="45">
        <v>259374</v>
      </c>
      <c r="E973" s="45">
        <v>95.86</v>
      </c>
      <c r="F973" s="45">
        <v>-3.51</v>
      </c>
      <c r="G973" s="45">
        <v>43.05</v>
      </c>
    </row>
    <row r="974" spans="1:7" hidden="1" x14ac:dyDescent="0.25">
      <c r="A974" s="44" t="s">
        <v>229</v>
      </c>
      <c r="B974" s="45" t="s">
        <v>961</v>
      </c>
      <c r="C974" s="63">
        <v>0</v>
      </c>
      <c r="D974" s="45">
        <v>112396</v>
      </c>
      <c r="E974" s="45">
        <v>15.82</v>
      </c>
      <c r="F974" s="45">
        <v>-6.79</v>
      </c>
      <c r="G974" s="45">
        <v>17</v>
      </c>
    </row>
    <row r="975" spans="1:7" hidden="1" x14ac:dyDescent="0.25">
      <c r="A975" s="44" t="s">
        <v>230</v>
      </c>
      <c r="B975" s="70" t="s">
        <v>3176</v>
      </c>
      <c r="C975" s="89">
        <v>0</v>
      </c>
      <c r="D975" s="45">
        <v>671</v>
      </c>
      <c r="E975" s="45">
        <v>119.28</v>
      </c>
      <c r="F975" s="45">
        <v>41.26</v>
      </c>
      <c r="G975" s="45">
        <v>3.17</v>
      </c>
    </row>
    <row r="976" spans="1:7" hidden="1" x14ac:dyDescent="0.25">
      <c r="A976" s="80" t="s">
        <v>231</v>
      </c>
      <c r="B976" s="150" t="s">
        <v>1658</v>
      </c>
      <c r="C976" s="63">
        <v>0</v>
      </c>
      <c r="D976" s="150">
        <v>44242</v>
      </c>
      <c r="E976" s="150">
        <v>76.02</v>
      </c>
      <c r="F976" s="150">
        <v>114.38</v>
      </c>
      <c r="G976" s="150">
        <v>27.85</v>
      </c>
    </row>
    <row r="977" spans="1:7" hidden="1" x14ac:dyDescent="0.25">
      <c r="A977" s="69" t="s">
        <v>232</v>
      </c>
      <c r="B977" s="63" t="s">
        <v>962</v>
      </c>
      <c r="C977" s="63">
        <v>0</v>
      </c>
      <c r="D977" s="63">
        <v>2287991</v>
      </c>
      <c r="E977" s="63">
        <v>27.87</v>
      </c>
      <c r="F977" s="63">
        <v>-3.34</v>
      </c>
      <c r="G977" s="63">
        <v>24.45</v>
      </c>
    </row>
    <row r="978" spans="1:7" hidden="1" x14ac:dyDescent="0.25">
      <c r="A978" s="44" t="s">
        <v>233</v>
      </c>
      <c r="B978" s="70" t="s">
        <v>963</v>
      </c>
      <c r="C978" s="63">
        <v>0</v>
      </c>
      <c r="D978" s="45">
        <v>281073</v>
      </c>
      <c r="E978" s="45">
        <v>15.47</v>
      </c>
      <c r="F978" s="45">
        <v>29.19</v>
      </c>
      <c r="G978" s="45">
        <v>29.25</v>
      </c>
    </row>
    <row r="979" spans="1:7" hidden="1" x14ac:dyDescent="0.25">
      <c r="A979" s="85" t="s">
        <v>234</v>
      </c>
      <c r="B979" s="70" t="s">
        <v>1345</v>
      </c>
      <c r="C979" s="63">
        <v>0</v>
      </c>
      <c r="D979" s="70">
        <v>89778</v>
      </c>
      <c r="E979" s="70">
        <v>127.4</v>
      </c>
      <c r="F979" s="70">
        <v>27.09</v>
      </c>
      <c r="G979" s="70">
        <v>26.75</v>
      </c>
    </row>
    <row r="980" spans="1:7" hidden="1" x14ac:dyDescent="0.25">
      <c r="A980" s="80" t="s">
        <v>235</v>
      </c>
      <c r="B980" s="150" t="s">
        <v>964</v>
      </c>
      <c r="C980" s="63">
        <v>0</v>
      </c>
      <c r="D980" s="150">
        <v>219400</v>
      </c>
      <c r="E980" s="150">
        <v>69.66</v>
      </c>
      <c r="F980" s="150">
        <v>-0.13</v>
      </c>
      <c r="G980" s="150">
        <v>28.3</v>
      </c>
    </row>
    <row r="981" spans="1:7" hidden="1" x14ac:dyDescent="0.25">
      <c r="A981" s="44" t="s">
        <v>1630</v>
      </c>
      <c r="B981" s="45" t="s">
        <v>1631</v>
      </c>
      <c r="C981" s="63">
        <v>0</v>
      </c>
      <c r="D981" s="45">
        <v>854198</v>
      </c>
      <c r="E981" s="45">
        <v>52.26</v>
      </c>
      <c r="F981" s="45">
        <v>-7.95</v>
      </c>
      <c r="G981" s="45">
        <v>150.5</v>
      </c>
    </row>
    <row r="982" spans="1:7" hidden="1" x14ac:dyDescent="0.25">
      <c r="A982" s="44" t="s">
        <v>3362</v>
      </c>
      <c r="B982" s="45" t="s">
        <v>3368</v>
      </c>
      <c r="C982" s="63">
        <v>0</v>
      </c>
      <c r="D982" s="45">
        <v>30569</v>
      </c>
      <c r="E982" s="45">
        <v>23.67</v>
      </c>
      <c r="F982" s="45">
        <v>3.11</v>
      </c>
      <c r="G982" s="45">
        <v>18.8</v>
      </c>
    </row>
    <row r="983" spans="1:7" hidden="1" x14ac:dyDescent="0.25">
      <c r="A983" s="44" t="s">
        <v>3298</v>
      </c>
      <c r="B983" s="45" t="s">
        <v>3301</v>
      </c>
      <c r="C983" s="63">
        <v>0</v>
      </c>
      <c r="D983" s="45">
        <v>346896</v>
      </c>
      <c r="E983" s="45">
        <v>101.37</v>
      </c>
      <c r="F983" s="45">
        <v>75.05</v>
      </c>
      <c r="G983" s="45">
        <v>43.9</v>
      </c>
    </row>
    <row r="984" spans="1:7" x14ac:dyDescent="0.25">
      <c r="A984" s="85" t="s">
        <v>2771</v>
      </c>
      <c r="B984" s="70" t="s">
        <v>2772</v>
      </c>
      <c r="C984" s="63">
        <v>1</v>
      </c>
      <c r="D984" s="70">
        <v>184842</v>
      </c>
      <c r="E984" s="70">
        <v>107.77</v>
      </c>
      <c r="F984" s="70">
        <v>83.94</v>
      </c>
      <c r="G984" s="70">
        <v>44.75</v>
      </c>
    </row>
    <row r="985" spans="1:7" x14ac:dyDescent="0.25">
      <c r="A985" s="44" t="s">
        <v>2777</v>
      </c>
      <c r="B985" s="45" t="s">
        <v>2782</v>
      </c>
      <c r="C985" s="63">
        <v>1</v>
      </c>
      <c r="D985" s="45">
        <v>113440</v>
      </c>
      <c r="E985" s="45">
        <v>151.63999999999999</v>
      </c>
      <c r="F985" s="45">
        <v>32.56</v>
      </c>
      <c r="G985" s="45">
        <v>171</v>
      </c>
    </row>
    <row r="986" spans="1:7" hidden="1" x14ac:dyDescent="0.25">
      <c r="A986" s="69" t="s">
        <v>2950</v>
      </c>
      <c r="B986" s="63" t="s">
        <v>2959</v>
      </c>
      <c r="C986" s="63">
        <v>0</v>
      </c>
      <c r="D986" s="63">
        <v>102889</v>
      </c>
      <c r="E986" s="63">
        <v>76.25</v>
      </c>
      <c r="F986" s="63">
        <v>49.07</v>
      </c>
      <c r="G986" s="63">
        <v>34.4</v>
      </c>
    </row>
    <row r="987" spans="1:7" hidden="1" x14ac:dyDescent="0.25">
      <c r="A987" s="69" t="s">
        <v>2933</v>
      </c>
      <c r="B987" s="63" t="s">
        <v>2934</v>
      </c>
      <c r="C987" s="63">
        <v>0</v>
      </c>
      <c r="D987" s="63">
        <v>157478</v>
      </c>
      <c r="E987" s="63">
        <v>-9.69</v>
      </c>
      <c r="F987" s="63">
        <v>-23.99</v>
      </c>
      <c r="G987" s="63">
        <v>31.1</v>
      </c>
    </row>
    <row r="988" spans="1:7" hidden="1" x14ac:dyDescent="0.25">
      <c r="A988" s="44" t="s">
        <v>2801</v>
      </c>
      <c r="B988" s="70" t="s">
        <v>2809</v>
      </c>
      <c r="C988" s="63">
        <v>0</v>
      </c>
      <c r="D988" s="45">
        <v>112628</v>
      </c>
      <c r="E988" s="45">
        <v>90.03</v>
      </c>
      <c r="F988" s="45">
        <v>9.27</v>
      </c>
      <c r="G988" s="45">
        <v>96.5</v>
      </c>
    </row>
    <row r="989" spans="1:7" hidden="1" x14ac:dyDescent="0.25">
      <c r="A989" s="80" t="s">
        <v>2844</v>
      </c>
      <c r="B989" s="150" t="s">
        <v>2851</v>
      </c>
      <c r="C989" s="63">
        <v>0</v>
      </c>
      <c r="D989" s="150">
        <v>53866</v>
      </c>
      <c r="E989" s="150">
        <v>-9.7100000000000009</v>
      </c>
      <c r="F989" s="150">
        <v>-9.2899999999999991</v>
      </c>
      <c r="G989" s="150">
        <v>24.7</v>
      </c>
    </row>
    <row r="990" spans="1:7" hidden="1" x14ac:dyDescent="0.25">
      <c r="A990" s="44" t="s">
        <v>2879</v>
      </c>
      <c r="B990" s="70" t="s">
        <v>2880</v>
      </c>
      <c r="C990" s="63">
        <v>0</v>
      </c>
      <c r="D990" s="45">
        <v>782132</v>
      </c>
      <c r="E990" s="45">
        <v>18.649999999999999</v>
      </c>
      <c r="F990" s="45">
        <v>20.12</v>
      </c>
      <c r="G990" s="45">
        <v>136</v>
      </c>
    </row>
    <row r="991" spans="1:7" hidden="1" x14ac:dyDescent="0.25">
      <c r="A991" s="44" t="s">
        <v>3055</v>
      </c>
      <c r="B991" s="45" t="s">
        <v>3061</v>
      </c>
      <c r="C991" s="63">
        <v>0</v>
      </c>
      <c r="D991" s="45">
        <v>320145</v>
      </c>
      <c r="E991" s="45">
        <v>129.52000000000001</v>
      </c>
      <c r="F991" s="45">
        <v>-6.13</v>
      </c>
      <c r="G991" s="45">
        <v>20.9</v>
      </c>
    </row>
    <row r="992" spans="1:7" hidden="1" x14ac:dyDescent="0.25">
      <c r="A992" s="69" t="s">
        <v>3056</v>
      </c>
      <c r="B992" s="63" t="s">
        <v>3062</v>
      </c>
      <c r="C992" s="63">
        <v>0</v>
      </c>
      <c r="D992" s="63">
        <v>49942</v>
      </c>
      <c r="E992" s="63">
        <v>68.03</v>
      </c>
      <c r="F992" s="63">
        <v>26.12</v>
      </c>
      <c r="G992" s="63">
        <v>29</v>
      </c>
    </row>
    <row r="993" spans="1:7" hidden="1" x14ac:dyDescent="0.25">
      <c r="A993" s="80" t="s">
        <v>2896</v>
      </c>
      <c r="B993" s="150" t="s">
        <v>2900</v>
      </c>
      <c r="C993" s="63">
        <v>0</v>
      </c>
      <c r="D993" s="150">
        <v>134206</v>
      </c>
      <c r="E993" s="150">
        <v>5.09</v>
      </c>
      <c r="F993" s="150">
        <v>-5.56</v>
      </c>
      <c r="G993" s="150">
        <v>36</v>
      </c>
    </row>
    <row r="994" spans="1:7" hidden="1" x14ac:dyDescent="0.25">
      <c r="A994" s="44" t="s">
        <v>2919</v>
      </c>
      <c r="B994" s="150" t="s">
        <v>2927</v>
      </c>
      <c r="C994" s="63">
        <v>0</v>
      </c>
      <c r="D994" s="45">
        <v>57893</v>
      </c>
      <c r="E994" s="45">
        <v>16</v>
      </c>
      <c r="F994" s="45">
        <v>3.32</v>
      </c>
      <c r="G994" s="45">
        <v>27.5</v>
      </c>
    </row>
    <row r="995" spans="1:7" hidden="1" x14ac:dyDescent="0.25">
      <c r="A995" s="80" t="s">
        <v>2894</v>
      </c>
      <c r="B995" s="150" t="s">
        <v>3003</v>
      </c>
      <c r="C995" s="63">
        <v>0</v>
      </c>
      <c r="D995" s="150">
        <v>230422</v>
      </c>
      <c r="E995" s="150">
        <v>4.46</v>
      </c>
      <c r="F995" s="150">
        <v>-30.63</v>
      </c>
      <c r="G995" s="150">
        <v>55.9</v>
      </c>
    </row>
    <row r="996" spans="1:7" hidden="1" x14ac:dyDescent="0.25">
      <c r="A996" s="80" t="s">
        <v>3590</v>
      </c>
      <c r="B996" s="150" t="s">
        <v>3614</v>
      </c>
      <c r="C996" s="63">
        <v>0</v>
      </c>
      <c r="D996" s="150">
        <v>122094</v>
      </c>
      <c r="E996" s="150">
        <v>52.08</v>
      </c>
      <c r="F996" s="150">
        <v>-26.02</v>
      </c>
      <c r="G996" s="150">
        <v>19</v>
      </c>
    </row>
    <row r="997" spans="1:7" hidden="1" x14ac:dyDescent="0.25">
      <c r="A997" s="44" t="s">
        <v>3160</v>
      </c>
      <c r="B997" s="45" t="s">
        <v>3161</v>
      </c>
      <c r="C997" s="63">
        <v>0</v>
      </c>
      <c r="D997" s="45">
        <v>178821</v>
      </c>
      <c r="E997" s="45">
        <v>39.799999999999997</v>
      </c>
      <c r="F997" s="45">
        <v>2.31</v>
      </c>
      <c r="G997" s="45">
        <v>32.700000000000003</v>
      </c>
    </row>
    <row r="998" spans="1:7" hidden="1" x14ac:dyDescent="0.25">
      <c r="A998" s="80" t="s">
        <v>3276</v>
      </c>
      <c r="B998" s="150" t="s">
        <v>3277</v>
      </c>
      <c r="C998" s="63">
        <v>0</v>
      </c>
      <c r="D998" s="150">
        <v>94359</v>
      </c>
      <c r="E998" s="150">
        <v>91.38</v>
      </c>
      <c r="F998" s="150">
        <v>7.89</v>
      </c>
      <c r="G998" s="150">
        <v>31.95</v>
      </c>
    </row>
    <row r="999" spans="1:7" hidden="1" x14ac:dyDescent="0.25">
      <c r="A999" s="44" t="s">
        <v>3172</v>
      </c>
      <c r="B999" s="45" t="s">
        <v>3177</v>
      </c>
      <c r="C999" s="63">
        <v>0</v>
      </c>
      <c r="D999" s="45">
        <v>72816</v>
      </c>
      <c r="E999" s="45">
        <v>120.37</v>
      </c>
      <c r="F999" s="45">
        <v>6.08</v>
      </c>
      <c r="G999" s="45">
        <v>30.55</v>
      </c>
    </row>
    <row r="1000" spans="1:7" hidden="1" x14ac:dyDescent="0.25">
      <c r="A1000" s="69" t="s">
        <v>3287</v>
      </c>
      <c r="B1000" s="63" t="s">
        <v>3293</v>
      </c>
      <c r="C1000" s="63">
        <v>0</v>
      </c>
      <c r="D1000" s="63">
        <v>239183</v>
      </c>
      <c r="E1000" s="63">
        <v>42.64</v>
      </c>
      <c r="F1000" s="63">
        <v>-27.58</v>
      </c>
      <c r="G1000" s="63">
        <v>39.75</v>
      </c>
    </row>
    <row r="1001" spans="1:7" hidden="1" x14ac:dyDescent="0.25">
      <c r="A1001" s="80" t="s">
        <v>3374</v>
      </c>
      <c r="B1001" s="150" t="s">
        <v>3376</v>
      </c>
      <c r="C1001" s="63">
        <v>-1</v>
      </c>
      <c r="D1001" s="150">
        <v>46462</v>
      </c>
      <c r="E1001" s="150">
        <v>-27.73</v>
      </c>
      <c r="F1001" s="150">
        <v>-49.58</v>
      </c>
      <c r="G1001" s="150">
        <v>18.600000000000001</v>
      </c>
    </row>
    <row r="1002" spans="1:7" hidden="1" x14ac:dyDescent="0.25">
      <c r="A1002" s="44" t="s">
        <v>3236</v>
      </c>
      <c r="B1002" s="45" t="s">
        <v>3243</v>
      </c>
      <c r="C1002" s="63">
        <v>0</v>
      </c>
      <c r="D1002" s="45">
        <v>466952</v>
      </c>
      <c r="E1002" s="45">
        <v>22.95</v>
      </c>
      <c r="F1002" s="45">
        <v>12.61</v>
      </c>
      <c r="G1002" s="45">
        <v>66.900000000000006</v>
      </c>
    </row>
    <row r="1003" spans="1:7" hidden="1" x14ac:dyDescent="0.25">
      <c r="A1003" s="44" t="s">
        <v>3307</v>
      </c>
      <c r="B1003" s="45" t="s">
        <v>3314</v>
      </c>
      <c r="C1003" s="63">
        <v>0</v>
      </c>
      <c r="D1003" s="45">
        <v>61213</v>
      </c>
      <c r="E1003" s="45">
        <v>-45.77</v>
      </c>
      <c r="F1003" s="45">
        <v>-31.92</v>
      </c>
      <c r="G1003" s="45">
        <v>41.5</v>
      </c>
    </row>
    <row r="1004" spans="1:7" x14ac:dyDescent="0.25">
      <c r="A1004" s="44" t="s">
        <v>3746</v>
      </c>
      <c r="B1004" s="45" t="s">
        <v>3748</v>
      </c>
      <c r="C1004" s="63">
        <v>1</v>
      </c>
      <c r="D1004" s="45">
        <v>179091</v>
      </c>
      <c r="E1004" s="45">
        <v>25.19</v>
      </c>
      <c r="F1004" s="45">
        <v>9.49</v>
      </c>
      <c r="G1004" s="45">
        <v>171</v>
      </c>
    </row>
    <row r="1005" spans="1:7" hidden="1" x14ac:dyDescent="0.25">
      <c r="A1005" s="44" t="s">
        <v>3409</v>
      </c>
      <c r="B1005" s="150" t="s">
        <v>3416</v>
      </c>
      <c r="C1005" s="63">
        <v>0</v>
      </c>
      <c r="D1005" s="45">
        <v>264368</v>
      </c>
      <c r="E1005" s="45">
        <v>41.82</v>
      </c>
      <c r="F1005" s="45">
        <v>-7.36</v>
      </c>
      <c r="G1005" s="45">
        <v>154</v>
      </c>
    </row>
    <row r="1006" spans="1:7" hidden="1" x14ac:dyDescent="0.25">
      <c r="A1006" s="85" t="s">
        <v>3406</v>
      </c>
      <c r="B1006" s="70" t="s">
        <v>3407</v>
      </c>
      <c r="C1006" s="63">
        <v>0</v>
      </c>
      <c r="D1006" s="70">
        <v>64032</v>
      </c>
      <c r="E1006" s="70">
        <v>2.62</v>
      </c>
      <c r="F1006" s="70">
        <v>9.6</v>
      </c>
      <c r="G1006" s="70">
        <v>142.5</v>
      </c>
    </row>
    <row r="1007" spans="1:7" hidden="1" x14ac:dyDescent="0.25">
      <c r="A1007" s="44" t="s">
        <v>3403</v>
      </c>
      <c r="B1007" s="45" t="s">
        <v>3404</v>
      </c>
      <c r="C1007" s="63">
        <v>0</v>
      </c>
      <c r="D1007" s="45">
        <v>321496</v>
      </c>
      <c r="E1007" s="45">
        <v>25.96</v>
      </c>
      <c r="F1007" s="45">
        <v>49.5</v>
      </c>
      <c r="G1007" s="45">
        <v>165</v>
      </c>
    </row>
    <row r="1008" spans="1:7" hidden="1" x14ac:dyDescent="0.25">
      <c r="A1008" s="44" t="s">
        <v>3591</v>
      </c>
      <c r="B1008" s="45" t="s">
        <v>3615</v>
      </c>
      <c r="C1008" s="63">
        <v>0</v>
      </c>
      <c r="D1008" s="45">
        <v>70434</v>
      </c>
      <c r="E1008" s="45">
        <v>-4.6900000000000004</v>
      </c>
      <c r="F1008" s="45">
        <v>83.1</v>
      </c>
      <c r="G1008" s="45">
        <v>127.5</v>
      </c>
    </row>
    <row r="1009" spans="1:7" hidden="1" x14ac:dyDescent="0.25">
      <c r="A1009" s="44" t="s">
        <v>3431</v>
      </c>
      <c r="B1009" s="150" t="s">
        <v>3436</v>
      </c>
      <c r="C1009" s="63">
        <v>0</v>
      </c>
      <c r="D1009" s="45">
        <v>206306</v>
      </c>
      <c r="E1009" s="45">
        <v>19.37</v>
      </c>
      <c r="F1009" s="45">
        <v>17.149999999999999</v>
      </c>
      <c r="G1009" s="45">
        <v>79.8</v>
      </c>
    </row>
    <row r="1010" spans="1:7" hidden="1" x14ac:dyDescent="0.25">
      <c r="A1010" s="69" t="s">
        <v>3444</v>
      </c>
      <c r="B1010" s="63" t="s">
        <v>3448</v>
      </c>
      <c r="C1010" s="63">
        <v>0</v>
      </c>
      <c r="D1010" s="63">
        <v>100426</v>
      </c>
      <c r="E1010" s="63">
        <v>18.260000000000002</v>
      </c>
      <c r="F1010" s="63">
        <v>4.04</v>
      </c>
      <c r="G1010" s="63">
        <v>49.9</v>
      </c>
    </row>
    <row r="1011" spans="1:7" hidden="1" x14ac:dyDescent="0.25">
      <c r="A1011" s="69" t="s">
        <v>3592</v>
      </c>
      <c r="B1011" s="63" t="s">
        <v>3616</v>
      </c>
      <c r="C1011" s="63">
        <v>0</v>
      </c>
      <c r="D1011" s="63">
        <v>312129</v>
      </c>
      <c r="E1011" s="63">
        <v>25.19</v>
      </c>
      <c r="F1011" s="63">
        <v>4.3600000000000003</v>
      </c>
      <c r="G1011" s="63">
        <v>668</v>
      </c>
    </row>
    <row r="1012" spans="1:7" hidden="1" x14ac:dyDescent="0.25">
      <c r="A1012" s="44" t="s">
        <v>3650</v>
      </c>
      <c r="B1012" s="70" t="s">
        <v>3655</v>
      </c>
      <c r="C1012" s="89">
        <v>0</v>
      </c>
      <c r="D1012" s="45">
        <v>86433</v>
      </c>
      <c r="E1012" s="45">
        <v>10.039999999999999</v>
      </c>
      <c r="F1012" s="45">
        <v>-29.96</v>
      </c>
      <c r="G1012" s="45">
        <v>42</v>
      </c>
    </row>
    <row r="1013" spans="1:7" x14ac:dyDescent="0.25">
      <c r="A1013" s="69" t="s">
        <v>4071</v>
      </c>
      <c r="B1013" s="63" t="s">
        <v>4075</v>
      </c>
      <c r="C1013" s="63">
        <v>1</v>
      </c>
      <c r="D1013" s="63">
        <v>208179</v>
      </c>
      <c r="E1013" s="63">
        <v>50.39</v>
      </c>
      <c r="F1013" s="63">
        <v>2.13</v>
      </c>
      <c r="G1013" s="63">
        <v>297.5</v>
      </c>
    </row>
    <row r="1014" spans="1:7" hidden="1" x14ac:dyDescent="0.25">
      <c r="A1014" s="69" t="s">
        <v>3804</v>
      </c>
      <c r="B1014" s="63" t="s">
        <v>3810</v>
      </c>
      <c r="C1014" s="63">
        <v>0</v>
      </c>
      <c r="D1014" s="63">
        <v>104692</v>
      </c>
      <c r="E1014" s="63">
        <v>819.32</v>
      </c>
      <c r="F1014" s="63">
        <v>41.69</v>
      </c>
      <c r="G1014" s="63">
        <v>57.6</v>
      </c>
    </row>
    <row r="1015" spans="1:7" hidden="1" x14ac:dyDescent="0.25">
      <c r="A1015" s="80" t="s">
        <v>4142</v>
      </c>
      <c r="B1015" s="150" t="s">
        <v>4153</v>
      </c>
      <c r="C1015" s="63">
        <v>0</v>
      </c>
      <c r="D1015" s="150">
        <v>107606</v>
      </c>
      <c r="E1015" s="150">
        <v>33.380000000000003</v>
      </c>
      <c r="F1015" s="150">
        <v>-24.71</v>
      </c>
      <c r="G1015" s="150">
        <v>73.599999999999994</v>
      </c>
    </row>
    <row r="1016" spans="1:7" hidden="1" x14ac:dyDescent="0.25">
      <c r="A1016" s="69" t="s">
        <v>236</v>
      </c>
      <c r="B1016" s="63" t="s">
        <v>965</v>
      </c>
      <c r="C1016" s="63">
        <v>0</v>
      </c>
      <c r="D1016" s="63">
        <v>7838</v>
      </c>
      <c r="E1016" s="63">
        <v>283.64999999999998</v>
      </c>
      <c r="F1016" s="63">
        <v>-15.7</v>
      </c>
      <c r="G1016" s="63">
        <v>5</v>
      </c>
    </row>
    <row r="1017" spans="1:7" hidden="1" x14ac:dyDescent="0.25">
      <c r="A1017" s="69" t="s">
        <v>237</v>
      </c>
      <c r="B1017" s="63" t="s">
        <v>1346</v>
      </c>
      <c r="C1017" s="63">
        <v>0</v>
      </c>
      <c r="D1017" s="70">
        <v>3921</v>
      </c>
      <c r="E1017" s="70">
        <v>-54.94</v>
      </c>
      <c r="F1017" s="70">
        <v>-54.04</v>
      </c>
      <c r="G1017" s="70">
        <v>10.050000000000001</v>
      </c>
    </row>
    <row r="1018" spans="1:7" hidden="1" x14ac:dyDescent="0.25">
      <c r="A1018" s="69" t="s">
        <v>238</v>
      </c>
      <c r="B1018" s="63" t="s">
        <v>966</v>
      </c>
      <c r="C1018" s="63">
        <v>0</v>
      </c>
      <c r="D1018" s="63">
        <v>126185</v>
      </c>
      <c r="E1018" s="63">
        <v>105.53</v>
      </c>
      <c r="F1018" s="63">
        <v>19.079999999999998</v>
      </c>
      <c r="G1018" s="63">
        <v>31</v>
      </c>
    </row>
    <row r="1019" spans="1:7" hidden="1" x14ac:dyDescent="0.25">
      <c r="A1019" s="85" t="s">
        <v>239</v>
      </c>
      <c r="B1019" s="70" t="s">
        <v>240</v>
      </c>
      <c r="C1019" s="63">
        <v>0</v>
      </c>
      <c r="D1019" s="70">
        <v>109442</v>
      </c>
      <c r="E1019" s="70">
        <v>64.569999999999993</v>
      </c>
      <c r="F1019" s="70">
        <v>-15.87</v>
      </c>
      <c r="G1019" s="70">
        <v>12.6</v>
      </c>
    </row>
    <row r="1020" spans="1:7" hidden="1" x14ac:dyDescent="0.25">
      <c r="A1020" s="44" t="s">
        <v>241</v>
      </c>
      <c r="B1020" s="150" t="s">
        <v>242</v>
      </c>
      <c r="C1020" s="89">
        <v>0</v>
      </c>
      <c r="D1020" s="45">
        <v>79250</v>
      </c>
      <c r="E1020" s="45">
        <v>198.72</v>
      </c>
      <c r="F1020" s="45">
        <v>17.61</v>
      </c>
      <c r="G1020" s="45">
        <v>15.25</v>
      </c>
    </row>
    <row r="1021" spans="1:7" hidden="1" x14ac:dyDescent="0.25">
      <c r="A1021" s="44" t="s">
        <v>243</v>
      </c>
      <c r="B1021" s="45" t="s">
        <v>244</v>
      </c>
      <c r="C1021" s="63">
        <v>0</v>
      </c>
      <c r="D1021" s="45">
        <v>205691</v>
      </c>
      <c r="E1021" s="45">
        <v>16.25</v>
      </c>
      <c r="F1021" s="45">
        <v>98.41</v>
      </c>
      <c r="G1021" s="45">
        <v>14.65</v>
      </c>
    </row>
    <row r="1022" spans="1:7" hidden="1" x14ac:dyDescent="0.25">
      <c r="A1022" s="80" t="s">
        <v>245</v>
      </c>
      <c r="B1022" s="150" t="s">
        <v>246</v>
      </c>
      <c r="C1022" s="63">
        <v>0</v>
      </c>
      <c r="D1022" s="150">
        <v>64064</v>
      </c>
      <c r="E1022" s="150">
        <v>104.35</v>
      </c>
      <c r="F1022" s="150">
        <v>18.940000000000001</v>
      </c>
      <c r="G1022" s="150">
        <v>14.35</v>
      </c>
    </row>
    <row r="1023" spans="1:7" x14ac:dyDescent="0.25">
      <c r="A1023" s="44" t="s">
        <v>247</v>
      </c>
      <c r="B1023" s="45" t="s">
        <v>967</v>
      </c>
      <c r="C1023" s="63">
        <v>1</v>
      </c>
      <c r="D1023" s="45">
        <v>383561</v>
      </c>
      <c r="E1023" s="45">
        <v>100.89</v>
      </c>
      <c r="F1023" s="45">
        <v>25.16</v>
      </c>
      <c r="G1023" s="45">
        <v>18.649999999999999</v>
      </c>
    </row>
    <row r="1024" spans="1:7" hidden="1" x14ac:dyDescent="0.25">
      <c r="A1024" s="80" t="s">
        <v>248</v>
      </c>
      <c r="B1024" s="150" t="s">
        <v>249</v>
      </c>
      <c r="C1024" s="63">
        <v>0</v>
      </c>
      <c r="D1024" s="150">
        <v>249651</v>
      </c>
      <c r="E1024" s="150">
        <v>5.44</v>
      </c>
      <c r="F1024" s="150">
        <v>121.08</v>
      </c>
      <c r="G1024" s="150">
        <v>78.2</v>
      </c>
    </row>
    <row r="1025" spans="1:7" hidden="1" x14ac:dyDescent="0.25">
      <c r="A1025" s="80" t="s">
        <v>250</v>
      </c>
      <c r="B1025" s="150" t="s">
        <v>968</v>
      </c>
      <c r="C1025" s="63">
        <v>0</v>
      </c>
      <c r="D1025" s="150">
        <v>315780</v>
      </c>
      <c r="E1025" s="150">
        <v>38.35</v>
      </c>
      <c r="F1025" s="150">
        <v>-10.75</v>
      </c>
      <c r="G1025" s="150">
        <v>169</v>
      </c>
    </row>
    <row r="1026" spans="1:7" hidden="1" x14ac:dyDescent="0.25">
      <c r="A1026" s="80" t="s">
        <v>1647</v>
      </c>
      <c r="B1026" s="150" t="s">
        <v>1659</v>
      </c>
      <c r="C1026" s="63">
        <v>0</v>
      </c>
      <c r="D1026" s="150">
        <v>94564</v>
      </c>
      <c r="E1026" s="150">
        <v>67.099999999999994</v>
      </c>
      <c r="F1026" s="150">
        <v>78.599999999999994</v>
      </c>
      <c r="G1026" s="150">
        <v>30.6</v>
      </c>
    </row>
    <row r="1027" spans="1:7" x14ac:dyDescent="0.25">
      <c r="A1027" s="44" t="s">
        <v>1150</v>
      </c>
      <c r="B1027" s="45" t="s">
        <v>1222</v>
      </c>
      <c r="C1027" s="63">
        <v>1</v>
      </c>
      <c r="D1027" s="45">
        <v>225344</v>
      </c>
      <c r="E1027" s="45">
        <v>95.84</v>
      </c>
      <c r="F1027" s="45">
        <v>20.149999999999999</v>
      </c>
      <c r="G1027" s="45">
        <v>384.5</v>
      </c>
    </row>
    <row r="1028" spans="1:7" hidden="1" x14ac:dyDescent="0.25">
      <c r="A1028" s="44" t="s">
        <v>251</v>
      </c>
      <c r="B1028" s="67" t="s">
        <v>252</v>
      </c>
      <c r="C1028" s="63">
        <v>0</v>
      </c>
      <c r="D1028" s="45">
        <v>85075</v>
      </c>
      <c r="E1028" s="45">
        <v>13.85</v>
      </c>
      <c r="F1028" s="45">
        <v>-6.75</v>
      </c>
      <c r="G1028" s="45">
        <v>19.600000000000001</v>
      </c>
    </row>
    <row r="1029" spans="1:7" hidden="1" x14ac:dyDescent="0.25">
      <c r="A1029" s="80" t="s">
        <v>1151</v>
      </c>
      <c r="B1029" s="150" t="s">
        <v>1223</v>
      </c>
      <c r="C1029" s="63">
        <v>0</v>
      </c>
      <c r="D1029" s="150">
        <v>102276</v>
      </c>
      <c r="E1029" s="150">
        <v>99.95</v>
      </c>
      <c r="F1029" s="150">
        <v>17.45</v>
      </c>
      <c r="G1029" s="150">
        <v>31.3</v>
      </c>
    </row>
    <row r="1030" spans="1:7" hidden="1" x14ac:dyDescent="0.25">
      <c r="A1030" s="44" t="s">
        <v>890</v>
      </c>
      <c r="B1030" s="63" t="s">
        <v>969</v>
      </c>
      <c r="C1030" s="63">
        <v>0</v>
      </c>
      <c r="D1030" s="45">
        <v>444129</v>
      </c>
      <c r="E1030" s="45">
        <v>69.44</v>
      </c>
      <c r="F1030" s="45">
        <v>48.7</v>
      </c>
      <c r="G1030" s="45">
        <v>126.5</v>
      </c>
    </row>
    <row r="1031" spans="1:7" hidden="1" x14ac:dyDescent="0.25">
      <c r="A1031" s="44" t="s">
        <v>891</v>
      </c>
      <c r="B1031" s="45" t="s">
        <v>970</v>
      </c>
      <c r="C1031" s="63">
        <v>0</v>
      </c>
      <c r="D1031" s="45">
        <v>167488</v>
      </c>
      <c r="E1031" s="45">
        <v>51.5</v>
      </c>
      <c r="F1031" s="45">
        <v>4.74</v>
      </c>
      <c r="G1031" s="45">
        <v>66.900000000000006</v>
      </c>
    </row>
    <row r="1032" spans="1:7" hidden="1" x14ac:dyDescent="0.25">
      <c r="A1032" s="85" t="s">
        <v>1152</v>
      </c>
      <c r="B1032" s="70" t="s">
        <v>1224</v>
      </c>
      <c r="C1032" s="63">
        <v>0</v>
      </c>
      <c r="D1032" s="70">
        <v>814732</v>
      </c>
      <c r="E1032" s="70">
        <v>22.11</v>
      </c>
      <c r="F1032" s="70">
        <v>103.62</v>
      </c>
      <c r="G1032" s="70">
        <v>84.6</v>
      </c>
    </row>
    <row r="1033" spans="1:7" hidden="1" x14ac:dyDescent="0.25">
      <c r="A1033" s="44" t="s">
        <v>3185</v>
      </c>
      <c r="B1033" s="150" t="s">
        <v>3191</v>
      </c>
      <c r="C1033" s="63">
        <v>0</v>
      </c>
      <c r="D1033" s="45">
        <v>47556</v>
      </c>
      <c r="E1033" s="45">
        <v>30.95</v>
      </c>
      <c r="F1033" s="45">
        <v>8.31</v>
      </c>
      <c r="G1033" s="45">
        <v>51.5</v>
      </c>
    </row>
    <row r="1034" spans="1:7" hidden="1" x14ac:dyDescent="0.25">
      <c r="A1034" s="44" t="s">
        <v>1153</v>
      </c>
      <c r="B1034" s="45" t="s">
        <v>1225</v>
      </c>
      <c r="C1034" s="63">
        <v>0</v>
      </c>
      <c r="D1034" s="45">
        <v>14375</v>
      </c>
      <c r="E1034" s="45">
        <v>51.89</v>
      </c>
      <c r="F1034" s="45">
        <v>128.76</v>
      </c>
      <c r="G1034" s="45">
        <v>52.9</v>
      </c>
    </row>
    <row r="1035" spans="1:7" hidden="1" x14ac:dyDescent="0.25">
      <c r="A1035" s="80" t="s">
        <v>3288</v>
      </c>
      <c r="B1035" s="150" t="s">
        <v>3294</v>
      </c>
      <c r="C1035" s="63">
        <v>0</v>
      </c>
      <c r="D1035" s="150">
        <v>145361</v>
      </c>
      <c r="E1035" s="150">
        <v>413.24</v>
      </c>
      <c r="F1035" s="150">
        <v>-30.06</v>
      </c>
      <c r="G1035" s="150">
        <v>33.200000000000003</v>
      </c>
    </row>
    <row r="1036" spans="1:7" hidden="1" x14ac:dyDescent="0.25">
      <c r="A1036" s="80" t="s">
        <v>1269</v>
      </c>
      <c r="B1036" s="150" t="s">
        <v>3004</v>
      </c>
      <c r="C1036" s="63">
        <v>0</v>
      </c>
      <c r="D1036" s="150">
        <v>258351</v>
      </c>
      <c r="E1036" s="150">
        <v>25.61</v>
      </c>
      <c r="F1036" s="150">
        <v>-14.28</v>
      </c>
      <c r="G1036" s="150">
        <v>20.2</v>
      </c>
    </row>
    <row r="1037" spans="1:7" hidden="1" x14ac:dyDescent="0.25">
      <c r="A1037" s="44" t="s">
        <v>892</v>
      </c>
      <c r="B1037" s="45" t="s">
        <v>971</v>
      </c>
      <c r="C1037" s="63">
        <v>0</v>
      </c>
      <c r="D1037" s="45">
        <v>455951</v>
      </c>
      <c r="E1037" s="45">
        <v>95.92</v>
      </c>
      <c r="F1037" s="45">
        <v>-5.98</v>
      </c>
      <c r="G1037" s="45">
        <v>51.4</v>
      </c>
    </row>
    <row r="1038" spans="1:7" hidden="1" x14ac:dyDescent="0.25">
      <c r="A1038" s="80" t="s">
        <v>1648</v>
      </c>
      <c r="B1038" s="150" t="s">
        <v>1660</v>
      </c>
      <c r="C1038" s="63">
        <v>0</v>
      </c>
      <c r="D1038" s="150">
        <v>50384</v>
      </c>
      <c r="E1038" s="150">
        <v>33.11</v>
      </c>
      <c r="F1038" s="150">
        <v>6.72</v>
      </c>
      <c r="G1038" s="150">
        <v>54.3</v>
      </c>
    </row>
    <row r="1039" spans="1:7" hidden="1" x14ac:dyDescent="0.25">
      <c r="A1039" s="44" t="s">
        <v>3952</v>
      </c>
      <c r="B1039" s="70" t="s">
        <v>3958</v>
      </c>
      <c r="C1039" s="63">
        <v>0</v>
      </c>
      <c r="D1039" s="45">
        <v>432973</v>
      </c>
      <c r="E1039" s="45">
        <v>-2.87</v>
      </c>
      <c r="F1039" s="45">
        <v>32.67</v>
      </c>
      <c r="G1039" s="45">
        <v>893</v>
      </c>
    </row>
    <row r="1040" spans="1:7" hidden="1" x14ac:dyDescent="0.25">
      <c r="A1040" s="80" t="s">
        <v>3079</v>
      </c>
      <c r="B1040" s="150" t="s">
        <v>3086</v>
      </c>
      <c r="C1040" s="63">
        <v>0</v>
      </c>
      <c r="D1040" s="150">
        <v>59038</v>
      </c>
      <c r="E1040" s="150">
        <v>56.46</v>
      </c>
      <c r="F1040" s="150">
        <v>-24.59</v>
      </c>
      <c r="G1040" s="150">
        <v>37.15</v>
      </c>
    </row>
    <row r="1041" spans="1:7" hidden="1" x14ac:dyDescent="0.25">
      <c r="A1041" s="44" t="s">
        <v>1671</v>
      </c>
      <c r="B1041" s="45" t="s">
        <v>1693</v>
      </c>
      <c r="C1041" s="63">
        <v>0</v>
      </c>
      <c r="D1041" s="45">
        <v>386829</v>
      </c>
      <c r="E1041" s="45">
        <v>16.48</v>
      </c>
      <c r="F1041" s="45">
        <v>-7.11</v>
      </c>
      <c r="G1041" s="45">
        <v>138</v>
      </c>
    </row>
    <row r="1042" spans="1:7" x14ac:dyDescent="0.25">
      <c r="A1042" s="80" t="s">
        <v>3379</v>
      </c>
      <c r="B1042" s="150" t="s">
        <v>3382</v>
      </c>
      <c r="C1042" s="63">
        <v>1</v>
      </c>
      <c r="D1042" s="150">
        <v>247746</v>
      </c>
      <c r="E1042" s="150">
        <v>45.39</v>
      </c>
      <c r="F1042" s="150">
        <v>72.27</v>
      </c>
      <c r="G1042" s="150">
        <v>253</v>
      </c>
    </row>
    <row r="1043" spans="1:7" hidden="1" x14ac:dyDescent="0.25">
      <c r="A1043" s="44" t="s">
        <v>2905</v>
      </c>
      <c r="B1043" s="45" t="s">
        <v>4041</v>
      </c>
      <c r="C1043" s="63">
        <v>0</v>
      </c>
      <c r="D1043" s="45">
        <v>977066</v>
      </c>
      <c r="E1043" s="45">
        <v>30.35</v>
      </c>
      <c r="F1043" s="45">
        <v>-35.6</v>
      </c>
      <c r="G1043" s="45">
        <v>41.9</v>
      </c>
    </row>
    <row r="1044" spans="1:7" hidden="1" x14ac:dyDescent="0.25">
      <c r="A1044" s="80" t="s">
        <v>3222</v>
      </c>
      <c r="B1044" s="150" t="s">
        <v>3227</v>
      </c>
      <c r="C1044" s="63">
        <v>0</v>
      </c>
      <c r="D1044" s="150">
        <v>334625</v>
      </c>
      <c r="E1044" s="150">
        <v>43.57</v>
      </c>
      <c r="F1044" s="150">
        <v>50.27</v>
      </c>
      <c r="G1044" s="150">
        <v>155</v>
      </c>
    </row>
    <row r="1045" spans="1:7" x14ac:dyDescent="0.25">
      <c r="A1045" s="85" t="s">
        <v>3336</v>
      </c>
      <c r="B1045" s="70" t="s">
        <v>3344</v>
      </c>
      <c r="C1045" s="63">
        <v>1</v>
      </c>
      <c r="D1045" s="70">
        <v>2392704</v>
      </c>
      <c r="E1045" s="70">
        <v>61.84</v>
      </c>
      <c r="F1045" s="70">
        <v>17.37</v>
      </c>
      <c r="G1045" s="70">
        <v>365.5</v>
      </c>
    </row>
    <row r="1046" spans="1:7" hidden="1" x14ac:dyDescent="0.25">
      <c r="A1046" s="44" t="s">
        <v>3320</v>
      </c>
      <c r="B1046" s="45" t="s">
        <v>3327</v>
      </c>
      <c r="C1046" s="63">
        <v>0</v>
      </c>
      <c r="D1046" s="45">
        <v>87327</v>
      </c>
      <c r="E1046" s="45">
        <v>29.95</v>
      </c>
      <c r="F1046" s="45">
        <v>-6</v>
      </c>
      <c r="G1046" s="45">
        <v>25.5</v>
      </c>
    </row>
    <row r="1047" spans="1:7" hidden="1" x14ac:dyDescent="0.25">
      <c r="A1047" s="44" t="s">
        <v>3593</v>
      </c>
      <c r="B1047" s="45" t="s">
        <v>3617</v>
      </c>
      <c r="C1047" s="63">
        <v>0</v>
      </c>
      <c r="D1047" s="45">
        <v>175782</v>
      </c>
      <c r="E1047" s="45">
        <v>74.05</v>
      </c>
      <c r="F1047" s="45">
        <v>154.53</v>
      </c>
      <c r="G1047" s="45">
        <v>482</v>
      </c>
    </row>
    <row r="1048" spans="1:7" hidden="1" x14ac:dyDescent="0.25">
      <c r="A1048" s="44" t="s">
        <v>3574</v>
      </c>
      <c r="B1048" s="67" t="s">
        <v>3579</v>
      </c>
      <c r="C1048" s="63">
        <v>0</v>
      </c>
      <c r="D1048" s="45">
        <v>486888</v>
      </c>
      <c r="E1048" s="45">
        <v>134.91</v>
      </c>
      <c r="F1048" s="45">
        <v>14.81</v>
      </c>
      <c r="G1048" s="45">
        <v>231.5</v>
      </c>
    </row>
    <row r="1049" spans="1:7" hidden="1" x14ac:dyDescent="0.25">
      <c r="A1049" s="44" t="s">
        <v>3822</v>
      </c>
      <c r="B1049" s="45" t="s">
        <v>3830</v>
      </c>
      <c r="C1049" s="63">
        <v>0</v>
      </c>
      <c r="D1049" s="45">
        <v>348088</v>
      </c>
      <c r="E1049" s="45">
        <v>10.61</v>
      </c>
      <c r="F1049" s="45">
        <v>18.16</v>
      </c>
      <c r="G1049" s="45">
        <v>190</v>
      </c>
    </row>
    <row r="1050" spans="1:7" hidden="1" x14ac:dyDescent="0.25">
      <c r="A1050" s="44" t="s">
        <v>3892</v>
      </c>
      <c r="B1050" s="45" t="s">
        <v>3904</v>
      </c>
      <c r="C1050" s="63">
        <v>0</v>
      </c>
      <c r="D1050" s="45">
        <v>279573</v>
      </c>
      <c r="E1050" s="45">
        <v>-3.22</v>
      </c>
      <c r="F1050" s="45">
        <v>289.69</v>
      </c>
      <c r="G1050" s="45">
        <v>296</v>
      </c>
    </row>
    <row r="1051" spans="1:7" hidden="1" x14ac:dyDescent="0.25">
      <c r="A1051" s="44" t="s">
        <v>2907</v>
      </c>
      <c r="B1051" s="45" t="s">
        <v>3005</v>
      </c>
      <c r="C1051" s="63">
        <v>0</v>
      </c>
      <c r="D1051" s="45">
        <v>13458</v>
      </c>
      <c r="E1051" s="45">
        <v>71.290000000000006</v>
      </c>
      <c r="F1051" s="45">
        <v>9.56</v>
      </c>
      <c r="G1051" s="45">
        <v>3.63</v>
      </c>
    </row>
    <row r="1052" spans="1:7" hidden="1" x14ac:dyDescent="0.25">
      <c r="A1052" s="44" t="s">
        <v>2951</v>
      </c>
      <c r="B1052" s="45" t="s">
        <v>3872</v>
      </c>
      <c r="C1052" s="63">
        <v>0</v>
      </c>
      <c r="D1052" s="45">
        <v>13931</v>
      </c>
      <c r="E1052" s="45">
        <v>32.58</v>
      </c>
      <c r="F1052" s="45">
        <v>156.65</v>
      </c>
      <c r="G1052" s="45">
        <v>11.1</v>
      </c>
    </row>
    <row r="1053" spans="1:7" hidden="1" x14ac:dyDescent="0.25">
      <c r="A1053" s="44" t="s">
        <v>3166</v>
      </c>
      <c r="B1053" s="150" t="s">
        <v>3169</v>
      </c>
      <c r="C1053" s="63">
        <v>0</v>
      </c>
      <c r="D1053" s="45">
        <v>248344</v>
      </c>
      <c r="E1053" s="45">
        <v>41.88</v>
      </c>
      <c r="F1053" s="45">
        <v>61.16</v>
      </c>
      <c r="G1053" s="45">
        <v>14.25</v>
      </c>
    </row>
    <row r="1054" spans="1:7" hidden="1" x14ac:dyDescent="0.25">
      <c r="A1054" s="69" t="s">
        <v>253</v>
      </c>
      <c r="B1054" s="63" t="s">
        <v>972</v>
      </c>
      <c r="C1054" s="63">
        <v>0</v>
      </c>
      <c r="D1054" s="63">
        <v>118694</v>
      </c>
      <c r="E1054" s="63">
        <v>5.21</v>
      </c>
      <c r="F1054" s="63">
        <v>25.31</v>
      </c>
      <c r="G1054" s="63">
        <v>47.5</v>
      </c>
    </row>
    <row r="1055" spans="1:7" hidden="1" x14ac:dyDescent="0.25">
      <c r="A1055" s="44" t="s">
        <v>254</v>
      </c>
      <c r="B1055" s="45" t="s">
        <v>973</v>
      </c>
      <c r="C1055" s="63">
        <v>0</v>
      </c>
      <c r="D1055" s="45">
        <v>9136324</v>
      </c>
      <c r="E1055" s="45">
        <v>1.46</v>
      </c>
      <c r="F1055" s="45">
        <v>3.65</v>
      </c>
      <c r="G1055" s="45">
        <v>94.6</v>
      </c>
    </row>
    <row r="1056" spans="1:7" hidden="1" x14ac:dyDescent="0.25">
      <c r="A1056" s="44" t="s">
        <v>255</v>
      </c>
      <c r="B1056" s="70" t="s">
        <v>974</v>
      </c>
      <c r="C1056" s="63">
        <v>0</v>
      </c>
      <c r="D1056" s="45">
        <v>68246</v>
      </c>
      <c r="E1056" s="45">
        <v>16.260000000000002</v>
      </c>
      <c r="F1056" s="45">
        <v>56.92</v>
      </c>
      <c r="G1056" s="45">
        <v>83.5</v>
      </c>
    </row>
    <row r="1057" spans="1:7" hidden="1" x14ac:dyDescent="0.25">
      <c r="A1057" s="80" t="s">
        <v>256</v>
      </c>
      <c r="B1057" s="150" t="s">
        <v>257</v>
      </c>
      <c r="C1057" s="63">
        <v>0</v>
      </c>
      <c r="D1057" s="150">
        <v>1090228</v>
      </c>
      <c r="E1057" s="150">
        <v>24.38</v>
      </c>
      <c r="F1057" s="150">
        <v>-39.83</v>
      </c>
      <c r="G1057" s="150">
        <v>40.200000000000003</v>
      </c>
    </row>
    <row r="1058" spans="1:7" hidden="1" x14ac:dyDescent="0.25">
      <c r="A1058" s="44" t="s">
        <v>258</v>
      </c>
      <c r="B1058" s="45" t="s">
        <v>2810</v>
      </c>
      <c r="C1058" s="63">
        <v>0</v>
      </c>
      <c r="D1058" s="45">
        <v>999983</v>
      </c>
      <c r="E1058" s="45"/>
      <c r="F1058" s="45">
        <v>13639.8</v>
      </c>
      <c r="G1058" s="45">
        <v>42</v>
      </c>
    </row>
    <row r="1059" spans="1:7" hidden="1" x14ac:dyDescent="0.25">
      <c r="A1059" s="69" t="s">
        <v>259</v>
      </c>
      <c r="B1059" s="63" t="s">
        <v>975</v>
      </c>
      <c r="C1059" s="63">
        <v>0</v>
      </c>
      <c r="D1059" s="63">
        <v>90760</v>
      </c>
      <c r="E1059" s="63">
        <v>16.98</v>
      </c>
      <c r="F1059" s="63">
        <v>5.97</v>
      </c>
      <c r="G1059" s="63">
        <v>129</v>
      </c>
    </row>
    <row r="1060" spans="1:7" hidden="1" x14ac:dyDescent="0.25">
      <c r="A1060" s="69" t="s">
        <v>260</v>
      </c>
      <c r="B1060" s="63" t="s">
        <v>261</v>
      </c>
      <c r="C1060" s="63">
        <v>0</v>
      </c>
      <c r="D1060" s="63">
        <v>20997</v>
      </c>
      <c r="E1060" s="63">
        <v>87.71</v>
      </c>
      <c r="F1060" s="63">
        <v>2.7</v>
      </c>
      <c r="G1060" s="63">
        <v>60.1</v>
      </c>
    </row>
    <row r="1061" spans="1:7" hidden="1" x14ac:dyDescent="0.25">
      <c r="A1061" s="69" t="s">
        <v>893</v>
      </c>
      <c r="B1061" s="63" t="s">
        <v>976</v>
      </c>
      <c r="C1061" s="63">
        <v>0</v>
      </c>
      <c r="D1061" s="63">
        <v>10635</v>
      </c>
      <c r="E1061" s="63">
        <v>-1.97</v>
      </c>
      <c r="F1061" s="63">
        <v>-59.82</v>
      </c>
      <c r="G1061" s="63">
        <v>37.9</v>
      </c>
    </row>
    <row r="1062" spans="1:7" hidden="1" x14ac:dyDescent="0.25">
      <c r="A1062" s="44" t="s">
        <v>1154</v>
      </c>
      <c r="B1062" s="45" t="s">
        <v>3063</v>
      </c>
      <c r="C1062" s="63">
        <v>0</v>
      </c>
      <c r="D1062" s="45">
        <v>553232</v>
      </c>
      <c r="E1062" s="45">
        <v>3.52</v>
      </c>
      <c r="F1062" s="45">
        <v>8.9</v>
      </c>
      <c r="G1062" s="45">
        <v>86.1</v>
      </c>
    </row>
    <row r="1063" spans="1:7" hidden="1" x14ac:dyDescent="0.25">
      <c r="A1063" s="44" t="s">
        <v>1270</v>
      </c>
      <c r="B1063" s="150" t="s">
        <v>1357</v>
      </c>
      <c r="C1063" s="63">
        <v>0</v>
      </c>
      <c r="D1063" s="45">
        <v>5617706</v>
      </c>
      <c r="E1063" s="45">
        <v>32.450000000000003</v>
      </c>
      <c r="F1063" s="45">
        <v>3.83</v>
      </c>
      <c r="G1063" s="45">
        <v>74.7</v>
      </c>
    </row>
    <row r="1064" spans="1:7" hidden="1" x14ac:dyDescent="0.25">
      <c r="A1064" s="44" t="s">
        <v>1672</v>
      </c>
      <c r="B1064" s="45" t="s">
        <v>1694</v>
      </c>
      <c r="C1064" s="63">
        <v>0</v>
      </c>
      <c r="D1064" s="45">
        <v>403100</v>
      </c>
      <c r="E1064" s="45">
        <v>14.57</v>
      </c>
      <c r="F1064" s="45">
        <v>21.57</v>
      </c>
      <c r="G1064" s="45">
        <v>56.6</v>
      </c>
    </row>
    <row r="1065" spans="1:7" hidden="1" x14ac:dyDescent="0.25">
      <c r="A1065" s="69" t="s">
        <v>894</v>
      </c>
      <c r="B1065" s="63" t="s">
        <v>977</v>
      </c>
      <c r="C1065" s="63">
        <v>0</v>
      </c>
      <c r="D1065" s="63">
        <v>3139388</v>
      </c>
      <c r="E1065" s="63">
        <v>31.66</v>
      </c>
      <c r="F1065" s="63">
        <v>-6.06</v>
      </c>
      <c r="G1065" s="63">
        <v>91.6</v>
      </c>
    </row>
    <row r="1066" spans="1:7" hidden="1" x14ac:dyDescent="0.25">
      <c r="A1066" s="85" t="s">
        <v>3594</v>
      </c>
      <c r="B1066" s="70" t="s">
        <v>3618</v>
      </c>
      <c r="C1066" s="63">
        <v>0</v>
      </c>
      <c r="D1066" s="70">
        <v>85262</v>
      </c>
      <c r="E1066" s="70">
        <v>0.08</v>
      </c>
      <c r="F1066" s="70">
        <v>21.26</v>
      </c>
      <c r="G1066" s="70">
        <v>35.450000000000003</v>
      </c>
    </row>
    <row r="1067" spans="1:7" hidden="1" x14ac:dyDescent="0.25">
      <c r="A1067" s="44" t="s">
        <v>1155</v>
      </c>
      <c r="B1067" s="70" t="s">
        <v>3006</v>
      </c>
      <c r="C1067" s="63">
        <v>0</v>
      </c>
      <c r="D1067" s="45">
        <v>83443</v>
      </c>
      <c r="E1067" s="45">
        <v>35.03</v>
      </c>
      <c r="F1067" s="45">
        <v>116.94</v>
      </c>
      <c r="G1067" s="45">
        <v>9.75</v>
      </c>
    </row>
    <row r="1068" spans="1:7" hidden="1" x14ac:dyDescent="0.25">
      <c r="A1068" s="44" t="s">
        <v>1156</v>
      </c>
      <c r="B1068" s="45" t="s">
        <v>3007</v>
      </c>
      <c r="C1068" s="63">
        <v>0</v>
      </c>
      <c r="D1068" s="45">
        <v>912341</v>
      </c>
      <c r="E1068" s="45">
        <v>0.25</v>
      </c>
      <c r="F1068" s="45">
        <v>-10.65</v>
      </c>
      <c r="G1068" s="45">
        <v>43.85</v>
      </c>
    </row>
    <row r="1069" spans="1:7" hidden="1" x14ac:dyDescent="0.25">
      <c r="A1069" s="80" t="s">
        <v>895</v>
      </c>
      <c r="B1069" s="150" t="s">
        <v>978</v>
      </c>
      <c r="C1069" s="63">
        <v>0</v>
      </c>
      <c r="D1069" s="150">
        <v>383912</v>
      </c>
      <c r="E1069" s="150">
        <v>8.7899999999999991</v>
      </c>
      <c r="F1069" s="150">
        <v>-34.26</v>
      </c>
      <c r="G1069" s="150">
        <v>19.25</v>
      </c>
    </row>
    <row r="1070" spans="1:7" hidden="1" x14ac:dyDescent="0.25">
      <c r="A1070" s="44" t="s">
        <v>3410</v>
      </c>
      <c r="B1070" s="45" t="s">
        <v>3417</v>
      </c>
      <c r="C1070" s="63">
        <v>0</v>
      </c>
      <c r="D1070" s="45">
        <v>283109</v>
      </c>
      <c r="E1070" s="45">
        <v>29.69</v>
      </c>
      <c r="F1070" s="45">
        <v>36.119999999999997</v>
      </c>
      <c r="G1070" s="45">
        <v>135.5</v>
      </c>
    </row>
    <row r="1071" spans="1:7" hidden="1" x14ac:dyDescent="0.25">
      <c r="A1071" s="80" t="s">
        <v>1157</v>
      </c>
      <c r="B1071" s="150" t="s">
        <v>1226</v>
      </c>
      <c r="C1071" s="63">
        <v>0</v>
      </c>
      <c r="D1071" s="150">
        <v>293057</v>
      </c>
      <c r="E1071" s="150">
        <v>70.680000000000007</v>
      </c>
      <c r="F1071" s="150">
        <v>3.89</v>
      </c>
      <c r="G1071" s="150">
        <v>60.4</v>
      </c>
    </row>
    <row r="1072" spans="1:7" hidden="1" x14ac:dyDescent="0.25">
      <c r="A1072" s="69" t="s">
        <v>1158</v>
      </c>
      <c r="B1072" s="63" t="s">
        <v>1227</v>
      </c>
      <c r="C1072" s="63">
        <v>0</v>
      </c>
      <c r="D1072" s="63">
        <v>13661</v>
      </c>
      <c r="E1072" s="63">
        <v>18.82</v>
      </c>
      <c r="F1072" s="63">
        <v>152.13999999999999</v>
      </c>
      <c r="G1072" s="63">
        <v>15.85</v>
      </c>
    </row>
    <row r="1073" spans="1:7" hidden="1" x14ac:dyDescent="0.25">
      <c r="A1073" s="44" t="s">
        <v>1159</v>
      </c>
      <c r="B1073" s="45" t="s">
        <v>3008</v>
      </c>
      <c r="C1073" s="63">
        <v>0</v>
      </c>
      <c r="D1073" s="45">
        <v>388325</v>
      </c>
      <c r="E1073" s="45">
        <v>61.37</v>
      </c>
      <c r="F1073" s="45">
        <v>-28.12</v>
      </c>
      <c r="G1073" s="45">
        <v>36.049999999999997</v>
      </c>
    </row>
    <row r="1074" spans="1:7" hidden="1" x14ac:dyDescent="0.25">
      <c r="A1074" s="80" t="s">
        <v>896</v>
      </c>
      <c r="B1074" s="150" t="s">
        <v>979</v>
      </c>
      <c r="C1074" s="63">
        <v>0</v>
      </c>
      <c r="D1074" s="150">
        <v>83964774</v>
      </c>
      <c r="E1074" s="150">
        <v>23.51</v>
      </c>
      <c r="F1074" s="150">
        <v>-0.79</v>
      </c>
      <c r="G1074" s="150">
        <v>80.7</v>
      </c>
    </row>
    <row r="1075" spans="1:7" hidden="1" x14ac:dyDescent="0.25">
      <c r="A1075" s="69" t="s">
        <v>1160</v>
      </c>
      <c r="B1075" s="63" t="s">
        <v>1228</v>
      </c>
      <c r="C1075" s="63">
        <v>0</v>
      </c>
      <c r="D1075" s="63">
        <v>116999</v>
      </c>
      <c r="E1075" s="63">
        <v>72.709999999999994</v>
      </c>
      <c r="F1075" s="63">
        <v>-1.89</v>
      </c>
      <c r="G1075" s="63">
        <v>31</v>
      </c>
    </row>
    <row r="1076" spans="1:7" hidden="1" x14ac:dyDescent="0.25">
      <c r="A1076" s="44" t="s">
        <v>1161</v>
      </c>
      <c r="B1076" s="70" t="s">
        <v>1229</v>
      </c>
      <c r="C1076" s="89">
        <v>0</v>
      </c>
      <c r="D1076" s="45">
        <v>451779</v>
      </c>
      <c r="E1076" s="45">
        <v>29.33</v>
      </c>
      <c r="F1076" s="45">
        <v>-12.81</v>
      </c>
      <c r="G1076" s="45">
        <v>37.950000000000003</v>
      </c>
    </row>
    <row r="1077" spans="1:7" hidden="1" x14ac:dyDescent="0.25">
      <c r="A1077" s="80" t="s">
        <v>3115</v>
      </c>
      <c r="B1077" s="150" t="s">
        <v>3116</v>
      </c>
      <c r="C1077" s="63">
        <v>0</v>
      </c>
      <c r="D1077" s="150">
        <v>201757</v>
      </c>
      <c r="E1077" s="150">
        <v>33.479999999999997</v>
      </c>
      <c r="F1077" s="150">
        <v>46.29</v>
      </c>
      <c r="G1077" s="150">
        <v>11</v>
      </c>
    </row>
    <row r="1078" spans="1:7" hidden="1" x14ac:dyDescent="0.25">
      <c r="A1078" s="80" t="s">
        <v>1162</v>
      </c>
      <c r="B1078" s="150" t="s">
        <v>1230</v>
      </c>
      <c r="C1078" s="63">
        <v>0</v>
      </c>
      <c r="D1078" s="150">
        <v>20875</v>
      </c>
      <c r="E1078" s="150">
        <v>-49.25</v>
      </c>
      <c r="F1078" s="150">
        <v>-54.31</v>
      </c>
      <c r="G1078" s="150">
        <v>110.5</v>
      </c>
    </row>
    <row r="1079" spans="1:7" hidden="1" x14ac:dyDescent="0.25">
      <c r="A1079" s="80" t="s">
        <v>3836</v>
      </c>
      <c r="B1079" s="150" t="s">
        <v>3839</v>
      </c>
      <c r="C1079" s="63">
        <v>0</v>
      </c>
      <c r="D1079" s="150">
        <v>314576</v>
      </c>
      <c r="E1079" s="150">
        <v>22.95</v>
      </c>
      <c r="F1079" s="150">
        <v>42.24</v>
      </c>
      <c r="G1079" s="150">
        <v>84.7</v>
      </c>
    </row>
    <row r="1080" spans="1:7" hidden="1" x14ac:dyDescent="0.25">
      <c r="A1080" s="44" t="s">
        <v>1163</v>
      </c>
      <c r="B1080" s="45" t="s">
        <v>3988</v>
      </c>
      <c r="C1080" s="63">
        <v>0</v>
      </c>
      <c r="D1080" s="45">
        <v>99962</v>
      </c>
      <c r="E1080" s="45">
        <v>26.3</v>
      </c>
      <c r="F1080" s="45">
        <v>17.13</v>
      </c>
      <c r="G1080" s="45">
        <v>16.649999999999999</v>
      </c>
    </row>
    <row r="1081" spans="1:7" hidden="1" x14ac:dyDescent="0.25">
      <c r="A1081" s="44" t="s">
        <v>3659</v>
      </c>
      <c r="B1081" s="45" t="s">
        <v>3662</v>
      </c>
      <c r="C1081" s="63">
        <v>0</v>
      </c>
      <c r="D1081" s="45">
        <v>46250</v>
      </c>
      <c r="E1081" s="45">
        <v>12.37</v>
      </c>
      <c r="F1081" s="45">
        <v>10</v>
      </c>
      <c r="G1081" s="45">
        <v>71.400000000000006</v>
      </c>
    </row>
    <row r="1082" spans="1:7" hidden="1" x14ac:dyDescent="0.25">
      <c r="A1082" s="44" t="s">
        <v>1164</v>
      </c>
      <c r="B1082" s="45" t="s">
        <v>1231</v>
      </c>
      <c r="C1082" s="63">
        <v>0</v>
      </c>
      <c r="D1082" s="45">
        <v>265318</v>
      </c>
      <c r="E1082" s="45">
        <v>59.77</v>
      </c>
      <c r="F1082" s="45">
        <v>10.09</v>
      </c>
      <c r="G1082" s="45">
        <v>40.799999999999997</v>
      </c>
    </row>
    <row r="1083" spans="1:7" x14ac:dyDescent="0.25">
      <c r="A1083" s="80" t="s">
        <v>1649</v>
      </c>
      <c r="B1083" s="150" t="s">
        <v>1661</v>
      </c>
      <c r="C1083" s="63">
        <v>1</v>
      </c>
      <c r="D1083" s="150">
        <v>1213819</v>
      </c>
      <c r="E1083" s="150">
        <v>16.059999999999999</v>
      </c>
      <c r="F1083" s="150">
        <v>31.11</v>
      </c>
      <c r="G1083" s="150">
        <v>116</v>
      </c>
    </row>
    <row r="1084" spans="1:7" hidden="1" x14ac:dyDescent="0.25">
      <c r="A1084" s="80" t="s">
        <v>1165</v>
      </c>
      <c r="B1084" s="150" t="s">
        <v>1232</v>
      </c>
      <c r="C1084" s="63">
        <v>0</v>
      </c>
      <c r="D1084" s="150">
        <v>140934</v>
      </c>
      <c r="E1084" s="150">
        <v>47.97</v>
      </c>
      <c r="F1084" s="150">
        <v>12.6</v>
      </c>
      <c r="G1084" s="150">
        <v>35.799999999999997</v>
      </c>
    </row>
    <row r="1085" spans="1:7" hidden="1" x14ac:dyDescent="0.25">
      <c r="A1085" s="80" t="s">
        <v>1166</v>
      </c>
      <c r="B1085" s="150" t="s">
        <v>3009</v>
      </c>
      <c r="C1085" s="63">
        <v>0</v>
      </c>
      <c r="D1085" s="150">
        <v>15443239</v>
      </c>
      <c r="E1085" s="150">
        <v>31.76</v>
      </c>
      <c r="F1085" s="150">
        <v>7.18</v>
      </c>
      <c r="G1085" s="150">
        <v>265</v>
      </c>
    </row>
    <row r="1086" spans="1:7" hidden="1" x14ac:dyDescent="0.25">
      <c r="A1086" s="44" t="s">
        <v>1167</v>
      </c>
      <c r="B1086" s="150" t="s">
        <v>3304</v>
      </c>
      <c r="C1086" s="63">
        <v>0</v>
      </c>
      <c r="D1086" s="45">
        <v>612026</v>
      </c>
      <c r="E1086" s="45">
        <v>18.18</v>
      </c>
      <c r="F1086" s="45">
        <v>-23.86</v>
      </c>
      <c r="G1086" s="45">
        <v>23</v>
      </c>
    </row>
    <row r="1087" spans="1:7" hidden="1" x14ac:dyDescent="0.25">
      <c r="A1087" s="80" t="s">
        <v>3321</v>
      </c>
      <c r="B1087" s="150" t="s">
        <v>3328</v>
      </c>
      <c r="C1087" s="63">
        <v>0</v>
      </c>
      <c r="D1087" s="150">
        <v>1830710</v>
      </c>
      <c r="E1087" s="150">
        <v>38.340000000000003</v>
      </c>
      <c r="F1087" s="150">
        <v>2.06</v>
      </c>
      <c r="G1087" s="150">
        <v>153</v>
      </c>
    </row>
    <row r="1088" spans="1:7" hidden="1" x14ac:dyDescent="0.25">
      <c r="A1088" s="44" t="s">
        <v>1168</v>
      </c>
      <c r="B1088" s="63" t="s">
        <v>3010</v>
      </c>
      <c r="C1088" s="63">
        <v>0</v>
      </c>
      <c r="D1088" s="45">
        <v>1477104</v>
      </c>
      <c r="E1088" s="45">
        <v>21.4</v>
      </c>
      <c r="F1088" s="45">
        <v>3.36</v>
      </c>
      <c r="G1088" s="45">
        <v>533</v>
      </c>
    </row>
    <row r="1089" spans="1:7" x14ac:dyDescent="0.25">
      <c r="A1089" s="80" t="s">
        <v>3363</v>
      </c>
      <c r="B1089" s="150" t="s">
        <v>3369</v>
      </c>
      <c r="C1089" s="63">
        <v>1</v>
      </c>
      <c r="D1089" s="150">
        <v>4915564</v>
      </c>
      <c r="E1089" s="150">
        <v>326.68</v>
      </c>
      <c r="F1089" s="150">
        <v>120.49</v>
      </c>
      <c r="G1089" s="150">
        <v>219.5</v>
      </c>
    </row>
    <row r="1090" spans="1:7" hidden="1" x14ac:dyDescent="0.25">
      <c r="A1090" s="69" t="s">
        <v>2908</v>
      </c>
      <c r="B1090" s="63" t="s">
        <v>2913</v>
      </c>
      <c r="C1090" s="63">
        <v>0</v>
      </c>
      <c r="D1090" s="63">
        <v>330017</v>
      </c>
      <c r="E1090" s="63">
        <v>22.17</v>
      </c>
      <c r="F1090" s="63">
        <v>3.33</v>
      </c>
      <c r="G1090" s="63">
        <v>104.5</v>
      </c>
    </row>
    <row r="1091" spans="1:7" hidden="1" x14ac:dyDescent="0.25">
      <c r="A1091" s="44" t="s">
        <v>1594</v>
      </c>
      <c r="B1091" s="70" t="s">
        <v>3011</v>
      </c>
      <c r="C1091" s="63">
        <v>0</v>
      </c>
      <c r="D1091" s="45">
        <v>109437</v>
      </c>
      <c r="E1091" s="45">
        <v>-1.63</v>
      </c>
      <c r="F1091" s="45">
        <v>16.03</v>
      </c>
      <c r="G1091" s="45">
        <v>647</v>
      </c>
    </row>
    <row r="1092" spans="1:7" hidden="1" x14ac:dyDescent="0.25">
      <c r="A1092" s="44" t="s">
        <v>1511</v>
      </c>
      <c r="B1092" s="150" t="s">
        <v>3064</v>
      </c>
      <c r="C1092" s="63">
        <v>0</v>
      </c>
      <c r="D1092" s="45">
        <v>67302</v>
      </c>
      <c r="E1092" s="45">
        <v>10.73</v>
      </c>
      <c r="F1092" s="45">
        <v>-32.04</v>
      </c>
      <c r="G1092" s="45">
        <v>17.149999999999999</v>
      </c>
    </row>
    <row r="1093" spans="1:7" x14ac:dyDescent="0.25">
      <c r="A1093" s="69" t="s">
        <v>1169</v>
      </c>
      <c r="B1093" s="63" t="s">
        <v>1233</v>
      </c>
      <c r="C1093" s="63">
        <v>1</v>
      </c>
      <c r="D1093" s="63">
        <v>868978</v>
      </c>
      <c r="E1093" s="63">
        <v>59.68</v>
      </c>
      <c r="F1093" s="63">
        <v>98.79</v>
      </c>
      <c r="G1093" s="63">
        <v>78.3</v>
      </c>
    </row>
    <row r="1094" spans="1:7" hidden="1" x14ac:dyDescent="0.25">
      <c r="A1094" s="44" t="s">
        <v>1170</v>
      </c>
      <c r="B1094" s="45" t="s">
        <v>1234</v>
      </c>
      <c r="C1094" s="63">
        <v>0</v>
      </c>
      <c r="D1094" s="45">
        <v>357750</v>
      </c>
      <c r="E1094" s="45">
        <v>61.26</v>
      </c>
      <c r="F1094" s="45">
        <v>-21.21</v>
      </c>
      <c r="G1094" s="45">
        <v>70.099999999999994</v>
      </c>
    </row>
    <row r="1095" spans="1:7" hidden="1" x14ac:dyDescent="0.25">
      <c r="A1095" s="44" t="s">
        <v>1271</v>
      </c>
      <c r="B1095" s="150" t="s">
        <v>1358</v>
      </c>
      <c r="C1095" s="63">
        <v>0</v>
      </c>
      <c r="D1095" s="45">
        <v>93794</v>
      </c>
      <c r="E1095" s="45">
        <v>26.81</v>
      </c>
      <c r="F1095" s="45">
        <v>0.68</v>
      </c>
      <c r="G1095" s="45">
        <v>28</v>
      </c>
    </row>
    <row r="1096" spans="1:7" hidden="1" x14ac:dyDescent="0.25">
      <c r="A1096" s="80" t="s">
        <v>1673</v>
      </c>
      <c r="B1096" s="150" t="s">
        <v>3012</v>
      </c>
      <c r="C1096" s="63">
        <v>0</v>
      </c>
      <c r="D1096" s="150">
        <v>87261</v>
      </c>
      <c r="E1096" s="150">
        <v>-1.1000000000000001</v>
      </c>
      <c r="F1096" s="150">
        <v>-19.39</v>
      </c>
      <c r="G1096" s="150">
        <v>203</v>
      </c>
    </row>
    <row r="1097" spans="1:7" x14ac:dyDescent="0.25">
      <c r="A1097" s="44" t="s">
        <v>1171</v>
      </c>
      <c r="B1097" s="150" t="s">
        <v>1235</v>
      </c>
      <c r="C1097" s="63">
        <v>1</v>
      </c>
      <c r="D1097" s="45">
        <v>451568</v>
      </c>
      <c r="E1097" s="45">
        <v>37.01</v>
      </c>
      <c r="F1097" s="45">
        <v>20.18</v>
      </c>
      <c r="G1097" s="45">
        <v>449.5</v>
      </c>
    </row>
    <row r="1098" spans="1:7" hidden="1" x14ac:dyDescent="0.25">
      <c r="A1098" s="85" t="s">
        <v>1172</v>
      </c>
      <c r="B1098" s="70" t="s">
        <v>1236</v>
      </c>
      <c r="C1098" s="63">
        <v>0</v>
      </c>
      <c r="D1098" s="70">
        <v>115328</v>
      </c>
      <c r="E1098" s="70">
        <v>14.77</v>
      </c>
      <c r="F1098" s="70">
        <v>19.93</v>
      </c>
      <c r="G1098" s="70">
        <v>81.400000000000006</v>
      </c>
    </row>
    <row r="1099" spans="1:7" hidden="1" x14ac:dyDescent="0.25">
      <c r="A1099" s="80" t="s">
        <v>3278</v>
      </c>
      <c r="B1099" s="150" t="s">
        <v>3281</v>
      </c>
      <c r="C1099" s="63">
        <v>0</v>
      </c>
      <c r="D1099" s="150">
        <v>334731</v>
      </c>
      <c r="E1099" s="150">
        <v>22.32</v>
      </c>
      <c r="F1099" s="150">
        <v>53.99</v>
      </c>
      <c r="G1099" s="150">
        <v>80.7</v>
      </c>
    </row>
    <row r="1100" spans="1:7" x14ac:dyDescent="0.25">
      <c r="A1100" s="44" t="s">
        <v>2786</v>
      </c>
      <c r="B1100" s="150" t="s">
        <v>3013</v>
      </c>
      <c r="C1100" s="63">
        <v>1</v>
      </c>
      <c r="D1100" s="45">
        <v>338030</v>
      </c>
      <c r="E1100" s="45">
        <v>115.19</v>
      </c>
      <c r="F1100" s="45">
        <v>39.97</v>
      </c>
      <c r="G1100" s="45">
        <v>552</v>
      </c>
    </row>
    <row r="1101" spans="1:7" hidden="1" x14ac:dyDescent="0.25">
      <c r="A1101" s="44" t="s">
        <v>1173</v>
      </c>
      <c r="B1101" s="150" t="s">
        <v>1237</v>
      </c>
      <c r="C1101" s="63">
        <v>0</v>
      </c>
      <c r="D1101" s="45">
        <v>122664</v>
      </c>
      <c r="E1101" s="45">
        <v>23.17</v>
      </c>
      <c r="F1101" s="45">
        <v>22.9</v>
      </c>
      <c r="G1101" s="45">
        <v>99.4</v>
      </c>
    </row>
    <row r="1102" spans="1:7" hidden="1" x14ac:dyDescent="0.25">
      <c r="A1102" s="80" t="s">
        <v>1174</v>
      </c>
      <c r="B1102" s="150" t="s">
        <v>1238</v>
      </c>
      <c r="C1102" s="89">
        <v>0</v>
      </c>
      <c r="D1102" s="150">
        <v>131110</v>
      </c>
      <c r="E1102" s="150">
        <v>50.86</v>
      </c>
      <c r="F1102" s="150">
        <v>22.75</v>
      </c>
      <c r="G1102" s="150">
        <v>41.4</v>
      </c>
    </row>
    <row r="1103" spans="1:7" hidden="1" x14ac:dyDescent="0.25">
      <c r="A1103" s="69" t="s">
        <v>1505</v>
      </c>
      <c r="B1103" s="63" t="s">
        <v>1508</v>
      </c>
      <c r="C1103" s="63">
        <v>0</v>
      </c>
      <c r="D1103" s="63">
        <v>140516</v>
      </c>
      <c r="E1103" s="63">
        <v>1.52</v>
      </c>
      <c r="F1103" s="63">
        <v>-13.9</v>
      </c>
      <c r="G1103" s="63">
        <v>21.25</v>
      </c>
    </row>
    <row r="1104" spans="1:7" hidden="1" x14ac:dyDescent="0.25">
      <c r="A1104" s="44" t="s">
        <v>262</v>
      </c>
      <c r="B1104" s="63" t="s">
        <v>1359</v>
      </c>
      <c r="C1104" s="63">
        <v>0</v>
      </c>
      <c r="D1104" s="45">
        <v>558555</v>
      </c>
      <c r="E1104" s="45">
        <v>22.81</v>
      </c>
      <c r="F1104" s="45">
        <v>-7.07</v>
      </c>
      <c r="G1104" s="45">
        <v>56.8</v>
      </c>
    </row>
    <row r="1105" spans="1:7" hidden="1" x14ac:dyDescent="0.25">
      <c r="A1105" s="85" t="s">
        <v>263</v>
      </c>
      <c r="B1105" s="70" t="s">
        <v>980</v>
      </c>
      <c r="C1105" s="63">
        <v>0</v>
      </c>
      <c r="D1105" s="70">
        <v>1031763</v>
      </c>
      <c r="E1105" s="70">
        <v>28.75</v>
      </c>
      <c r="F1105" s="70">
        <v>-4.8</v>
      </c>
      <c r="G1105" s="70">
        <v>31.95</v>
      </c>
    </row>
    <row r="1106" spans="1:7" hidden="1" x14ac:dyDescent="0.25">
      <c r="A1106" s="44" t="s">
        <v>264</v>
      </c>
      <c r="B1106" s="150" t="s">
        <v>265</v>
      </c>
      <c r="C1106" s="63">
        <v>0</v>
      </c>
      <c r="D1106" s="45">
        <v>394240</v>
      </c>
      <c r="E1106" s="45">
        <v>-1.27</v>
      </c>
      <c r="F1106" s="45">
        <v>-18.79</v>
      </c>
      <c r="G1106" s="45">
        <v>13.1</v>
      </c>
    </row>
    <row r="1107" spans="1:7" hidden="1" x14ac:dyDescent="0.25">
      <c r="A1107" s="44" t="s">
        <v>266</v>
      </c>
      <c r="B1107" s="150" t="s">
        <v>981</v>
      </c>
      <c r="C1107" s="63">
        <v>0</v>
      </c>
      <c r="D1107" s="45">
        <v>784265</v>
      </c>
      <c r="E1107" s="45">
        <v>88.99</v>
      </c>
      <c r="F1107" s="45">
        <v>-1.34</v>
      </c>
      <c r="G1107" s="45">
        <v>29.7</v>
      </c>
    </row>
    <row r="1108" spans="1:7" hidden="1" x14ac:dyDescent="0.25">
      <c r="A1108" s="44" t="s">
        <v>267</v>
      </c>
      <c r="B1108" s="45" t="s">
        <v>982</v>
      </c>
      <c r="C1108" s="63">
        <v>0</v>
      </c>
      <c r="D1108" s="45">
        <v>1536957</v>
      </c>
      <c r="E1108" s="45">
        <v>137.5</v>
      </c>
      <c r="F1108" s="45">
        <v>1.3</v>
      </c>
      <c r="G1108" s="45">
        <v>10.25</v>
      </c>
    </row>
    <row r="1109" spans="1:7" hidden="1" x14ac:dyDescent="0.25">
      <c r="A1109" s="44" t="s">
        <v>268</v>
      </c>
      <c r="B1109" s="63" t="s">
        <v>983</v>
      </c>
      <c r="C1109" s="63">
        <v>0</v>
      </c>
      <c r="D1109" s="45">
        <v>119686</v>
      </c>
      <c r="E1109" s="45">
        <v>60.01</v>
      </c>
      <c r="F1109" s="45">
        <v>-11.95</v>
      </c>
      <c r="G1109" s="45">
        <v>25.4</v>
      </c>
    </row>
    <row r="1110" spans="1:7" hidden="1" x14ac:dyDescent="0.25">
      <c r="A1110" s="44" t="s">
        <v>269</v>
      </c>
      <c r="B1110" s="45" t="s">
        <v>984</v>
      </c>
      <c r="C1110" s="63">
        <v>0</v>
      </c>
      <c r="D1110" s="45">
        <v>213450</v>
      </c>
      <c r="E1110" s="45">
        <v>68.95</v>
      </c>
      <c r="F1110" s="45">
        <v>6.48</v>
      </c>
      <c r="G1110" s="45">
        <v>32.299999999999997</v>
      </c>
    </row>
    <row r="1111" spans="1:7" hidden="1" x14ac:dyDescent="0.25">
      <c r="A1111" s="44" t="s">
        <v>270</v>
      </c>
      <c r="B1111" s="45" t="s">
        <v>985</v>
      </c>
      <c r="C1111" s="63">
        <v>0</v>
      </c>
      <c r="D1111" s="45">
        <v>18470</v>
      </c>
      <c r="E1111" s="45">
        <v>-1.4</v>
      </c>
      <c r="F1111" s="45">
        <v>-45.11</v>
      </c>
      <c r="G1111" s="45">
        <v>38.950000000000003</v>
      </c>
    </row>
    <row r="1112" spans="1:7" hidden="1" x14ac:dyDescent="0.25">
      <c r="A1112" s="85" t="s">
        <v>271</v>
      </c>
      <c r="B1112" s="70" t="s">
        <v>986</v>
      </c>
      <c r="C1112" s="63">
        <v>0</v>
      </c>
      <c r="D1112" s="70">
        <v>10043</v>
      </c>
      <c r="E1112" s="70">
        <v>24.98</v>
      </c>
      <c r="F1112" s="70">
        <v>2.86</v>
      </c>
      <c r="G1112" s="70">
        <v>12.7</v>
      </c>
    </row>
    <row r="1113" spans="1:7" hidden="1" x14ac:dyDescent="0.25">
      <c r="A1113" s="44" t="s">
        <v>272</v>
      </c>
      <c r="B1113" s="45" t="s">
        <v>987</v>
      </c>
      <c r="C1113" s="63">
        <v>0</v>
      </c>
      <c r="D1113" s="45">
        <v>180880</v>
      </c>
      <c r="E1113" s="45">
        <v>-8.64</v>
      </c>
      <c r="F1113" s="45">
        <v>0.34</v>
      </c>
      <c r="G1113" s="45">
        <v>61.8</v>
      </c>
    </row>
    <row r="1114" spans="1:7" hidden="1" x14ac:dyDescent="0.25">
      <c r="A1114" s="85" t="s">
        <v>273</v>
      </c>
      <c r="B1114" s="70" t="s">
        <v>3305</v>
      </c>
      <c r="C1114" s="63">
        <v>0</v>
      </c>
      <c r="D1114" s="70">
        <v>1442</v>
      </c>
      <c r="E1114" s="70">
        <v>15.08</v>
      </c>
      <c r="F1114" s="70">
        <v>45.36</v>
      </c>
      <c r="G1114" s="70">
        <v>30.35</v>
      </c>
    </row>
    <row r="1115" spans="1:7" hidden="1" x14ac:dyDescent="0.25">
      <c r="A1115" s="44" t="s">
        <v>274</v>
      </c>
      <c r="B1115" s="45" t="s">
        <v>1239</v>
      </c>
      <c r="C1115" s="63">
        <v>0</v>
      </c>
      <c r="D1115" s="45">
        <v>1657366</v>
      </c>
      <c r="E1115" s="45"/>
      <c r="F1115" s="45">
        <v>42.38</v>
      </c>
      <c r="G1115" s="45">
        <v>28.8</v>
      </c>
    </row>
    <row r="1116" spans="1:7" hidden="1" x14ac:dyDescent="0.25">
      <c r="A1116" s="85" t="s">
        <v>275</v>
      </c>
      <c r="B1116" s="70" t="s">
        <v>988</v>
      </c>
      <c r="C1116" s="63">
        <v>0</v>
      </c>
      <c r="D1116" s="70">
        <v>296742</v>
      </c>
      <c r="E1116" s="70">
        <v>21.09</v>
      </c>
      <c r="F1116" s="70">
        <v>-17.809999999999999</v>
      </c>
      <c r="G1116" s="70">
        <v>166.5</v>
      </c>
    </row>
    <row r="1117" spans="1:7" hidden="1" x14ac:dyDescent="0.25">
      <c r="A1117" s="44" t="s">
        <v>276</v>
      </c>
      <c r="B1117" s="70" t="s">
        <v>277</v>
      </c>
      <c r="C1117" s="89">
        <v>0</v>
      </c>
      <c r="D1117" s="45">
        <v>22401</v>
      </c>
      <c r="E1117" s="45">
        <v>1.83</v>
      </c>
      <c r="F1117" s="45">
        <v>-28.03</v>
      </c>
      <c r="G1117" s="45">
        <v>23.05</v>
      </c>
    </row>
    <row r="1118" spans="1:7" hidden="1" x14ac:dyDescent="0.25">
      <c r="A1118" s="86" t="s">
        <v>278</v>
      </c>
      <c r="B1118" s="87" t="s">
        <v>989</v>
      </c>
      <c r="C1118" s="63">
        <v>0</v>
      </c>
      <c r="D1118" s="87">
        <v>22164</v>
      </c>
      <c r="E1118" s="87">
        <v>18.7</v>
      </c>
      <c r="F1118" s="87">
        <v>28.76</v>
      </c>
      <c r="G1118" s="87">
        <v>21.3</v>
      </c>
    </row>
    <row r="1119" spans="1:7" hidden="1" x14ac:dyDescent="0.25">
      <c r="A1119" s="85" t="s">
        <v>279</v>
      </c>
      <c r="B1119" s="70" t="s">
        <v>990</v>
      </c>
      <c r="C1119" s="63">
        <v>0</v>
      </c>
      <c r="D1119" s="70">
        <v>85161</v>
      </c>
      <c r="E1119" s="70">
        <v>18.29</v>
      </c>
      <c r="F1119" s="70">
        <v>20.41</v>
      </c>
      <c r="G1119" s="70">
        <v>49.2</v>
      </c>
    </row>
    <row r="1120" spans="1:7" hidden="1" x14ac:dyDescent="0.25">
      <c r="A1120" s="44" t="s">
        <v>280</v>
      </c>
      <c r="B1120" s="45" t="s">
        <v>1360</v>
      </c>
      <c r="C1120" s="63">
        <v>0</v>
      </c>
      <c r="D1120" s="45">
        <v>516283</v>
      </c>
      <c r="E1120" s="45">
        <v>19.55</v>
      </c>
      <c r="F1120" s="45">
        <v>-88.91</v>
      </c>
      <c r="G1120" s="45">
        <v>27.15</v>
      </c>
    </row>
    <row r="1121" spans="1:7" hidden="1" x14ac:dyDescent="0.25">
      <c r="A1121" s="80" t="s">
        <v>1175</v>
      </c>
      <c r="B1121" s="150" t="s">
        <v>3014</v>
      </c>
      <c r="C1121" s="89">
        <v>0</v>
      </c>
      <c r="D1121" s="150">
        <v>289784</v>
      </c>
      <c r="E1121" s="150">
        <v>40.46</v>
      </c>
      <c r="F1121" s="150">
        <v>17.16</v>
      </c>
      <c r="G1121" s="150">
        <v>37</v>
      </c>
    </row>
    <row r="1122" spans="1:7" hidden="1" x14ac:dyDescent="0.25">
      <c r="A1122" s="69" t="s">
        <v>3263</v>
      </c>
      <c r="B1122" s="63" t="s">
        <v>3269</v>
      </c>
      <c r="C1122" s="63">
        <v>0</v>
      </c>
      <c r="D1122" s="63">
        <v>101850</v>
      </c>
      <c r="E1122" s="63">
        <v>90.21</v>
      </c>
      <c r="F1122" s="63">
        <v>49.42</v>
      </c>
      <c r="G1122" s="63">
        <v>19.8</v>
      </c>
    </row>
    <row r="1123" spans="1:7" hidden="1" x14ac:dyDescent="0.25">
      <c r="A1123" s="44" t="s">
        <v>3556</v>
      </c>
      <c r="B1123" s="45" t="s">
        <v>3560</v>
      </c>
      <c r="C1123" s="63">
        <v>0</v>
      </c>
      <c r="D1123" s="45">
        <v>19287</v>
      </c>
      <c r="E1123" s="45">
        <v>-74.709999999999994</v>
      </c>
      <c r="F1123" s="45">
        <v>-76.72</v>
      </c>
      <c r="G1123" s="45">
        <v>117.5</v>
      </c>
    </row>
    <row r="1124" spans="1:7" hidden="1" x14ac:dyDescent="0.25">
      <c r="A1124" s="44" t="s">
        <v>3279</v>
      </c>
      <c r="B1124" s="150" t="s">
        <v>3282</v>
      </c>
      <c r="C1124" s="63">
        <v>0</v>
      </c>
      <c r="D1124" s="45">
        <v>162549</v>
      </c>
      <c r="E1124" s="45">
        <v>59.29</v>
      </c>
      <c r="F1124" s="45">
        <v>-5.98</v>
      </c>
      <c r="G1124" s="45">
        <v>25.6</v>
      </c>
    </row>
    <row r="1125" spans="1:7" hidden="1" x14ac:dyDescent="0.25">
      <c r="A1125" s="69" t="s">
        <v>1272</v>
      </c>
      <c r="B1125" s="63" t="s">
        <v>3015</v>
      </c>
      <c r="C1125" s="63">
        <v>0</v>
      </c>
      <c r="D1125" s="63">
        <v>981230</v>
      </c>
      <c r="E1125" s="63">
        <v>62.35</v>
      </c>
      <c r="F1125" s="63">
        <v>-2.25</v>
      </c>
      <c r="G1125" s="63">
        <v>79</v>
      </c>
    </row>
    <row r="1126" spans="1:7" hidden="1" x14ac:dyDescent="0.25">
      <c r="A1126" s="80" t="s">
        <v>1674</v>
      </c>
      <c r="B1126" s="150" t="s">
        <v>3016</v>
      </c>
      <c r="C1126" s="63">
        <v>0</v>
      </c>
      <c r="D1126" s="150">
        <v>11120</v>
      </c>
      <c r="E1126" s="150">
        <v>-61.86</v>
      </c>
      <c r="F1126" s="150">
        <v>-78.41</v>
      </c>
      <c r="G1126" s="150">
        <v>21.95</v>
      </c>
    </row>
    <row r="1127" spans="1:7" x14ac:dyDescent="0.25">
      <c r="A1127" s="44" t="s">
        <v>3595</v>
      </c>
      <c r="B1127" s="45" t="s">
        <v>3619</v>
      </c>
      <c r="C1127" s="63">
        <v>1</v>
      </c>
      <c r="D1127" s="45">
        <v>81255</v>
      </c>
      <c r="E1127" s="45">
        <v>141.93</v>
      </c>
      <c r="F1127" s="45">
        <v>82.12</v>
      </c>
      <c r="G1127" s="45">
        <v>27.65</v>
      </c>
    </row>
    <row r="1128" spans="1:7" hidden="1" x14ac:dyDescent="0.25">
      <c r="A1128" s="80" t="s">
        <v>1176</v>
      </c>
      <c r="B1128" s="150" t="s">
        <v>3017</v>
      </c>
      <c r="C1128" s="63">
        <v>0</v>
      </c>
      <c r="D1128" s="150">
        <v>108203</v>
      </c>
      <c r="E1128" s="150">
        <v>35.1</v>
      </c>
      <c r="F1128" s="150">
        <v>-8.06</v>
      </c>
      <c r="G1128" s="150">
        <v>16.05</v>
      </c>
    </row>
    <row r="1129" spans="1:7" x14ac:dyDescent="0.25">
      <c r="A1129" s="44" t="s">
        <v>1177</v>
      </c>
      <c r="B1129" s="45" t="s">
        <v>3018</v>
      </c>
      <c r="C1129" s="63">
        <v>1</v>
      </c>
      <c r="D1129" s="45">
        <v>423556</v>
      </c>
      <c r="E1129" s="45">
        <v>15.73</v>
      </c>
      <c r="F1129" s="45">
        <v>5.52</v>
      </c>
      <c r="G1129" s="45">
        <v>396.5</v>
      </c>
    </row>
    <row r="1130" spans="1:7" hidden="1" x14ac:dyDescent="0.25">
      <c r="A1130" s="44" t="s">
        <v>3539</v>
      </c>
      <c r="B1130" s="45" t="s">
        <v>3542</v>
      </c>
      <c r="C1130" s="63">
        <v>0</v>
      </c>
      <c r="D1130" s="45">
        <v>234713</v>
      </c>
      <c r="E1130" s="45">
        <v>54.03</v>
      </c>
      <c r="F1130" s="45">
        <v>40.06</v>
      </c>
      <c r="G1130" s="45">
        <v>139.5</v>
      </c>
    </row>
    <row r="1131" spans="1:7" hidden="1" x14ac:dyDescent="0.25">
      <c r="A1131" s="44" t="s">
        <v>1683</v>
      </c>
      <c r="B1131" s="150" t="s">
        <v>3019</v>
      </c>
      <c r="C1131" s="63">
        <v>0</v>
      </c>
      <c r="D1131" s="45">
        <v>1110378</v>
      </c>
      <c r="E1131" s="45">
        <v>15.77</v>
      </c>
      <c r="F1131" s="45">
        <v>-3.17</v>
      </c>
      <c r="G1131" s="45">
        <v>119</v>
      </c>
    </row>
    <row r="1132" spans="1:7" hidden="1" x14ac:dyDescent="0.25">
      <c r="A1132" s="44" t="s">
        <v>3583</v>
      </c>
      <c r="B1132" s="70" t="s">
        <v>3586</v>
      </c>
      <c r="C1132" s="63">
        <v>0</v>
      </c>
      <c r="D1132" s="45">
        <v>56443</v>
      </c>
      <c r="E1132" s="45">
        <v>34.18</v>
      </c>
      <c r="F1132" s="45">
        <v>-18.760000000000002</v>
      </c>
      <c r="G1132" s="45">
        <v>39.65</v>
      </c>
    </row>
    <row r="1133" spans="1:7" hidden="1" x14ac:dyDescent="0.25">
      <c r="A1133" s="80" t="s">
        <v>2862</v>
      </c>
      <c r="B1133" s="150" t="s">
        <v>2865</v>
      </c>
      <c r="C1133" s="63">
        <v>0</v>
      </c>
      <c r="D1133" s="150">
        <v>56940</v>
      </c>
      <c r="E1133" s="150">
        <v>28.6</v>
      </c>
      <c r="F1133" s="150">
        <v>-21.51</v>
      </c>
      <c r="G1133" s="150">
        <v>22.95</v>
      </c>
    </row>
    <row r="1134" spans="1:7" hidden="1" x14ac:dyDescent="0.25">
      <c r="A1134" s="69" t="s">
        <v>1273</v>
      </c>
      <c r="B1134" s="63" t="s">
        <v>1361</v>
      </c>
      <c r="C1134" s="63">
        <v>0</v>
      </c>
      <c r="D1134" s="63">
        <v>38841</v>
      </c>
      <c r="E1134" s="63">
        <v>54.31</v>
      </c>
      <c r="F1134" s="63">
        <v>21.79</v>
      </c>
      <c r="G1134" s="63">
        <v>29.9</v>
      </c>
    </row>
    <row r="1135" spans="1:7" hidden="1" x14ac:dyDescent="0.25">
      <c r="A1135" s="69" t="s">
        <v>3125</v>
      </c>
      <c r="B1135" s="63" t="s">
        <v>3131</v>
      </c>
      <c r="C1135" s="63">
        <v>0</v>
      </c>
      <c r="D1135" s="63">
        <v>675009</v>
      </c>
      <c r="E1135" s="63">
        <v>80.42</v>
      </c>
      <c r="F1135" s="63">
        <v>19.07</v>
      </c>
      <c r="G1135" s="63">
        <v>46.7</v>
      </c>
    </row>
    <row r="1136" spans="1:7" hidden="1" x14ac:dyDescent="0.25">
      <c r="A1136" s="44" t="s">
        <v>1274</v>
      </c>
      <c r="B1136" s="70" t="s">
        <v>1362</v>
      </c>
      <c r="C1136" s="63">
        <v>0</v>
      </c>
      <c r="D1136" s="45">
        <v>159219</v>
      </c>
      <c r="E1136" s="45">
        <v>87.17</v>
      </c>
      <c r="F1136" s="45">
        <v>74.05</v>
      </c>
      <c r="G1136" s="45">
        <v>96</v>
      </c>
    </row>
    <row r="1137" spans="1:7" hidden="1" x14ac:dyDescent="0.25">
      <c r="A1137" s="69" t="s">
        <v>1275</v>
      </c>
      <c r="B1137" s="63" t="s">
        <v>1363</v>
      </c>
      <c r="C1137" s="63">
        <v>0</v>
      </c>
      <c r="D1137" s="63">
        <v>1258478</v>
      </c>
      <c r="E1137" s="63">
        <v>40.950000000000003</v>
      </c>
      <c r="F1137" s="63">
        <v>39.89</v>
      </c>
      <c r="G1137" s="63">
        <v>1110</v>
      </c>
    </row>
    <row r="1138" spans="1:7" hidden="1" x14ac:dyDescent="0.25">
      <c r="A1138" s="80" t="s">
        <v>1506</v>
      </c>
      <c r="B1138" s="150" t="s">
        <v>1509</v>
      </c>
      <c r="C1138" s="63">
        <v>0</v>
      </c>
      <c r="D1138" s="150">
        <v>26660</v>
      </c>
      <c r="E1138" s="150">
        <v>31.85</v>
      </c>
      <c r="F1138" s="150">
        <v>-30.61</v>
      </c>
      <c r="G1138" s="150">
        <v>21.4</v>
      </c>
    </row>
    <row r="1139" spans="1:7" x14ac:dyDescent="0.25">
      <c r="A1139" s="69" t="s">
        <v>1412</v>
      </c>
      <c r="B1139" s="63" t="s">
        <v>1422</v>
      </c>
      <c r="C1139" s="63">
        <v>1</v>
      </c>
      <c r="D1139" s="63">
        <v>1235429</v>
      </c>
      <c r="E1139" s="63">
        <v>22.2</v>
      </c>
      <c r="F1139" s="63">
        <v>63.63</v>
      </c>
      <c r="G1139" s="63">
        <v>12580</v>
      </c>
    </row>
    <row r="1140" spans="1:7" hidden="1" x14ac:dyDescent="0.25">
      <c r="A1140" s="80" t="s">
        <v>1</v>
      </c>
      <c r="B1140" s="150" t="s">
        <v>3020</v>
      </c>
      <c r="C1140" s="63">
        <v>0</v>
      </c>
      <c r="D1140" s="150">
        <v>87279</v>
      </c>
      <c r="E1140" s="150">
        <v>14.41</v>
      </c>
      <c r="F1140" s="150">
        <v>11.68</v>
      </c>
      <c r="G1140" s="150">
        <v>15.5</v>
      </c>
    </row>
    <row r="1141" spans="1:7" hidden="1" x14ac:dyDescent="0.25">
      <c r="A1141" s="44" t="s">
        <v>1507</v>
      </c>
      <c r="B1141" s="70" t="s">
        <v>3925</v>
      </c>
      <c r="C1141" s="63">
        <v>0</v>
      </c>
      <c r="D1141" s="45">
        <v>244172</v>
      </c>
      <c r="E1141" s="45">
        <v>28.93</v>
      </c>
      <c r="F1141" s="45">
        <v>19.72</v>
      </c>
      <c r="G1141" s="45">
        <v>23.45</v>
      </c>
    </row>
    <row r="1142" spans="1:7" hidden="1" x14ac:dyDescent="0.25">
      <c r="A1142" s="44" t="s">
        <v>3393</v>
      </c>
      <c r="B1142" s="63" t="s">
        <v>3397</v>
      </c>
      <c r="C1142" s="63">
        <v>0</v>
      </c>
      <c r="D1142" s="45">
        <v>557458</v>
      </c>
      <c r="E1142" s="45">
        <v>103.2</v>
      </c>
      <c r="F1142" s="45">
        <v>-1.42</v>
      </c>
      <c r="G1142" s="45">
        <v>55</v>
      </c>
    </row>
    <row r="1143" spans="1:7" x14ac:dyDescent="0.25">
      <c r="A1143" s="69" t="s">
        <v>2791</v>
      </c>
      <c r="B1143" s="63" t="s">
        <v>3021</v>
      </c>
      <c r="C1143" s="63">
        <v>1</v>
      </c>
      <c r="D1143" s="63">
        <v>411327</v>
      </c>
      <c r="E1143" s="63">
        <v>0.91</v>
      </c>
      <c r="F1143" s="63">
        <v>47.49</v>
      </c>
      <c r="G1143" s="63">
        <v>308.5</v>
      </c>
    </row>
    <row r="1144" spans="1:7" hidden="1" x14ac:dyDescent="0.25">
      <c r="A1144" s="44" t="s">
        <v>1548</v>
      </c>
      <c r="B1144" s="67" t="s">
        <v>1550</v>
      </c>
      <c r="C1144" s="63">
        <v>0</v>
      </c>
      <c r="D1144" s="45">
        <v>476531</v>
      </c>
      <c r="E1144" s="45">
        <v>15.79</v>
      </c>
      <c r="F1144" s="45">
        <v>-2.75</v>
      </c>
      <c r="G1144" s="45">
        <v>53.5</v>
      </c>
    </row>
    <row r="1145" spans="1:7" hidden="1" x14ac:dyDescent="0.25">
      <c r="A1145" s="69" t="s">
        <v>1549</v>
      </c>
      <c r="B1145" s="63" t="s">
        <v>1551</v>
      </c>
      <c r="C1145" s="63">
        <v>0</v>
      </c>
      <c r="D1145" s="63">
        <v>196410</v>
      </c>
      <c r="E1145" s="63">
        <v>19.010000000000002</v>
      </c>
      <c r="F1145" s="63">
        <v>-3.1</v>
      </c>
      <c r="G1145" s="63">
        <v>167</v>
      </c>
    </row>
    <row r="1146" spans="1:7" x14ac:dyDescent="0.25">
      <c r="A1146" s="69" t="s">
        <v>2787</v>
      </c>
      <c r="B1146" s="63" t="s">
        <v>3022</v>
      </c>
      <c r="C1146" s="63">
        <v>1</v>
      </c>
      <c r="D1146" s="63">
        <v>835163</v>
      </c>
      <c r="E1146" s="63">
        <v>98.09</v>
      </c>
      <c r="F1146" s="63">
        <v>23.06</v>
      </c>
      <c r="G1146" s="63">
        <v>142</v>
      </c>
    </row>
    <row r="1147" spans="1:7" x14ac:dyDescent="0.25">
      <c r="A1147" s="85" t="s">
        <v>1684</v>
      </c>
      <c r="B1147" s="70" t="s">
        <v>1695</v>
      </c>
      <c r="C1147" s="63">
        <v>1</v>
      </c>
      <c r="D1147" s="70">
        <v>5672453</v>
      </c>
      <c r="E1147" s="70">
        <v>35.75</v>
      </c>
      <c r="F1147" s="70">
        <v>484.78</v>
      </c>
      <c r="G1147" s="70">
        <v>1155</v>
      </c>
    </row>
    <row r="1148" spans="1:7" hidden="1" x14ac:dyDescent="0.25">
      <c r="A1148" s="44" t="s">
        <v>2818</v>
      </c>
      <c r="B1148" s="150" t="s">
        <v>2824</v>
      </c>
      <c r="C1148" s="63">
        <v>0</v>
      </c>
      <c r="D1148" s="45">
        <v>116514</v>
      </c>
      <c r="E1148" s="45">
        <v>37.39</v>
      </c>
      <c r="F1148" s="45">
        <v>41.64</v>
      </c>
      <c r="G1148" s="45">
        <v>70.900000000000006</v>
      </c>
    </row>
    <row r="1149" spans="1:7" hidden="1" x14ac:dyDescent="0.25">
      <c r="A1149" s="44" t="s">
        <v>3780</v>
      </c>
      <c r="B1149" s="45" t="s">
        <v>3787</v>
      </c>
      <c r="C1149" s="63">
        <v>0</v>
      </c>
      <c r="D1149" s="45">
        <v>267133</v>
      </c>
      <c r="E1149" s="45">
        <v>109</v>
      </c>
      <c r="F1149" s="45">
        <v>-0.54</v>
      </c>
      <c r="G1149" s="45">
        <v>217</v>
      </c>
    </row>
    <row r="1150" spans="1:7" hidden="1" x14ac:dyDescent="0.25">
      <c r="A1150" s="44" t="s">
        <v>3237</v>
      </c>
      <c r="B1150" s="45" t="s">
        <v>3244</v>
      </c>
      <c r="C1150" s="63">
        <v>0</v>
      </c>
      <c r="D1150" s="45">
        <v>142389</v>
      </c>
      <c r="E1150" s="45">
        <v>25.06</v>
      </c>
      <c r="F1150" s="45">
        <v>2.89</v>
      </c>
      <c r="G1150" s="45">
        <v>79.8</v>
      </c>
    </row>
    <row r="1151" spans="1:7" hidden="1" x14ac:dyDescent="0.25">
      <c r="A1151" s="44" t="s">
        <v>281</v>
      </c>
      <c r="B1151" s="45" t="s">
        <v>1600</v>
      </c>
      <c r="C1151" s="63">
        <v>0</v>
      </c>
      <c r="D1151" s="45">
        <v>21656</v>
      </c>
      <c r="E1151" s="45">
        <v>25.24</v>
      </c>
      <c r="F1151" s="45">
        <v>4.9000000000000004</v>
      </c>
      <c r="G1151" s="45">
        <v>9.16</v>
      </c>
    </row>
    <row r="1152" spans="1:7" hidden="1" x14ac:dyDescent="0.25">
      <c r="A1152" s="44" t="s">
        <v>282</v>
      </c>
      <c r="B1152" s="67" t="s">
        <v>991</v>
      </c>
      <c r="C1152" s="63">
        <v>0</v>
      </c>
      <c r="D1152" s="45">
        <v>2350</v>
      </c>
      <c r="E1152" s="45">
        <v>17.62</v>
      </c>
      <c r="F1152" s="45">
        <v>132.9</v>
      </c>
      <c r="G1152" s="45">
        <v>10.95</v>
      </c>
    </row>
    <row r="1153" spans="1:7" hidden="1" x14ac:dyDescent="0.25">
      <c r="A1153" s="44" t="s">
        <v>283</v>
      </c>
      <c r="B1153" s="70" t="s">
        <v>1240</v>
      </c>
      <c r="C1153" s="89">
        <v>0</v>
      </c>
      <c r="D1153" s="45">
        <v>478273</v>
      </c>
      <c r="E1153" s="45">
        <v>49.37</v>
      </c>
      <c r="F1153" s="45">
        <v>0.99</v>
      </c>
      <c r="G1153" s="45">
        <v>83.9</v>
      </c>
    </row>
    <row r="1154" spans="1:7" hidden="1" x14ac:dyDescent="0.25">
      <c r="A1154" s="85" t="s">
        <v>284</v>
      </c>
      <c r="B1154" s="70" t="s">
        <v>1364</v>
      </c>
      <c r="C1154" s="63">
        <v>0</v>
      </c>
      <c r="D1154" s="70">
        <v>291659</v>
      </c>
      <c r="E1154" s="70">
        <v>1.73</v>
      </c>
      <c r="F1154" s="70">
        <v>-5.96</v>
      </c>
      <c r="G1154" s="70">
        <v>56.4</v>
      </c>
    </row>
    <row r="1155" spans="1:7" hidden="1" x14ac:dyDescent="0.25">
      <c r="A1155" s="85" t="s">
        <v>285</v>
      </c>
      <c r="B1155" s="70" t="s">
        <v>992</v>
      </c>
      <c r="C1155" s="63">
        <v>0</v>
      </c>
      <c r="D1155" s="70">
        <v>16</v>
      </c>
      <c r="E1155" s="70">
        <v>-33.33</v>
      </c>
      <c r="F1155" s="70">
        <v>-51.52</v>
      </c>
      <c r="G1155" s="70">
        <v>26</v>
      </c>
    </row>
    <row r="1156" spans="1:7" x14ac:dyDescent="0.25">
      <c r="A1156" s="69" t="s">
        <v>286</v>
      </c>
      <c r="B1156" s="63" t="s">
        <v>287</v>
      </c>
      <c r="C1156" s="63">
        <v>1</v>
      </c>
      <c r="D1156" s="63">
        <v>413380</v>
      </c>
      <c r="E1156" s="63">
        <v>23.23</v>
      </c>
      <c r="F1156" s="63">
        <v>21.62</v>
      </c>
      <c r="G1156" s="63">
        <v>98.4</v>
      </c>
    </row>
    <row r="1157" spans="1:7" hidden="1" x14ac:dyDescent="0.25">
      <c r="A1157" s="85" t="s">
        <v>288</v>
      </c>
      <c r="B1157" s="70" t="s">
        <v>3989</v>
      </c>
      <c r="C1157" s="63">
        <v>0</v>
      </c>
      <c r="D1157" s="70">
        <v>449818</v>
      </c>
      <c r="E1157" s="70">
        <v>31.02</v>
      </c>
      <c r="F1157" s="70">
        <v>132.52000000000001</v>
      </c>
      <c r="G1157" s="70">
        <v>78.400000000000006</v>
      </c>
    </row>
    <row r="1158" spans="1:7" hidden="1" x14ac:dyDescent="0.25">
      <c r="A1158" s="44" t="s">
        <v>289</v>
      </c>
      <c r="B1158" s="63" t="s">
        <v>2783</v>
      </c>
      <c r="C1158" s="63">
        <v>0</v>
      </c>
      <c r="D1158" s="45">
        <v>163834</v>
      </c>
      <c r="E1158" s="45">
        <v>21.45</v>
      </c>
      <c r="F1158" s="45">
        <v>-3.84</v>
      </c>
      <c r="G1158" s="45">
        <v>22.8</v>
      </c>
    </row>
    <row r="1159" spans="1:7" hidden="1" x14ac:dyDescent="0.25">
      <c r="A1159" s="44" t="s">
        <v>290</v>
      </c>
      <c r="B1159" s="70" t="s">
        <v>3550</v>
      </c>
      <c r="C1159" s="63">
        <v>0</v>
      </c>
      <c r="D1159" s="45">
        <v>170293</v>
      </c>
      <c r="E1159" s="45">
        <v>-9.77</v>
      </c>
      <c r="F1159" s="45">
        <v>-23.69</v>
      </c>
      <c r="G1159" s="45">
        <v>26.25</v>
      </c>
    </row>
    <row r="1160" spans="1:7" hidden="1" x14ac:dyDescent="0.25">
      <c r="A1160" s="44" t="s">
        <v>291</v>
      </c>
      <c r="B1160" s="45" t="s">
        <v>993</v>
      </c>
      <c r="C1160" s="63">
        <v>0</v>
      </c>
      <c r="D1160" s="45">
        <v>65735</v>
      </c>
      <c r="E1160" s="45">
        <v>24.04</v>
      </c>
      <c r="F1160" s="45">
        <v>3.65</v>
      </c>
      <c r="G1160" s="45">
        <v>12</v>
      </c>
    </row>
    <row r="1161" spans="1:7" hidden="1" x14ac:dyDescent="0.25">
      <c r="A1161" s="85" t="s">
        <v>292</v>
      </c>
      <c r="B1161" s="70" t="s">
        <v>293</v>
      </c>
      <c r="C1161" s="63">
        <v>0</v>
      </c>
      <c r="D1161" s="70">
        <v>87058</v>
      </c>
      <c r="E1161" s="70">
        <v>53.04</v>
      </c>
      <c r="F1161" s="70">
        <v>8.33</v>
      </c>
      <c r="G1161" s="70">
        <v>24.55</v>
      </c>
    </row>
    <row r="1162" spans="1:7" x14ac:dyDescent="0.25">
      <c r="A1162" s="44" t="s">
        <v>294</v>
      </c>
      <c r="B1162" s="67" t="s">
        <v>995</v>
      </c>
      <c r="C1162" s="63">
        <v>1</v>
      </c>
      <c r="D1162" s="45">
        <v>223796</v>
      </c>
      <c r="E1162" s="45">
        <v>15.88</v>
      </c>
      <c r="F1162" s="45">
        <v>18.48</v>
      </c>
      <c r="G1162" s="45">
        <v>114</v>
      </c>
    </row>
    <row r="1163" spans="1:7" hidden="1" x14ac:dyDescent="0.25">
      <c r="A1163" s="80" t="s">
        <v>295</v>
      </c>
      <c r="B1163" s="150" t="s">
        <v>996</v>
      </c>
      <c r="C1163" s="63">
        <v>0</v>
      </c>
      <c r="D1163" s="150">
        <v>33451</v>
      </c>
      <c r="E1163" s="150">
        <v>29.44</v>
      </c>
      <c r="F1163" s="150">
        <v>15.28</v>
      </c>
      <c r="G1163" s="150">
        <v>13.7</v>
      </c>
    </row>
    <row r="1164" spans="1:7" hidden="1" x14ac:dyDescent="0.25">
      <c r="A1164" s="85" t="s">
        <v>296</v>
      </c>
      <c r="B1164" s="70" t="s">
        <v>4067</v>
      </c>
      <c r="C1164" s="63">
        <v>0</v>
      </c>
      <c r="D1164" s="70">
        <v>2616</v>
      </c>
      <c r="E1164" s="70">
        <v>-1.84</v>
      </c>
      <c r="F1164" s="70">
        <v>680.9</v>
      </c>
      <c r="G1164" s="70">
        <v>23.5</v>
      </c>
    </row>
    <row r="1165" spans="1:7" hidden="1" x14ac:dyDescent="0.25">
      <c r="A1165" s="85" t="s">
        <v>297</v>
      </c>
      <c r="B1165" s="70" t="s">
        <v>997</v>
      </c>
      <c r="C1165" s="63">
        <v>0</v>
      </c>
      <c r="D1165" s="70">
        <v>4940712</v>
      </c>
      <c r="E1165" s="70">
        <v>38.03</v>
      </c>
      <c r="F1165" s="70">
        <v>7.29</v>
      </c>
      <c r="G1165" s="70">
        <v>129</v>
      </c>
    </row>
    <row r="1166" spans="1:7" hidden="1" x14ac:dyDescent="0.25">
      <c r="A1166" s="80" t="s">
        <v>298</v>
      </c>
      <c r="B1166" s="150" t="s">
        <v>3788</v>
      </c>
      <c r="C1166" s="63">
        <v>0</v>
      </c>
      <c r="D1166" s="150">
        <v>24289</v>
      </c>
      <c r="E1166" s="150">
        <v>4.8899999999999997</v>
      </c>
      <c r="F1166" s="150">
        <v>28.3</v>
      </c>
      <c r="G1166" s="150">
        <v>17.05</v>
      </c>
    </row>
    <row r="1167" spans="1:7" x14ac:dyDescent="0.25">
      <c r="A1167" s="69" t="s">
        <v>299</v>
      </c>
      <c r="B1167" s="63" t="s">
        <v>998</v>
      </c>
      <c r="C1167" s="63">
        <v>1</v>
      </c>
      <c r="D1167" s="63">
        <v>1102522</v>
      </c>
      <c r="E1167" s="63">
        <v>26.85</v>
      </c>
      <c r="F1167" s="63">
        <v>399.62</v>
      </c>
      <c r="G1167" s="63">
        <v>70.7</v>
      </c>
    </row>
    <row r="1168" spans="1:7" hidden="1" x14ac:dyDescent="0.25">
      <c r="A1168" s="69" t="s">
        <v>300</v>
      </c>
      <c r="B1168" s="63" t="s">
        <v>3206</v>
      </c>
      <c r="C1168" s="63">
        <v>0</v>
      </c>
      <c r="D1168" s="63">
        <v>167961</v>
      </c>
      <c r="E1168" s="63">
        <v>34.479999999999997</v>
      </c>
      <c r="F1168" s="63">
        <v>4.54</v>
      </c>
      <c r="G1168" s="63">
        <v>24.9</v>
      </c>
    </row>
    <row r="1169" spans="1:7" hidden="1" x14ac:dyDescent="0.25">
      <c r="A1169" s="69" t="s">
        <v>301</v>
      </c>
      <c r="B1169" s="63" t="s">
        <v>999</v>
      </c>
      <c r="C1169" s="63">
        <v>0</v>
      </c>
      <c r="D1169" s="63">
        <v>45586</v>
      </c>
      <c r="E1169" s="63">
        <v>70.48</v>
      </c>
      <c r="F1169" s="63">
        <v>13.46</v>
      </c>
      <c r="G1169" s="63">
        <v>6.51</v>
      </c>
    </row>
    <row r="1170" spans="1:7" hidden="1" x14ac:dyDescent="0.25">
      <c r="A1170" s="69" t="s">
        <v>302</v>
      </c>
      <c r="B1170" s="63" t="s">
        <v>1365</v>
      </c>
      <c r="C1170" s="63">
        <v>0</v>
      </c>
      <c r="D1170" s="63">
        <v>282045</v>
      </c>
      <c r="E1170" s="63">
        <v>3.43</v>
      </c>
      <c r="F1170" s="63">
        <v>-4.46</v>
      </c>
      <c r="G1170" s="63">
        <v>25.5</v>
      </c>
    </row>
    <row r="1171" spans="1:7" hidden="1" x14ac:dyDescent="0.25">
      <c r="A1171" s="69" t="s">
        <v>303</v>
      </c>
      <c r="B1171" s="63" t="s">
        <v>2870</v>
      </c>
      <c r="C1171" s="63">
        <v>0</v>
      </c>
      <c r="D1171" s="63">
        <v>7055</v>
      </c>
      <c r="E1171" s="63">
        <v>-78.290000000000006</v>
      </c>
      <c r="F1171" s="63">
        <v>-61.82</v>
      </c>
      <c r="G1171" s="63">
        <v>11.05</v>
      </c>
    </row>
    <row r="1172" spans="1:7" hidden="1" x14ac:dyDescent="0.25">
      <c r="A1172" s="69" t="s">
        <v>304</v>
      </c>
      <c r="B1172" s="63" t="s">
        <v>1000</v>
      </c>
      <c r="C1172" s="63">
        <v>0</v>
      </c>
      <c r="D1172" s="63">
        <v>3282673</v>
      </c>
      <c r="E1172" s="63">
        <v>14.26</v>
      </c>
      <c r="F1172" s="63">
        <v>7.79</v>
      </c>
      <c r="G1172" s="63">
        <v>72.599999999999994</v>
      </c>
    </row>
    <row r="1173" spans="1:7" hidden="1" x14ac:dyDescent="0.25">
      <c r="A1173" s="44" t="s">
        <v>305</v>
      </c>
      <c r="B1173" s="45" t="s">
        <v>4174</v>
      </c>
      <c r="C1173" s="63">
        <v>0</v>
      </c>
      <c r="D1173" s="45">
        <v>125264</v>
      </c>
      <c r="E1173" s="45">
        <v>22.63</v>
      </c>
      <c r="F1173" s="45">
        <v>-33.130000000000003</v>
      </c>
      <c r="G1173" s="45"/>
    </row>
    <row r="1174" spans="1:7" x14ac:dyDescent="0.25">
      <c r="A1174" s="69" t="s">
        <v>306</v>
      </c>
      <c r="B1174" s="63" t="s">
        <v>1001</v>
      </c>
      <c r="C1174" s="63">
        <v>1</v>
      </c>
      <c r="D1174" s="63">
        <v>3260949</v>
      </c>
      <c r="E1174" s="63">
        <v>12.78</v>
      </c>
      <c r="F1174" s="63">
        <v>546.79</v>
      </c>
      <c r="G1174" s="63">
        <v>339</v>
      </c>
    </row>
    <row r="1175" spans="1:7" x14ac:dyDescent="0.25">
      <c r="A1175" s="69" t="s">
        <v>307</v>
      </c>
      <c r="B1175" s="63" t="s">
        <v>1002</v>
      </c>
      <c r="C1175" s="63">
        <v>1</v>
      </c>
      <c r="D1175" s="63">
        <v>6938365</v>
      </c>
      <c r="E1175" s="63">
        <v>53.26</v>
      </c>
      <c r="F1175" s="63">
        <v>86.55</v>
      </c>
      <c r="G1175" s="63">
        <v>84.1</v>
      </c>
    </row>
    <row r="1176" spans="1:7" hidden="1" x14ac:dyDescent="0.25">
      <c r="A1176" s="69" t="s">
        <v>308</v>
      </c>
      <c r="B1176" s="63" t="s">
        <v>3551</v>
      </c>
      <c r="C1176" s="63">
        <v>0</v>
      </c>
      <c r="D1176" s="63">
        <v>748007</v>
      </c>
      <c r="E1176" s="63">
        <v>23.51</v>
      </c>
      <c r="F1176" s="63">
        <v>1.68</v>
      </c>
      <c r="G1176" s="63">
        <v>36.15</v>
      </c>
    </row>
    <row r="1177" spans="1:7" hidden="1" x14ac:dyDescent="0.25">
      <c r="A1177" s="69" t="s">
        <v>309</v>
      </c>
      <c r="B1177" s="63" t="s">
        <v>3178</v>
      </c>
      <c r="C1177" s="63">
        <v>0</v>
      </c>
      <c r="D1177" s="63">
        <v>9305</v>
      </c>
      <c r="E1177" s="63">
        <v>11.34</v>
      </c>
      <c r="F1177" s="63">
        <v>-9.74</v>
      </c>
      <c r="G1177" s="63">
        <v>20.75</v>
      </c>
    </row>
    <row r="1178" spans="1:7" hidden="1" x14ac:dyDescent="0.25">
      <c r="A1178" s="80" t="s">
        <v>310</v>
      </c>
      <c r="B1178" s="150" t="s">
        <v>2901</v>
      </c>
      <c r="C1178" s="63">
        <v>0</v>
      </c>
      <c r="D1178" s="150">
        <v>267709</v>
      </c>
      <c r="E1178" s="150">
        <v>46.94</v>
      </c>
      <c r="F1178" s="150">
        <v>-21.3</v>
      </c>
      <c r="G1178" s="150">
        <v>99.2</v>
      </c>
    </row>
    <row r="1179" spans="1:7" hidden="1" x14ac:dyDescent="0.25">
      <c r="A1179" s="44" t="s">
        <v>311</v>
      </c>
      <c r="B1179" s="45" t="s">
        <v>1003</v>
      </c>
      <c r="C1179" s="63">
        <v>0</v>
      </c>
      <c r="D1179" s="45">
        <v>778295</v>
      </c>
      <c r="E1179" s="45">
        <v>103.58</v>
      </c>
      <c r="F1179" s="45">
        <v>102.97</v>
      </c>
      <c r="G1179" s="45">
        <v>30.35</v>
      </c>
    </row>
    <row r="1180" spans="1:7" x14ac:dyDescent="0.25">
      <c r="A1180" s="80" t="s">
        <v>312</v>
      </c>
      <c r="B1180" s="150" t="s">
        <v>313</v>
      </c>
      <c r="C1180" s="63">
        <v>1</v>
      </c>
      <c r="D1180" s="150">
        <v>1604058</v>
      </c>
      <c r="E1180" s="150">
        <v>21.31</v>
      </c>
      <c r="F1180" s="150">
        <v>0.42</v>
      </c>
      <c r="G1180" s="150">
        <v>56.4</v>
      </c>
    </row>
    <row r="1181" spans="1:7" hidden="1" x14ac:dyDescent="0.25">
      <c r="A1181" s="85" t="s">
        <v>314</v>
      </c>
      <c r="B1181" s="70" t="s">
        <v>1004</v>
      </c>
      <c r="C1181" s="63">
        <v>0</v>
      </c>
      <c r="D1181" s="70">
        <v>138454</v>
      </c>
      <c r="E1181" s="70">
        <v>6.03</v>
      </c>
      <c r="F1181" s="70">
        <v>-14.81</v>
      </c>
      <c r="G1181" s="70">
        <v>19.350000000000001</v>
      </c>
    </row>
    <row r="1182" spans="1:7" hidden="1" x14ac:dyDescent="0.25">
      <c r="A1182" s="44" t="s">
        <v>315</v>
      </c>
      <c r="B1182" s="150" t="s">
        <v>3552</v>
      </c>
      <c r="C1182" s="63">
        <v>0</v>
      </c>
      <c r="D1182" s="45">
        <v>18778</v>
      </c>
      <c r="E1182" s="45">
        <v>126.3</v>
      </c>
      <c r="F1182" s="45">
        <v>19.64</v>
      </c>
      <c r="G1182" s="45">
        <v>131</v>
      </c>
    </row>
    <row r="1183" spans="1:7" x14ac:dyDescent="0.25">
      <c r="A1183" s="69" t="s">
        <v>316</v>
      </c>
      <c r="B1183" s="63" t="s">
        <v>1005</v>
      </c>
      <c r="C1183" s="63">
        <v>1</v>
      </c>
      <c r="D1183" s="63">
        <v>7014545</v>
      </c>
      <c r="E1183" s="63">
        <v>27.13</v>
      </c>
      <c r="F1183" s="63">
        <v>30.64</v>
      </c>
      <c r="G1183" s="63">
        <v>401</v>
      </c>
    </row>
    <row r="1184" spans="1:7" hidden="1" x14ac:dyDescent="0.25">
      <c r="A1184" s="69" t="s">
        <v>317</v>
      </c>
      <c r="B1184" s="63" t="s">
        <v>318</v>
      </c>
      <c r="C1184" s="63">
        <v>0</v>
      </c>
      <c r="D1184" s="63">
        <v>59434</v>
      </c>
      <c r="E1184" s="63">
        <v>19.27</v>
      </c>
      <c r="F1184" s="63">
        <v>-52.89</v>
      </c>
      <c r="G1184" s="63">
        <v>19</v>
      </c>
    </row>
    <row r="1185" spans="1:7" hidden="1" x14ac:dyDescent="0.25">
      <c r="A1185" s="69" t="s">
        <v>319</v>
      </c>
      <c r="B1185" s="63" t="s">
        <v>1006</v>
      </c>
      <c r="C1185" s="63">
        <v>0</v>
      </c>
      <c r="D1185" s="63">
        <v>913646</v>
      </c>
      <c r="E1185" s="63">
        <v>11.54</v>
      </c>
      <c r="F1185" s="63">
        <v>60.32</v>
      </c>
      <c r="G1185" s="63">
        <v>334.5</v>
      </c>
    </row>
    <row r="1186" spans="1:7" hidden="1" x14ac:dyDescent="0.25">
      <c r="A1186" s="44" t="s">
        <v>320</v>
      </c>
      <c r="B1186" s="45" t="s">
        <v>1007</v>
      </c>
      <c r="C1186" s="63">
        <v>0</v>
      </c>
      <c r="D1186" s="45">
        <v>405056</v>
      </c>
      <c r="E1186" s="45">
        <v>14.53</v>
      </c>
      <c r="F1186" s="45">
        <v>63.97</v>
      </c>
      <c r="G1186" s="45">
        <v>116</v>
      </c>
    </row>
    <row r="1187" spans="1:7" hidden="1" x14ac:dyDescent="0.25">
      <c r="A1187" s="85" t="s">
        <v>321</v>
      </c>
      <c r="B1187" s="70" t="s">
        <v>3512</v>
      </c>
      <c r="C1187" s="63">
        <v>0</v>
      </c>
      <c r="D1187" s="70">
        <v>236895</v>
      </c>
      <c r="E1187" s="70">
        <v>65.11</v>
      </c>
      <c r="F1187" s="70">
        <v>3.53</v>
      </c>
      <c r="G1187" s="70">
        <v>14.25</v>
      </c>
    </row>
    <row r="1188" spans="1:7" hidden="1" x14ac:dyDescent="0.25">
      <c r="A1188" s="85" t="s">
        <v>322</v>
      </c>
      <c r="B1188" s="70" t="s">
        <v>1008</v>
      </c>
      <c r="C1188" s="63">
        <v>0</v>
      </c>
      <c r="D1188" s="70">
        <v>424991</v>
      </c>
      <c r="E1188" s="70">
        <v>49.04</v>
      </c>
      <c r="F1188" s="70">
        <v>-13.55</v>
      </c>
      <c r="G1188" s="70">
        <v>32.700000000000003</v>
      </c>
    </row>
    <row r="1189" spans="1:7" hidden="1" x14ac:dyDescent="0.25">
      <c r="A1189" s="44" t="s">
        <v>323</v>
      </c>
      <c r="B1189" s="45" t="s">
        <v>3192</v>
      </c>
      <c r="C1189" s="63">
        <v>0</v>
      </c>
      <c r="D1189" s="45">
        <v>6832</v>
      </c>
      <c r="E1189" s="45">
        <v>2507.63</v>
      </c>
      <c r="F1189" s="45">
        <v>-66.489999999999995</v>
      </c>
      <c r="G1189" s="45">
        <v>23.8</v>
      </c>
    </row>
    <row r="1190" spans="1:7" hidden="1" x14ac:dyDescent="0.25">
      <c r="A1190" s="80" t="s">
        <v>324</v>
      </c>
      <c r="B1190" s="150" t="s">
        <v>1009</v>
      </c>
      <c r="C1190" s="63">
        <v>0</v>
      </c>
      <c r="D1190" s="150">
        <v>1890764</v>
      </c>
      <c r="E1190" s="150">
        <v>35.18</v>
      </c>
      <c r="F1190" s="150">
        <v>-2.1</v>
      </c>
      <c r="G1190" s="150">
        <v>38.6</v>
      </c>
    </row>
    <row r="1191" spans="1:7" hidden="1" x14ac:dyDescent="0.25">
      <c r="A1191" s="69" t="s">
        <v>325</v>
      </c>
      <c r="B1191" s="63" t="s">
        <v>1010</v>
      </c>
      <c r="C1191" s="63">
        <v>0</v>
      </c>
      <c r="D1191" s="63">
        <v>27466</v>
      </c>
      <c r="E1191" s="63">
        <v>42.65</v>
      </c>
      <c r="F1191" s="63">
        <v>16.440000000000001</v>
      </c>
      <c r="G1191" s="63">
        <v>14.7</v>
      </c>
    </row>
    <row r="1192" spans="1:7" hidden="1" x14ac:dyDescent="0.25">
      <c r="A1192" s="69" t="s">
        <v>326</v>
      </c>
      <c r="B1192" s="63" t="s">
        <v>1011</v>
      </c>
      <c r="C1192" s="63">
        <v>0</v>
      </c>
      <c r="D1192" s="70">
        <v>120732</v>
      </c>
      <c r="E1192" s="70">
        <v>81.3</v>
      </c>
      <c r="F1192" s="70">
        <v>51.54</v>
      </c>
      <c r="G1192" s="70">
        <v>28.8</v>
      </c>
    </row>
    <row r="1193" spans="1:7" hidden="1" x14ac:dyDescent="0.25">
      <c r="A1193" s="44" t="s">
        <v>327</v>
      </c>
      <c r="B1193" s="45" t="s">
        <v>1012</v>
      </c>
      <c r="C1193" s="63">
        <v>0</v>
      </c>
      <c r="D1193" s="45">
        <v>289103</v>
      </c>
      <c r="E1193" s="45">
        <v>12.28</v>
      </c>
      <c r="F1193" s="45">
        <v>-52.58</v>
      </c>
      <c r="G1193" s="45">
        <v>26.1</v>
      </c>
    </row>
    <row r="1194" spans="1:7" hidden="1" x14ac:dyDescent="0.25">
      <c r="A1194" s="44" t="s">
        <v>328</v>
      </c>
      <c r="B1194" s="45" t="s">
        <v>329</v>
      </c>
      <c r="C1194" s="63">
        <v>0</v>
      </c>
      <c r="D1194" s="45">
        <v>29181</v>
      </c>
      <c r="E1194" s="45">
        <v>272.35000000000002</v>
      </c>
      <c r="F1194" s="45">
        <v>219.62</v>
      </c>
      <c r="G1194" s="45">
        <v>18.5</v>
      </c>
    </row>
    <row r="1195" spans="1:7" hidden="1" x14ac:dyDescent="0.25">
      <c r="A1195" s="85" t="s">
        <v>330</v>
      </c>
      <c r="B1195" s="70" t="s">
        <v>1366</v>
      </c>
      <c r="C1195" s="63">
        <v>0</v>
      </c>
      <c r="D1195" s="70">
        <v>5593102</v>
      </c>
      <c r="E1195" s="70">
        <v>21.66</v>
      </c>
      <c r="F1195" s="70">
        <v>47.37</v>
      </c>
      <c r="G1195" s="70">
        <v>90.1</v>
      </c>
    </row>
    <row r="1196" spans="1:7" hidden="1" x14ac:dyDescent="0.25">
      <c r="A1196" s="85" t="s">
        <v>331</v>
      </c>
      <c r="B1196" s="70" t="s">
        <v>1013</v>
      </c>
      <c r="C1196" s="63">
        <v>0</v>
      </c>
      <c r="D1196" s="70">
        <v>287702</v>
      </c>
      <c r="E1196" s="70">
        <v>39.44</v>
      </c>
      <c r="F1196" s="70">
        <v>24.01</v>
      </c>
      <c r="G1196" s="70">
        <v>39.6</v>
      </c>
    </row>
    <row r="1197" spans="1:7" hidden="1" x14ac:dyDescent="0.25">
      <c r="A1197" s="44" t="s">
        <v>332</v>
      </c>
      <c r="B1197" s="150" t="s">
        <v>1367</v>
      </c>
      <c r="C1197" s="63">
        <v>0</v>
      </c>
      <c r="D1197" s="45">
        <v>81535</v>
      </c>
      <c r="E1197" s="45">
        <v>-7.96</v>
      </c>
      <c r="F1197" s="45">
        <v>-1.55</v>
      </c>
      <c r="G1197" s="45">
        <v>137</v>
      </c>
    </row>
    <row r="1198" spans="1:7" hidden="1" x14ac:dyDescent="0.25">
      <c r="A1198" s="80" t="s">
        <v>333</v>
      </c>
      <c r="B1198" s="150" t="s">
        <v>1014</v>
      </c>
      <c r="C1198" s="63">
        <v>0</v>
      </c>
      <c r="D1198" s="150">
        <v>138614</v>
      </c>
      <c r="E1198" s="150">
        <v>69.569999999999993</v>
      </c>
      <c r="F1198" s="150">
        <v>105.08</v>
      </c>
      <c r="G1198" s="150">
        <v>292</v>
      </c>
    </row>
    <row r="1199" spans="1:7" hidden="1" x14ac:dyDescent="0.25">
      <c r="A1199" s="69" t="s">
        <v>334</v>
      </c>
      <c r="B1199" s="63" t="s">
        <v>335</v>
      </c>
      <c r="C1199" s="63">
        <v>0</v>
      </c>
      <c r="D1199" s="63">
        <v>646243</v>
      </c>
      <c r="E1199" s="63">
        <v>-7.56</v>
      </c>
      <c r="F1199" s="63">
        <v>18.95</v>
      </c>
      <c r="G1199" s="63">
        <v>100</v>
      </c>
    </row>
    <row r="1200" spans="1:7" hidden="1" x14ac:dyDescent="0.25">
      <c r="A1200" s="44" t="s">
        <v>336</v>
      </c>
      <c r="B1200" s="45" t="s">
        <v>3357</v>
      </c>
      <c r="C1200" s="63">
        <v>0</v>
      </c>
      <c r="D1200" s="45">
        <v>6857</v>
      </c>
      <c r="E1200" s="45">
        <v>4.16</v>
      </c>
      <c r="F1200" s="45">
        <v>-14.6</v>
      </c>
      <c r="G1200" s="45">
        <v>22</v>
      </c>
    </row>
    <row r="1201" spans="1:7" hidden="1" x14ac:dyDescent="0.25">
      <c r="A1201" s="85" t="s">
        <v>337</v>
      </c>
      <c r="B1201" s="70" t="s">
        <v>338</v>
      </c>
      <c r="C1201" s="63">
        <v>0</v>
      </c>
      <c r="D1201" s="70">
        <v>7371903</v>
      </c>
      <c r="E1201" s="70">
        <v>20.6</v>
      </c>
      <c r="F1201" s="70">
        <v>9.19</v>
      </c>
      <c r="G1201" s="70">
        <v>119.5</v>
      </c>
    </row>
    <row r="1202" spans="1:7" hidden="1" x14ac:dyDescent="0.25">
      <c r="A1202" s="85" t="s">
        <v>339</v>
      </c>
      <c r="B1202" s="70" t="s">
        <v>1015</v>
      </c>
      <c r="C1202" s="63">
        <v>0</v>
      </c>
      <c r="D1202" s="70">
        <v>41673</v>
      </c>
      <c r="E1202" s="70">
        <v>-52.42</v>
      </c>
      <c r="F1202" s="70">
        <v>16.3</v>
      </c>
      <c r="G1202" s="70">
        <v>40.35</v>
      </c>
    </row>
    <row r="1203" spans="1:7" hidden="1" x14ac:dyDescent="0.25">
      <c r="A1203" s="44" t="s">
        <v>340</v>
      </c>
      <c r="B1203" s="45" t="s">
        <v>341</v>
      </c>
      <c r="C1203" s="63">
        <v>0</v>
      </c>
      <c r="D1203" s="45">
        <v>16357</v>
      </c>
      <c r="E1203" s="45">
        <v>68.77</v>
      </c>
      <c r="F1203" s="45">
        <v>0.96</v>
      </c>
      <c r="G1203" s="45">
        <v>28.15</v>
      </c>
    </row>
    <row r="1204" spans="1:7" hidden="1" x14ac:dyDescent="0.25">
      <c r="A1204" s="44" t="s">
        <v>342</v>
      </c>
      <c r="B1204" s="45" t="s">
        <v>1016</v>
      </c>
      <c r="C1204" s="63">
        <v>0</v>
      </c>
      <c r="D1204" s="45">
        <v>88157</v>
      </c>
      <c r="E1204" s="45">
        <v>111.4</v>
      </c>
      <c r="F1204" s="45">
        <v>20.13</v>
      </c>
      <c r="G1204" s="45">
        <v>10.5</v>
      </c>
    </row>
    <row r="1205" spans="1:7" hidden="1" x14ac:dyDescent="0.25">
      <c r="A1205" s="85" t="s">
        <v>343</v>
      </c>
      <c r="B1205" s="70" t="s">
        <v>1017</v>
      </c>
      <c r="C1205" s="63">
        <v>0</v>
      </c>
      <c r="D1205" s="70">
        <v>165443</v>
      </c>
      <c r="E1205" s="70">
        <v>41.04</v>
      </c>
      <c r="F1205" s="70">
        <v>35.01</v>
      </c>
      <c r="G1205" s="70">
        <v>41.3</v>
      </c>
    </row>
    <row r="1206" spans="1:7" hidden="1" x14ac:dyDescent="0.25">
      <c r="A1206" s="44" t="s">
        <v>344</v>
      </c>
      <c r="B1206" s="45" t="s">
        <v>1018</v>
      </c>
      <c r="C1206" s="63">
        <v>0</v>
      </c>
      <c r="D1206" s="45">
        <v>139530</v>
      </c>
      <c r="E1206" s="45">
        <v>-11.34</v>
      </c>
      <c r="F1206" s="45">
        <v>-11.65</v>
      </c>
      <c r="G1206" s="45">
        <v>26.25</v>
      </c>
    </row>
    <row r="1207" spans="1:7" x14ac:dyDescent="0.25">
      <c r="A1207" s="80" t="s">
        <v>345</v>
      </c>
      <c r="B1207" s="150" t="s">
        <v>1019</v>
      </c>
      <c r="C1207" s="63">
        <v>1</v>
      </c>
      <c r="D1207" s="150">
        <v>582608</v>
      </c>
      <c r="E1207" s="150">
        <v>35.119999999999997</v>
      </c>
      <c r="F1207" s="150">
        <v>25.46</v>
      </c>
      <c r="G1207" s="150">
        <v>81.900000000000006</v>
      </c>
    </row>
    <row r="1208" spans="1:7" hidden="1" x14ac:dyDescent="0.25">
      <c r="A1208" s="44" t="s">
        <v>346</v>
      </c>
      <c r="B1208" s="45" t="s">
        <v>347</v>
      </c>
      <c r="C1208" s="63">
        <v>0</v>
      </c>
      <c r="D1208" s="45">
        <v>161423</v>
      </c>
      <c r="E1208" s="45">
        <v>14.91</v>
      </c>
      <c r="F1208" s="45">
        <v>47.66</v>
      </c>
      <c r="G1208" s="45">
        <v>65.599999999999994</v>
      </c>
    </row>
    <row r="1209" spans="1:7" hidden="1" x14ac:dyDescent="0.25">
      <c r="A1209" s="44" t="s">
        <v>348</v>
      </c>
      <c r="B1209" s="45" t="s">
        <v>1020</v>
      </c>
      <c r="C1209" s="63">
        <v>0</v>
      </c>
      <c r="D1209" s="45">
        <v>360005</v>
      </c>
      <c r="E1209" s="45">
        <v>43.02</v>
      </c>
      <c r="F1209" s="45">
        <v>-32.82</v>
      </c>
      <c r="G1209" s="45">
        <v>50.4</v>
      </c>
    </row>
    <row r="1210" spans="1:7" hidden="1" x14ac:dyDescent="0.25">
      <c r="A1210" s="44" t="s">
        <v>349</v>
      </c>
      <c r="B1210" s="45" t="s">
        <v>3181</v>
      </c>
      <c r="C1210" s="63">
        <v>0</v>
      </c>
      <c r="D1210" s="45">
        <v>879053</v>
      </c>
      <c r="E1210" s="45">
        <v>13.66</v>
      </c>
      <c r="F1210" s="45">
        <v>16.309999999999999</v>
      </c>
      <c r="G1210" s="45">
        <v>73.599999999999994</v>
      </c>
    </row>
    <row r="1211" spans="1:7" hidden="1" x14ac:dyDescent="0.25">
      <c r="A1211" s="44" t="s">
        <v>350</v>
      </c>
      <c r="B1211" s="150" t="s">
        <v>1021</v>
      </c>
      <c r="C1211" s="63">
        <v>0</v>
      </c>
      <c r="D1211" s="45">
        <v>850169</v>
      </c>
      <c r="E1211" s="45">
        <v>125.13</v>
      </c>
      <c r="F1211" s="45">
        <v>-7.44</v>
      </c>
      <c r="G1211" s="45">
        <v>7.82</v>
      </c>
    </row>
    <row r="1212" spans="1:7" hidden="1" x14ac:dyDescent="0.25">
      <c r="A1212" s="44" t="s">
        <v>351</v>
      </c>
      <c r="B1212" s="45" t="s">
        <v>1022</v>
      </c>
      <c r="C1212" s="63">
        <v>0</v>
      </c>
      <c r="D1212" s="45">
        <v>529395</v>
      </c>
      <c r="E1212" s="45">
        <v>411.02</v>
      </c>
      <c r="F1212" s="45">
        <v>109733</v>
      </c>
      <c r="G1212" s="45">
        <v>16.05</v>
      </c>
    </row>
    <row r="1213" spans="1:7" x14ac:dyDescent="0.25">
      <c r="A1213" s="44" t="s">
        <v>352</v>
      </c>
      <c r="B1213" s="45" t="s">
        <v>1023</v>
      </c>
      <c r="C1213" s="63">
        <v>1</v>
      </c>
      <c r="D1213" s="45">
        <v>946520</v>
      </c>
      <c r="E1213" s="45">
        <v>99.56</v>
      </c>
      <c r="F1213" s="45">
        <v>84.03</v>
      </c>
      <c r="G1213" s="45">
        <v>40.4</v>
      </c>
    </row>
    <row r="1214" spans="1:7" hidden="1" x14ac:dyDescent="0.25">
      <c r="A1214" s="44" t="s">
        <v>353</v>
      </c>
      <c r="B1214" s="67" t="s">
        <v>354</v>
      </c>
      <c r="C1214" s="63">
        <v>0</v>
      </c>
      <c r="D1214" s="45">
        <v>178625</v>
      </c>
      <c r="E1214" s="45">
        <v>-25.93</v>
      </c>
      <c r="F1214" s="45">
        <v>20.25</v>
      </c>
      <c r="G1214" s="45">
        <v>12.35</v>
      </c>
    </row>
    <row r="1215" spans="1:7" hidden="1" x14ac:dyDescent="0.25">
      <c r="A1215" s="44" t="s">
        <v>355</v>
      </c>
      <c r="B1215" s="63" t="s">
        <v>1368</v>
      </c>
      <c r="C1215" s="63">
        <v>0</v>
      </c>
      <c r="D1215" s="45">
        <v>270783</v>
      </c>
      <c r="E1215" s="45">
        <v>154.56</v>
      </c>
      <c r="F1215" s="45">
        <v>-6.88</v>
      </c>
      <c r="G1215" s="45">
        <v>33.299999999999997</v>
      </c>
    </row>
    <row r="1216" spans="1:7" hidden="1" x14ac:dyDescent="0.25">
      <c r="A1216" s="44" t="s">
        <v>356</v>
      </c>
      <c r="B1216" s="45" t="s">
        <v>1024</v>
      </c>
      <c r="C1216" s="63">
        <v>0</v>
      </c>
      <c r="D1216" s="45">
        <v>304345</v>
      </c>
      <c r="E1216" s="45">
        <v>28.69</v>
      </c>
      <c r="F1216" s="45">
        <v>-16.46</v>
      </c>
      <c r="G1216" s="45">
        <v>83</v>
      </c>
    </row>
    <row r="1217" spans="1:7" hidden="1" x14ac:dyDescent="0.25">
      <c r="A1217" s="44" t="s">
        <v>357</v>
      </c>
      <c r="B1217" s="45" t="s">
        <v>358</v>
      </c>
      <c r="C1217" s="63">
        <v>0</v>
      </c>
      <c r="D1217" s="45">
        <v>965000</v>
      </c>
      <c r="E1217" s="45">
        <v>28.36</v>
      </c>
      <c r="F1217" s="45">
        <v>18.329999999999998</v>
      </c>
      <c r="G1217" s="45">
        <v>12.4</v>
      </c>
    </row>
    <row r="1218" spans="1:7" hidden="1" x14ac:dyDescent="0.25">
      <c r="A1218" s="85" t="s">
        <v>359</v>
      </c>
      <c r="B1218" s="70" t="s">
        <v>1369</v>
      </c>
      <c r="C1218" s="63">
        <v>0</v>
      </c>
      <c r="D1218" s="70">
        <v>490442</v>
      </c>
      <c r="E1218" s="70">
        <v>75.7</v>
      </c>
      <c r="F1218" s="70">
        <v>16.55</v>
      </c>
      <c r="G1218" s="70">
        <v>73.3</v>
      </c>
    </row>
    <row r="1219" spans="1:7" hidden="1" x14ac:dyDescent="0.25">
      <c r="A1219" s="44" t="s">
        <v>360</v>
      </c>
      <c r="B1219" s="45" t="s">
        <v>2784</v>
      </c>
      <c r="C1219" s="63">
        <v>0</v>
      </c>
      <c r="D1219" s="45">
        <v>373</v>
      </c>
      <c r="E1219" s="45">
        <v>-0.53</v>
      </c>
      <c r="F1219" s="45">
        <v>-0.27</v>
      </c>
      <c r="G1219" s="45">
        <v>30.6</v>
      </c>
    </row>
    <row r="1220" spans="1:7" hidden="1" x14ac:dyDescent="0.25">
      <c r="A1220" s="80" t="s">
        <v>361</v>
      </c>
      <c r="B1220" s="150" t="s">
        <v>3207</v>
      </c>
      <c r="C1220" s="63">
        <v>0</v>
      </c>
      <c r="D1220" s="150">
        <v>866318</v>
      </c>
      <c r="E1220" s="150">
        <v>125.51</v>
      </c>
      <c r="F1220" s="150">
        <v>1247.8699999999999</v>
      </c>
      <c r="G1220" s="150">
        <v>25.3</v>
      </c>
    </row>
    <row r="1221" spans="1:7" hidden="1" x14ac:dyDescent="0.25">
      <c r="A1221" s="85" t="s">
        <v>362</v>
      </c>
      <c r="B1221" s="70" t="s">
        <v>3543</v>
      </c>
      <c r="C1221" s="63">
        <v>0</v>
      </c>
      <c r="D1221" s="70">
        <v>3904</v>
      </c>
      <c r="E1221" s="70">
        <v>-96.09</v>
      </c>
      <c r="F1221" s="70">
        <v>-15.59</v>
      </c>
      <c r="G1221" s="70">
        <v>26.15</v>
      </c>
    </row>
    <row r="1222" spans="1:7" hidden="1" x14ac:dyDescent="0.25">
      <c r="A1222" s="80" t="s">
        <v>363</v>
      </c>
      <c r="B1222" s="150" t="s">
        <v>1025</v>
      </c>
      <c r="C1222" s="63">
        <v>0</v>
      </c>
      <c r="D1222" s="150">
        <v>430782</v>
      </c>
      <c r="E1222" s="150">
        <v>58.92</v>
      </c>
      <c r="F1222" s="150">
        <v>-17.55</v>
      </c>
      <c r="G1222" s="150">
        <v>45.75</v>
      </c>
    </row>
    <row r="1223" spans="1:7" hidden="1" x14ac:dyDescent="0.25">
      <c r="A1223" s="85" t="s">
        <v>364</v>
      </c>
      <c r="B1223" s="70" t="s">
        <v>1026</v>
      </c>
      <c r="C1223" s="63">
        <v>0</v>
      </c>
      <c r="D1223" s="70">
        <v>40618</v>
      </c>
      <c r="E1223" s="70">
        <v>-29.55</v>
      </c>
      <c r="F1223" s="70">
        <v>39.049999999999997</v>
      </c>
      <c r="G1223" s="70">
        <v>8.84</v>
      </c>
    </row>
    <row r="1224" spans="1:7" hidden="1" x14ac:dyDescent="0.25">
      <c r="A1224" s="80" t="s">
        <v>365</v>
      </c>
      <c r="B1224" s="150" t="s">
        <v>1027</v>
      </c>
      <c r="C1224" s="63">
        <v>0</v>
      </c>
      <c r="D1224" s="150">
        <v>203169</v>
      </c>
      <c r="E1224" s="150">
        <v>439.17</v>
      </c>
      <c r="F1224" s="150">
        <v>61.27</v>
      </c>
      <c r="G1224" s="150">
        <v>14.45</v>
      </c>
    </row>
    <row r="1225" spans="1:7" hidden="1" x14ac:dyDescent="0.25">
      <c r="A1225" s="69" t="s">
        <v>366</v>
      </c>
      <c r="B1225" s="63" t="s">
        <v>1028</v>
      </c>
      <c r="C1225" s="63">
        <v>0</v>
      </c>
      <c r="D1225" s="63">
        <v>333426</v>
      </c>
      <c r="E1225" s="63">
        <v>259.81</v>
      </c>
      <c r="F1225" s="63">
        <v>-5.83</v>
      </c>
      <c r="G1225" s="63">
        <v>83.8</v>
      </c>
    </row>
    <row r="1226" spans="1:7" x14ac:dyDescent="0.25">
      <c r="A1226" s="44" t="s">
        <v>897</v>
      </c>
      <c r="B1226" s="45" t="s">
        <v>3656</v>
      </c>
      <c r="C1226" s="63">
        <v>1</v>
      </c>
      <c r="D1226" s="45">
        <v>5192188</v>
      </c>
      <c r="E1226" s="45">
        <v>89.17</v>
      </c>
      <c r="F1226" s="45">
        <v>60.12</v>
      </c>
      <c r="G1226" s="45">
        <v>723</v>
      </c>
    </row>
    <row r="1227" spans="1:7" hidden="1" x14ac:dyDescent="0.25">
      <c r="A1227" s="80" t="s">
        <v>1650</v>
      </c>
      <c r="B1227" s="150" t="s">
        <v>3023</v>
      </c>
      <c r="C1227" s="63">
        <v>0</v>
      </c>
      <c r="D1227" s="150">
        <v>1296689</v>
      </c>
      <c r="E1227" s="150">
        <v>104.34</v>
      </c>
      <c r="F1227" s="150">
        <v>-1.44</v>
      </c>
      <c r="G1227" s="150">
        <v>30.75</v>
      </c>
    </row>
    <row r="1228" spans="1:7" hidden="1" x14ac:dyDescent="0.25">
      <c r="A1228" s="80" t="s">
        <v>2965</v>
      </c>
      <c r="B1228" s="150" t="s">
        <v>3513</v>
      </c>
      <c r="C1228" s="63">
        <v>0</v>
      </c>
      <c r="D1228" s="150">
        <v>274216</v>
      </c>
      <c r="E1228" s="150">
        <v>-5.32</v>
      </c>
      <c r="F1228" s="150">
        <v>21.1</v>
      </c>
      <c r="G1228" s="150">
        <v>27.25</v>
      </c>
    </row>
    <row r="1229" spans="1:7" hidden="1" x14ac:dyDescent="0.25">
      <c r="A1229" s="69" t="s">
        <v>3453</v>
      </c>
      <c r="B1229" s="63" t="s">
        <v>3457</v>
      </c>
      <c r="C1229" s="63">
        <v>0</v>
      </c>
      <c r="D1229" s="63">
        <v>74968</v>
      </c>
      <c r="E1229" s="63">
        <v>148.83000000000001</v>
      </c>
      <c r="F1229" s="63">
        <v>-66.680000000000007</v>
      </c>
      <c r="G1229" s="63">
        <v>16.850000000000001</v>
      </c>
    </row>
    <row r="1230" spans="1:7" hidden="1" x14ac:dyDescent="0.25">
      <c r="A1230" s="69" t="s">
        <v>4143</v>
      </c>
      <c r="B1230" s="63" t="s">
        <v>4154</v>
      </c>
      <c r="C1230" s="63">
        <v>0</v>
      </c>
      <c r="D1230" s="63">
        <v>139588</v>
      </c>
      <c r="E1230" s="63">
        <v>-12.43</v>
      </c>
      <c r="F1230" s="63">
        <v>-32.479999999999997</v>
      </c>
      <c r="G1230" s="63">
        <v>22.1</v>
      </c>
    </row>
    <row r="1231" spans="1:7" hidden="1" x14ac:dyDescent="0.25">
      <c r="A1231" s="44" t="s">
        <v>3823</v>
      </c>
      <c r="B1231" s="67" t="s">
        <v>3831</v>
      </c>
      <c r="C1231" s="63">
        <v>0</v>
      </c>
      <c r="D1231" s="45">
        <v>241052</v>
      </c>
      <c r="E1231" s="45">
        <v>58.06</v>
      </c>
      <c r="F1231" s="45">
        <v>-4.07</v>
      </c>
      <c r="G1231" s="45">
        <v>25.05</v>
      </c>
    </row>
    <row r="1232" spans="1:7" hidden="1" x14ac:dyDescent="0.25">
      <c r="A1232" s="80" t="s">
        <v>367</v>
      </c>
      <c r="B1232" s="150" t="s">
        <v>1629</v>
      </c>
      <c r="C1232" s="63">
        <v>0</v>
      </c>
      <c r="D1232" s="150">
        <v>7597</v>
      </c>
      <c r="E1232" s="150">
        <v>0.34</v>
      </c>
      <c r="F1232" s="150">
        <v>-0.8</v>
      </c>
      <c r="G1232" s="150">
        <v>37</v>
      </c>
    </row>
    <row r="1233" spans="1:7" hidden="1" x14ac:dyDescent="0.25">
      <c r="A1233" s="69" t="s">
        <v>368</v>
      </c>
      <c r="B1233" s="63" t="s">
        <v>1029</v>
      </c>
      <c r="C1233" s="63">
        <v>0</v>
      </c>
      <c r="D1233" s="63">
        <v>123839</v>
      </c>
      <c r="E1233" s="63">
        <v>24.27</v>
      </c>
      <c r="F1233" s="63">
        <v>10.85</v>
      </c>
      <c r="G1233" s="63">
        <v>16.8</v>
      </c>
    </row>
    <row r="1234" spans="1:7" hidden="1" x14ac:dyDescent="0.25">
      <c r="A1234" s="69" t="s">
        <v>369</v>
      </c>
      <c r="B1234" s="63" t="s">
        <v>3580</v>
      </c>
      <c r="C1234" s="63">
        <v>0</v>
      </c>
      <c r="D1234" s="63">
        <v>13539</v>
      </c>
      <c r="E1234" s="63">
        <v>-1.25</v>
      </c>
      <c r="F1234" s="63">
        <v>2.76</v>
      </c>
      <c r="G1234" s="63">
        <v>35</v>
      </c>
    </row>
    <row r="1235" spans="1:7" hidden="1" x14ac:dyDescent="0.25">
      <c r="A1235" s="44" t="s">
        <v>370</v>
      </c>
      <c r="B1235" s="45" t="s">
        <v>371</v>
      </c>
      <c r="C1235" s="63">
        <v>0</v>
      </c>
      <c r="D1235" s="45">
        <v>433641</v>
      </c>
      <c r="E1235" s="45">
        <v>21.11</v>
      </c>
      <c r="F1235" s="45">
        <v>38.85</v>
      </c>
      <c r="G1235" s="45">
        <v>48.15</v>
      </c>
    </row>
    <row r="1236" spans="1:7" hidden="1" x14ac:dyDescent="0.25">
      <c r="A1236" s="44" t="s">
        <v>372</v>
      </c>
      <c r="B1236" s="45" t="s">
        <v>3377</v>
      </c>
      <c r="C1236" s="63">
        <v>0</v>
      </c>
      <c r="D1236" s="45">
        <v>270946</v>
      </c>
      <c r="E1236" s="45">
        <v>14.73</v>
      </c>
      <c r="F1236" s="45">
        <v>6.09</v>
      </c>
      <c r="G1236" s="45">
        <v>16.2</v>
      </c>
    </row>
    <row r="1237" spans="1:7" hidden="1" x14ac:dyDescent="0.25">
      <c r="A1237" s="44" t="s">
        <v>373</v>
      </c>
      <c r="B1237" s="45" t="s">
        <v>374</v>
      </c>
      <c r="C1237" s="63">
        <v>0</v>
      </c>
      <c r="D1237" s="45">
        <v>2641274</v>
      </c>
      <c r="E1237" s="45">
        <v>28.39</v>
      </c>
      <c r="F1237" s="45">
        <v>3.36</v>
      </c>
      <c r="G1237" s="45">
        <v>79.2</v>
      </c>
    </row>
    <row r="1238" spans="1:7" hidden="1" x14ac:dyDescent="0.25">
      <c r="A1238" s="44" t="s">
        <v>375</v>
      </c>
      <c r="B1238" s="45" t="s">
        <v>376</v>
      </c>
      <c r="C1238" s="63">
        <v>0</v>
      </c>
      <c r="D1238" s="45">
        <v>42115</v>
      </c>
      <c r="E1238" s="45">
        <v>-2.56</v>
      </c>
      <c r="F1238" s="45">
        <v>-33.89</v>
      </c>
      <c r="G1238" s="45">
        <v>3.48</v>
      </c>
    </row>
    <row r="1239" spans="1:7" hidden="1" x14ac:dyDescent="0.25">
      <c r="A1239" s="69" t="s">
        <v>377</v>
      </c>
      <c r="B1239" s="63" t="s">
        <v>1030</v>
      </c>
      <c r="C1239" s="63">
        <v>0</v>
      </c>
      <c r="D1239" s="63">
        <v>44841</v>
      </c>
      <c r="E1239" s="63">
        <v>-0.39</v>
      </c>
      <c r="F1239" s="63">
        <v>13.85</v>
      </c>
      <c r="G1239" s="63">
        <v>14</v>
      </c>
    </row>
    <row r="1240" spans="1:7" hidden="1" x14ac:dyDescent="0.25">
      <c r="A1240" s="69" t="s">
        <v>378</v>
      </c>
      <c r="B1240" s="63" t="s">
        <v>379</v>
      </c>
      <c r="C1240" s="63">
        <v>0</v>
      </c>
      <c r="D1240" s="63">
        <v>845</v>
      </c>
      <c r="E1240" s="63">
        <v>-98.44</v>
      </c>
      <c r="F1240" s="63">
        <v>-95.62</v>
      </c>
      <c r="G1240" s="63">
        <v>21.8</v>
      </c>
    </row>
    <row r="1241" spans="1:7" hidden="1" x14ac:dyDescent="0.25">
      <c r="A1241" s="69" t="s">
        <v>380</v>
      </c>
      <c r="B1241" s="63" t="s">
        <v>1031</v>
      </c>
      <c r="C1241" s="63">
        <v>0</v>
      </c>
      <c r="D1241" s="63">
        <v>205268</v>
      </c>
      <c r="E1241" s="63">
        <v>-41.22</v>
      </c>
      <c r="F1241" s="63">
        <v>-21.29</v>
      </c>
      <c r="G1241" s="63">
        <v>52</v>
      </c>
    </row>
    <row r="1242" spans="1:7" hidden="1" x14ac:dyDescent="0.25">
      <c r="A1242" s="44" t="s">
        <v>3252</v>
      </c>
      <c r="B1242" s="70" t="s">
        <v>3256</v>
      </c>
      <c r="C1242" s="63">
        <v>-1</v>
      </c>
      <c r="D1242" s="45">
        <v>-588535</v>
      </c>
      <c r="E1242" s="45"/>
      <c r="F1242" s="45">
        <v>-50.02</v>
      </c>
      <c r="G1242" s="45">
        <v>24.25</v>
      </c>
    </row>
    <row r="1243" spans="1:7" hidden="1" x14ac:dyDescent="0.25">
      <c r="A1243" s="44" t="s">
        <v>1178</v>
      </c>
      <c r="B1243" s="45" t="s">
        <v>3024</v>
      </c>
      <c r="C1243" s="63">
        <v>0</v>
      </c>
      <c r="D1243" s="45">
        <v>8414886</v>
      </c>
      <c r="E1243" s="45">
        <v>12.15</v>
      </c>
      <c r="F1243" s="45">
        <v>-2.86</v>
      </c>
      <c r="G1243" s="45">
        <v>107</v>
      </c>
    </row>
    <row r="1244" spans="1:7" hidden="1" x14ac:dyDescent="0.25">
      <c r="A1244" s="85" t="s">
        <v>3322</v>
      </c>
      <c r="B1244" s="70" t="s">
        <v>3329</v>
      </c>
      <c r="C1244" s="63">
        <v>0</v>
      </c>
      <c r="D1244" s="70">
        <v>4612382</v>
      </c>
      <c r="E1244" s="70">
        <v>9.0500000000000007</v>
      </c>
      <c r="F1244" s="70">
        <v>-3.23</v>
      </c>
      <c r="G1244" s="70">
        <v>39.75</v>
      </c>
    </row>
    <row r="1245" spans="1:7" hidden="1" x14ac:dyDescent="0.25">
      <c r="A1245" s="44" t="s">
        <v>2802</v>
      </c>
      <c r="B1245" s="150" t="s">
        <v>2811</v>
      </c>
      <c r="C1245" s="63">
        <v>0</v>
      </c>
      <c r="D1245" s="45">
        <v>73739</v>
      </c>
      <c r="E1245" s="45">
        <v>9.14</v>
      </c>
      <c r="F1245" s="45">
        <v>2.0699999999999998</v>
      </c>
      <c r="G1245" s="45">
        <v>41</v>
      </c>
    </row>
    <row r="1246" spans="1:7" hidden="1" x14ac:dyDescent="0.25">
      <c r="A1246" s="69" t="s">
        <v>1179</v>
      </c>
      <c r="B1246" s="63" t="s">
        <v>1241</v>
      </c>
      <c r="D1246" s="63"/>
      <c r="E1246" s="63"/>
      <c r="F1246" s="63"/>
      <c r="G1246" s="63">
        <v>23.85</v>
      </c>
    </row>
    <row r="1247" spans="1:7" hidden="1" x14ac:dyDescent="0.25">
      <c r="A1247" s="44" t="s">
        <v>381</v>
      </c>
      <c r="B1247" s="45" t="s">
        <v>1032</v>
      </c>
      <c r="C1247" s="63">
        <v>0</v>
      </c>
      <c r="D1247" s="45">
        <v>186141</v>
      </c>
      <c r="E1247" s="45">
        <v>49.57</v>
      </c>
      <c r="F1247" s="45">
        <v>-16.23</v>
      </c>
      <c r="G1247" s="45">
        <v>38.85</v>
      </c>
    </row>
    <row r="1248" spans="1:7" hidden="1" x14ac:dyDescent="0.25">
      <c r="A1248" s="44" t="s">
        <v>382</v>
      </c>
      <c r="B1248" s="67" t="s">
        <v>383</v>
      </c>
      <c r="C1248" s="63">
        <v>0</v>
      </c>
      <c r="D1248" s="45">
        <v>9568800</v>
      </c>
      <c r="E1248" s="45">
        <v>8.58</v>
      </c>
      <c r="F1248" s="45">
        <v>9.9600000000000009</v>
      </c>
      <c r="G1248" s="45">
        <v>190.5</v>
      </c>
    </row>
    <row r="1249" spans="1:7" hidden="1" x14ac:dyDescent="0.25">
      <c r="A1249" s="80" t="s">
        <v>384</v>
      </c>
      <c r="B1249" s="150" t="s">
        <v>1033</v>
      </c>
      <c r="C1249" s="89">
        <v>0</v>
      </c>
      <c r="D1249" s="150">
        <v>2306230</v>
      </c>
      <c r="E1249" s="150">
        <v>-4.45</v>
      </c>
      <c r="F1249" s="150">
        <v>20.63</v>
      </c>
      <c r="G1249" s="150">
        <v>503</v>
      </c>
    </row>
    <row r="1250" spans="1:7" x14ac:dyDescent="0.25">
      <c r="A1250" s="69" t="s">
        <v>385</v>
      </c>
      <c r="B1250" s="63" t="s">
        <v>386</v>
      </c>
      <c r="C1250" s="63">
        <v>1</v>
      </c>
      <c r="D1250" s="63">
        <v>430332</v>
      </c>
      <c r="E1250" s="63">
        <v>270.93</v>
      </c>
      <c r="F1250" s="63">
        <v>511.26</v>
      </c>
      <c r="G1250" s="63">
        <v>7.63</v>
      </c>
    </row>
    <row r="1251" spans="1:7" hidden="1" x14ac:dyDescent="0.25">
      <c r="A1251" s="69" t="s">
        <v>1180</v>
      </c>
      <c r="B1251" s="63" t="s">
        <v>3025</v>
      </c>
      <c r="C1251" s="63">
        <v>0</v>
      </c>
      <c r="D1251" s="63">
        <v>99834</v>
      </c>
      <c r="E1251" s="63">
        <v>-42.05</v>
      </c>
      <c r="F1251" s="63">
        <v>-7.16</v>
      </c>
      <c r="G1251" s="63">
        <v>49</v>
      </c>
    </row>
    <row r="1252" spans="1:7" hidden="1" x14ac:dyDescent="0.25">
      <c r="A1252" s="80" t="s">
        <v>1181</v>
      </c>
      <c r="B1252" s="150" t="s">
        <v>3026</v>
      </c>
      <c r="C1252" s="63">
        <v>0</v>
      </c>
      <c r="D1252" s="150">
        <v>224312</v>
      </c>
      <c r="E1252" s="150">
        <v>-7.15</v>
      </c>
      <c r="F1252" s="150">
        <v>-12.82</v>
      </c>
      <c r="G1252" s="150">
        <v>5.65</v>
      </c>
    </row>
    <row r="1253" spans="1:7" hidden="1" x14ac:dyDescent="0.25">
      <c r="A1253" s="80" t="s">
        <v>387</v>
      </c>
      <c r="B1253" s="150" t="s">
        <v>1034</v>
      </c>
      <c r="C1253" s="63">
        <v>0</v>
      </c>
      <c r="D1253" s="150">
        <v>1894537</v>
      </c>
      <c r="E1253" s="150">
        <v>-15.72</v>
      </c>
      <c r="F1253" s="150">
        <v>53.34</v>
      </c>
      <c r="G1253" s="150">
        <v>28.6</v>
      </c>
    </row>
    <row r="1254" spans="1:7" hidden="1" x14ac:dyDescent="0.25">
      <c r="A1254" s="69" t="s">
        <v>388</v>
      </c>
      <c r="B1254" s="63" t="s">
        <v>1370</v>
      </c>
      <c r="C1254" s="63">
        <v>0</v>
      </c>
      <c r="D1254" s="63">
        <v>131653</v>
      </c>
      <c r="E1254" s="63">
        <v>-48.58</v>
      </c>
      <c r="F1254" s="63"/>
      <c r="G1254" s="63">
        <v>13.45</v>
      </c>
    </row>
    <row r="1255" spans="1:7" hidden="1" x14ac:dyDescent="0.25">
      <c r="A1255" s="44" t="s">
        <v>389</v>
      </c>
      <c r="B1255" s="150" t="s">
        <v>1035</v>
      </c>
      <c r="C1255" s="63">
        <v>0</v>
      </c>
      <c r="D1255" s="45">
        <v>-140687</v>
      </c>
      <c r="E1255" s="45"/>
      <c r="F1255" s="45">
        <v>56.69</v>
      </c>
      <c r="G1255" s="45">
        <v>16.95</v>
      </c>
    </row>
    <row r="1256" spans="1:7" hidden="1" x14ac:dyDescent="0.25">
      <c r="A1256" s="80" t="s">
        <v>390</v>
      </c>
      <c r="B1256" s="150" t="s">
        <v>1036</v>
      </c>
      <c r="C1256" s="63">
        <v>0</v>
      </c>
      <c r="D1256" s="150">
        <v>-18910</v>
      </c>
      <c r="F1256" s="150">
        <v>20.29</v>
      </c>
      <c r="G1256" s="150">
        <v>19.45</v>
      </c>
    </row>
    <row r="1257" spans="1:7" hidden="1" x14ac:dyDescent="0.25">
      <c r="A1257" s="64" t="s">
        <v>391</v>
      </c>
      <c r="B1257" s="41" t="s">
        <v>3587</v>
      </c>
      <c r="C1257" s="45">
        <v>-1</v>
      </c>
      <c r="D1257" s="41">
        <v>-495411</v>
      </c>
      <c r="E1257" s="66"/>
      <c r="F1257" s="66">
        <v>-87.57</v>
      </c>
      <c r="G1257" s="41">
        <v>29.95</v>
      </c>
    </row>
    <row r="1258" spans="1:7" hidden="1" x14ac:dyDescent="0.25">
      <c r="A1258" s="69" t="s">
        <v>392</v>
      </c>
      <c r="B1258" s="63" t="s">
        <v>1371</v>
      </c>
      <c r="C1258" s="63">
        <v>0</v>
      </c>
      <c r="D1258" s="63">
        <v>522959</v>
      </c>
      <c r="E1258" s="63">
        <v>89.83</v>
      </c>
      <c r="F1258" s="63">
        <v>41.41</v>
      </c>
      <c r="G1258" s="63">
        <v>98.2</v>
      </c>
    </row>
    <row r="1259" spans="1:7" hidden="1" x14ac:dyDescent="0.25">
      <c r="A1259" s="69" t="s">
        <v>393</v>
      </c>
      <c r="B1259" s="63" t="s">
        <v>394</v>
      </c>
      <c r="C1259" s="63">
        <v>0</v>
      </c>
      <c r="D1259" s="63">
        <v>412226</v>
      </c>
      <c r="E1259" s="63">
        <v>-15.7</v>
      </c>
      <c r="F1259" s="63">
        <v>33.630000000000003</v>
      </c>
      <c r="G1259" s="63">
        <v>56.7</v>
      </c>
    </row>
    <row r="1260" spans="1:7" hidden="1" x14ac:dyDescent="0.25">
      <c r="A1260" s="85" t="s">
        <v>2946</v>
      </c>
      <c r="B1260" s="70" t="s">
        <v>2947</v>
      </c>
      <c r="C1260" s="63">
        <v>0</v>
      </c>
      <c r="D1260" s="70">
        <v>11950</v>
      </c>
      <c r="E1260" s="70">
        <v>-94.12</v>
      </c>
      <c r="F1260" s="70"/>
      <c r="G1260" s="70">
        <v>14.8</v>
      </c>
    </row>
    <row r="1261" spans="1:7" x14ac:dyDescent="0.25">
      <c r="A1261" s="85" t="s">
        <v>4167</v>
      </c>
      <c r="B1261" s="70" t="s">
        <v>4175</v>
      </c>
      <c r="C1261" s="63">
        <v>1</v>
      </c>
      <c r="D1261" s="70">
        <v>605003</v>
      </c>
      <c r="E1261" s="70">
        <v>64.19</v>
      </c>
      <c r="F1261" s="70">
        <v>8.3000000000000007</v>
      </c>
      <c r="G1261" s="70">
        <v>84.5</v>
      </c>
    </row>
    <row r="1262" spans="1:7" x14ac:dyDescent="0.25">
      <c r="A1262" s="44" t="s">
        <v>395</v>
      </c>
      <c r="B1262" s="150" t="s">
        <v>3199</v>
      </c>
      <c r="C1262" s="63">
        <v>1</v>
      </c>
      <c r="D1262" s="45">
        <v>513783</v>
      </c>
      <c r="E1262" s="45">
        <v>554.79</v>
      </c>
      <c r="F1262" s="45">
        <v>558.77</v>
      </c>
      <c r="G1262" s="45">
        <v>39.799999999999997</v>
      </c>
    </row>
    <row r="1263" spans="1:7" hidden="1" x14ac:dyDescent="0.25">
      <c r="A1263" s="44" t="s">
        <v>396</v>
      </c>
      <c r="B1263" s="63" t="s">
        <v>1037</v>
      </c>
      <c r="C1263" s="63">
        <v>0</v>
      </c>
      <c r="D1263" s="45">
        <v>8436</v>
      </c>
      <c r="E1263" s="45">
        <v>-0.44</v>
      </c>
      <c r="F1263" s="45">
        <v>-10.77</v>
      </c>
      <c r="G1263" s="45">
        <v>43.15</v>
      </c>
    </row>
    <row r="1264" spans="1:7" hidden="1" x14ac:dyDescent="0.25">
      <c r="A1264" s="44" t="s">
        <v>397</v>
      </c>
      <c r="B1264" s="45" t="s">
        <v>1038</v>
      </c>
      <c r="C1264" s="63">
        <v>0</v>
      </c>
      <c r="D1264" s="45">
        <v>360310</v>
      </c>
      <c r="E1264" s="45">
        <v>16.21</v>
      </c>
      <c r="F1264" s="45">
        <v>-3.8</v>
      </c>
      <c r="G1264" s="45">
        <v>88.7</v>
      </c>
    </row>
    <row r="1265" spans="1:7" hidden="1" x14ac:dyDescent="0.25">
      <c r="A1265" s="44" t="s">
        <v>398</v>
      </c>
      <c r="B1265" s="63" t="s">
        <v>1039</v>
      </c>
      <c r="C1265" s="63">
        <v>0</v>
      </c>
      <c r="D1265" s="45">
        <v>334767</v>
      </c>
      <c r="E1265" s="45">
        <v>19.600000000000001</v>
      </c>
      <c r="F1265" s="45">
        <v>22.42</v>
      </c>
      <c r="G1265" s="45">
        <v>16.45</v>
      </c>
    </row>
    <row r="1266" spans="1:7" hidden="1" x14ac:dyDescent="0.25">
      <c r="A1266" s="85" t="s">
        <v>399</v>
      </c>
      <c r="B1266" s="70" t="s">
        <v>1040</v>
      </c>
      <c r="C1266" s="63">
        <v>0</v>
      </c>
      <c r="D1266" s="70">
        <v>70195</v>
      </c>
      <c r="E1266" s="70">
        <v>39.71</v>
      </c>
      <c r="F1266" s="70">
        <v>4.12</v>
      </c>
      <c r="G1266" s="70">
        <v>11.75</v>
      </c>
    </row>
    <row r="1267" spans="1:7" hidden="1" x14ac:dyDescent="0.25">
      <c r="A1267" s="85" t="s">
        <v>400</v>
      </c>
      <c r="B1267" s="70" t="s">
        <v>4176</v>
      </c>
      <c r="C1267" s="63">
        <v>0</v>
      </c>
      <c r="D1267" s="70">
        <v>1001554</v>
      </c>
      <c r="E1267" s="70">
        <v>14.57</v>
      </c>
      <c r="F1267" s="70">
        <v>115.92</v>
      </c>
      <c r="G1267" s="70">
        <v>44.05</v>
      </c>
    </row>
    <row r="1268" spans="1:7" x14ac:dyDescent="0.25">
      <c r="A1268" s="44" t="s">
        <v>401</v>
      </c>
      <c r="B1268" s="45" t="s">
        <v>3645</v>
      </c>
      <c r="C1268" s="63">
        <v>1</v>
      </c>
      <c r="D1268" s="45">
        <v>2231109</v>
      </c>
      <c r="E1268" s="45">
        <v>21.54</v>
      </c>
      <c r="F1268" s="45">
        <v>40.119999999999997</v>
      </c>
      <c r="G1268" s="45">
        <v>46.4</v>
      </c>
    </row>
    <row r="1269" spans="1:7" hidden="1" x14ac:dyDescent="0.25">
      <c r="A1269" s="80" t="s">
        <v>402</v>
      </c>
      <c r="B1269" s="150" t="s">
        <v>1041</v>
      </c>
      <c r="C1269" s="63">
        <v>0</v>
      </c>
      <c r="D1269" s="150">
        <v>95841</v>
      </c>
      <c r="E1269" s="150">
        <v>112.45</v>
      </c>
      <c r="F1269" s="150">
        <v>61.18</v>
      </c>
      <c r="G1269" s="150">
        <v>21.85</v>
      </c>
    </row>
    <row r="1270" spans="1:7" hidden="1" x14ac:dyDescent="0.25">
      <c r="A1270" s="69" t="s">
        <v>403</v>
      </c>
      <c r="B1270" s="63" t="s">
        <v>2887</v>
      </c>
      <c r="C1270" s="63">
        <v>0</v>
      </c>
      <c r="D1270" s="63">
        <v>69228</v>
      </c>
      <c r="E1270" s="63">
        <v>33.36</v>
      </c>
      <c r="F1270" s="63">
        <v>-26.02</v>
      </c>
      <c r="G1270" s="63">
        <v>29.3</v>
      </c>
    </row>
    <row r="1271" spans="1:7" hidden="1" x14ac:dyDescent="0.25">
      <c r="A1271" s="85" t="s">
        <v>404</v>
      </c>
      <c r="B1271" s="70" t="s">
        <v>1042</v>
      </c>
      <c r="C1271" s="63">
        <v>0</v>
      </c>
      <c r="D1271" s="70">
        <v>722210</v>
      </c>
      <c r="E1271" s="70">
        <v>77.45</v>
      </c>
      <c r="F1271" s="70">
        <v>4.55</v>
      </c>
      <c r="G1271" s="70">
        <v>47.15</v>
      </c>
    </row>
    <row r="1272" spans="1:7" hidden="1" x14ac:dyDescent="0.25">
      <c r="A1272" s="69" t="s">
        <v>405</v>
      </c>
      <c r="B1272" s="63" t="s">
        <v>406</v>
      </c>
      <c r="C1272" s="63">
        <v>0</v>
      </c>
      <c r="D1272" s="63">
        <v>1102665</v>
      </c>
      <c r="E1272" s="63">
        <v>28.54</v>
      </c>
      <c r="F1272" s="63">
        <v>10.06</v>
      </c>
      <c r="G1272" s="63">
        <v>8.51</v>
      </c>
    </row>
    <row r="1273" spans="1:7" hidden="1" x14ac:dyDescent="0.25">
      <c r="A1273" s="44" t="s">
        <v>407</v>
      </c>
      <c r="B1273" s="70" t="s">
        <v>1043</v>
      </c>
      <c r="C1273" s="63">
        <v>0</v>
      </c>
      <c r="D1273" s="45">
        <v>359757</v>
      </c>
      <c r="E1273" s="45">
        <v>98.68</v>
      </c>
      <c r="F1273" s="45">
        <v>31.53</v>
      </c>
      <c r="G1273" s="45">
        <v>78.599999999999994</v>
      </c>
    </row>
    <row r="1274" spans="1:7" hidden="1" x14ac:dyDescent="0.25">
      <c r="A1274" s="44" t="s">
        <v>408</v>
      </c>
      <c r="B1274" s="150" t="s">
        <v>1044</v>
      </c>
      <c r="C1274" s="63">
        <v>0</v>
      </c>
      <c r="D1274" s="45">
        <v>833004</v>
      </c>
      <c r="E1274" s="45">
        <v>29.5</v>
      </c>
      <c r="F1274" s="45">
        <v>0.21</v>
      </c>
      <c r="G1274" s="45">
        <v>16.850000000000001</v>
      </c>
    </row>
    <row r="1275" spans="1:7" hidden="1" x14ac:dyDescent="0.25">
      <c r="A1275" s="44" t="s">
        <v>409</v>
      </c>
      <c r="B1275" s="45" t="s">
        <v>2852</v>
      </c>
      <c r="C1275" s="63">
        <v>0</v>
      </c>
      <c r="D1275" s="45">
        <v>1744233</v>
      </c>
      <c r="E1275" s="45">
        <v>43.74</v>
      </c>
      <c r="F1275" s="45">
        <v>8.41</v>
      </c>
      <c r="G1275" s="45">
        <v>13.95</v>
      </c>
    </row>
    <row r="1276" spans="1:7" hidden="1" x14ac:dyDescent="0.25">
      <c r="A1276" s="80" t="s">
        <v>410</v>
      </c>
      <c r="B1276" s="150" t="s">
        <v>1045</v>
      </c>
      <c r="C1276" s="63">
        <v>0</v>
      </c>
      <c r="D1276" s="150">
        <v>6866112</v>
      </c>
      <c r="E1276" s="150">
        <v>21.27</v>
      </c>
      <c r="F1276" s="150">
        <v>4.62</v>
      </c>
      <c r="G1276" s="150">
        <v>352.5</v>
      </c>
    </row>
    <row r="1277" spans="1:7" hidden="1" x14ac:dyDescent="0.25">
      <c r="A1277" s="80" t="s">
        <v>411</v>
      </c>
      <c r="B1277" s="150" t="s">
        <v>1046</v>
      </c>
      <c r="C1277" s="63">
        <v>0</v>
      </c>
      <c r="D1277" s="150">
        <v>349062</v>
      </c>
      <c r="E1277" s="150">
        <v>73.87</v>
      </c>
      <c r="F1277" s="150">
        <v>-6.14</v>
      </c>
      <c r="G1277" s="150">
        <v>51.5</v>
      </c>
    </row>
    <row r="1278" spans="1:7" hidden="1" x14ac:dyDescent="0.25">
      <c r="A1278" s="44" t="s">
        <v>412</v>
      </c>
      <c r="B1278" s="45" t="s">
        <v>1047</v>
      </c>
      <c r="C1278" s="63">
        <v>0</v>
      </c>
      <c r="D1278" s="45">
        <v>381575</v>
      </c>
      <c r="E1278" s="45">
        <v>5.56</v>
      </c>
      <c r="F1278" s="45">
        <v>-19.22</v>
      </c>
      <c r="G1278" s="45">
        <v>43.2</v>
      </c>
    </row>
    <row r="1279" spans="1:7" hidden="1" x14ac:dyDescent="0.25">
      <c r="A1279" s="80" t="s">
        <v>413</v>
      </c>
      <c r="B1279" s="150" t="s">
        <v>1048</v>
      </c>
      <c r="C1279" s="63">
        <v>0</v>
      </c>
      <c r="D1279" s="150">
        <v>200244</v>
      </c>
      <c r="E1279" s="150">
        <v>126.31</v>
      </c>
      <c r="F1279" s="150">
        <v>15.43</v>
      </c>
      <c r="G1279" s="150">
        <v>31.7</v>
      </c>
    </row>
    <row r="1280" spans="1:7" hidden="1" x14ac:dyDescent="0.25">
      <c r="A1280" s="69" t="s">
        <v>414</v>
      </c>
      <c r="B1280" s="63" t="s">
        <v>1049</v>
      </c>
      <c r="C1280" s="63">
        <v>0</v>
      </c>
      <c r="D1280" s="63">
        <v>323098</v>
      </c>
      <c r="E1280" s="63">
        <v>46.17</v>
      </c>
      <c r="F1280" s="63">
        <v>49.97</v>
      </c>
      <c r="G1280" s="63">
        <v>52.2</v>
      </c>
    </row>
    <row r="1281" spans="1:7" x14ac:dyDescent="0.25">
      <c r="A1281" s="80" t="s">
        <v>415</v>
      </c>
      <c r="B1281" s="150" t="s">
        <v>1050</v>
      </c>
      <c r="C1281" s="63">
        <v>1</v>
      </c>
      <c r="D1281" s="150">
        <v>504528</v>
      </c>
      <c r="E1281" s="150">
        <v>54.21</v>
      </c>
      <c r="F1281" s="150">
        <v>40.65</v>
      </c>
      <c r="G1281" s="150">
        <v>32.15</v>
      </c>
    </row>
    <row r="1282" spans="1:7" hidden="1" x14ac:dyDescent="0.25">
      <c r="A1282" s="85" t="s">
        <v>416</v>
      </c>
      <c r="B1282" s="70" t="s">
        <v>1051</v>
      </c>
      <c r="C1282" s="63">
        <v>0</v>
      </c>
      <c r="D1282" s="70">
        <v>91808</v>
      </c>
      <c r="E1282" s="70">
        <v>36.46</v>
      </c>
      <c r="F1282" s="70">
        <v>10.039999999999999</v>
      </c>
      <c r="G1282" s="70">
        <v>42.75</v>
      </c>
    </row>
    <row r="1283" spans="1:7" hidden="1" x14ac:dyDescent="0.25">
      <c r="A1283" s="44" t="s">
        <v>417</v>
      </c>
      <c r="B1283" s="45" t="s">
        <v>418</v>
      </c>
      <c r="C1283" s="63">
        <v>0</v>
      </c>
      <c r="D1283" s="45">
        <v>485997</v>
      </c>
      <c r="E1283" s="45">
        <v>15.23</v>
      </c>
      <c r="F1283" s="45">
        <v>2.5499999999999998</v>
      </c>
      <c r="G1283" s="45">
        <v>20.7</v>
      </c>
    </row>
    <row r="1284" spans="1:7" hidden="1" x14ac:dyDescent="0.25">
      <c r="A1284" s="44" t="s">
        <v>419</v>
      </c>
      <c r="B1284" s="45" t="s">
        <v>1052</v>
      </c>
      <c r="C1284" s="63">
        <v>0</v>
      </c>
      <c r="D1284" s="45">
        <v>143772</v>
      </c>
      <c r="E1284" s="45">
        <v>60.47</v>
      </c>
      <c r="F1284" s="45">
        <v>69.819999999999993</v>
      </c>
      <c r="G1284" s="45">
        <v>15.8</v>
      </c>
    </row>
    <row r="1285" spans="1:7" hidden="1" x14ac:dyDescent="0.25">
      <c r="A1285" s="44" t="s">
        <v>420</v>
      </c>
      <c r="B1285" s="150" t="s">
        <v>3754</v>
      </c>
      <c r="C1285" s="63">
        <v>0</v>
      </c>
      <c r="D1285" s="45">
        <v>14283</v>
      </c>
      <c r="E1285" s="45">
        <v>79.010000000000005</v>
      </c>
      <c r="F1285" s="45">
        <v>31.93</v>
      </c>
      <c r="G1285" s="45">
        <v>25.7</v>
      </c>
    </row>
    <row r="1286" spans="1:7" hidden="1" x14ac:dyDescent="0.25">
      <c r="A1286" s="85" t="s">
        <v>421</v>
      </c>
      <c r="B1286" s="70" t="s">
        <v>1053</v>
      </c>
      <c r="C1286" s="63">
        <v>0</v>
      </c>
      <c r="D1286" s="70">
        <v>117895</v>
      </c>
      <c r="E1286" s="70">
        <v>56.11</v>
      </c>
      <c r="F1286" s="70">
        <v>-1.1200000000000001</v>
      </c>
      <c r="G1286" s="70">
        <v>23.3</v>
      </c>
    </row>
    <row r="1287" spans="1:7" hidden="1" x14ac:dyDescent="0.25">
      <c r="A1287" s="44" t="s">
        <v>422</v>
      </c>
      <c r="B1287" s="70" t="s">
        <v>1054</v>
      </c>
      <c r="C1287" s="63">
        <v>0</v>
      </c>
      <c r="D1287" s="45">
        <v>185797</v>
      </c>
      <c r="E1287" s="45">
        <v>20.55</v>
      </c>
      <c r="F1287" s="45">
        <v>35.46</v>
      </c>
      <c r="G1287" s="45">
        <v>33.200000000000003</v>
      </c>
    </row>
    <row r="1288" spans="1:7" hidden="1" x14ac:dyDescent="0.25">
      <c r="A1288" s="44" t="s">
        <v>423</v>
      </c>
      <c r="B1288" s="45" t="s">
        <v>424</v>
      </c>
      <c r="C1288" s="63">
        <v>0</v>
      </c>
      <c r="D1288" s="45">
        <v>63479</v>
      </c>
      <c r="E1288" s="45">
        <v>25.15</v>
      </c>
      <c r="F1288" s="45">
        <v>46.58</v>
      </c>
      <c r="G1288" s="45">
        <v>24.4</v>
      </c>
    </row>
    <row r="1289" spans="1:7" hidden="1" x14ac:dyDescent="0.25">
      <c r="A1289" s="85" t="s">
        <v>425</v>
      </c>
      <c r="B1289" s="70" t="s">
        <v>1055</v>
      </c>
      <c r="C1289" s="63">
        <v>0</v>
      </c>
      <c r="D1289" s="70">
        <v>674752</v>
      </c>
      <c r="E1289" s="70">
        <v>8.56</v>
      </c>
      <c r="F1289" s="70">
        <v>16.440000000000001</v>
      </c>
      <c r="G1289" s="70">
        <v>220</v>
      </c>
    </row>
    <row r="1290" spans="1:7" hidden="1" x14ac:dyDescent="0.25">
      <c r="A1290" s="44" t="s">
        <v>426</v>
      </c>
      <c r="B1290" s="45" t="s">
        <v>1056</v>
      </c>
      <c r="C1290" s="63">
        <v>0</v>
      </c>
      <c r="D1290" s="45">
        <v>8341790</v>
      </c>
      <c r="E1290" s="45">
        <v>53.24</v>
      </c>
      <c r="F1290" s="45">
        <v>47.45</v>
      </c>
      <c r="G1290" s="45">
        <v>636</v>
      </c>
    </row>
    <row r="1291" spans="1:7" hidden="1" x14ac:dyDescent="0.25">
      <c r="A1291" s="80" t="s">
        <v>427</v>
      </c>
      <c r="B1291" s="150" t="s">
        <v>1057</v>
      </c>
      <c r="C1291" s="63">
        <v>0</v>
      </c>
      <c r="D1291" s="150">
        <v>165035</v>
      </c>
      <c r="E1291" s="150">
        <v>153.08000000000001</v>
      </c>
      <c r="F1291" s="150">
        <v>3.1</v>
      </c>
      <c r="G1291" s="150">
        <v>17.100000000000001</v>
      </c>
    </row>
    <row r="1292" spans="1:7" hidden="1" x14ac:dyDescent="0.25">
      <c r="A1292" s="44" t="s">
        <v>428</v>
      </c>
      <c r="B1292" s="63" t="s">
        <v>1058</v>
      </c>
      <c r="C1292" s="63">
        <v>0</v>
      </c>
      <c r="D1292" s="45">
        <v>195374</v>
      </c>
      <c r="E1292" s="45">
        <v>46.69</v>
      </c>
      <c r="F1292" s="45">
        <v>9.42</v>
      </c>
      <c r="G1292" s="45">
        <v>24.1</v>
      </c>
    </row>
    <row r="1293" spans="1:7" hidden="1" x14ac:dyDescent="0.25">
      <c r="A1293" s="69" t="s">
        <v>429</v>
      </c>
      <c r="B1293" s="63" t="s">
        <v>1059</v>
      </c>
      <c r="C1293" s="63">
        <v>0</v>
      </c>
      <c r="D1293" s="70">
        <v>147636</v>
      </c>
      <c r="E1293" s="70">
        <v>10.1</v>
      </c>
      <c r="F1293" s="70">
        <v>2.75</v>
      </c>
      <c r="G1293" s="70">
        <v>9.1199999999999992</v>
      </c>
    </row>
    <row r="1294" spans="1:7" hidden="1" x14ac:dyDescent="0.25">
      <c r="A1294" s="44" t="s">
        <v>430</v>
      </c>
      <c r="B1294" s="150" t="s">
        <v>1060</v>
      </c>
      <c r="C1294" s="63">
        <v>0</v>
      </c>
      <c r="D1294" s="45">
        <v>737092</v>
      </c>
      <c r="E1294" s="45">
        <v>50.5</v>
      </c>
      <c r="F1294" s="45">
        <v>17.32</v>
      </c>
      <c r="G1294" s="45">
        <v>92.1</v>
      </c>
    </row>
    <row r="1295" spans="1:7" hidden="1" x14ac:dyDescent="0.25">
      <c r="A1295" s="44" t="s">
        <v>431</v>
      </c>
      <c r="B1295" s="45" t="s">
        <v>1061</v>
      </c>
      <c r="C1295" s="63">
        <v>0</v>
      </c>
      <c r="D1295" s="45">
        <v>13175</v>
      </c>
      <c r="E1295" s="45">
        <v>-1.97</v>
      </c>
      <c r="F1295" s="45">
        <v>-16.170000000000002</v>
      </c>
      <c r="G1295" s="45">
        <v>16.75</v>
      </c>
    </row>
    <row r="1296" spans="1:7" hidden="1" x14ac:dyDescent="0.25">
      <c r="A1296" s="44" t="s">
        <v>432</v>
      </c>
      <c r="B1296" s="45" t="s">
        <v>433</v>
      </c>
      <c r="C1296" s="63">
        <v>0</v>
      </c>
      <c r="D1296" s="45">
        <v>410097</v>
      </c>
      <c r="E1296" s="45">
        <v>7.88</v>
      </c>
      <c r="F1296" s="45">
        <v>6.47</v>
      </c>
      <c r="G1296" s="45">
        <v>201.5</v>
      </c>
    </row>
    <row r="1297" spans="1:7" hidden="1" x14ac:dyDescent="0.25">
      <c r="A1297" s="44" t="s">
        <v>434</v>
      </c>
      <c r="B1297" s="45" t="s">
        <v>1062</v>
      </c>
      <c r="C1297" s="63">
        <v>0</v>
      </c>
      <c r="D1297" s="45">
        <v>2034617</v>
      </c>
      <c r="E1297" s="45">
        <v>15.69</v>
      </c>
      <c r="F1297" s="45">
        <v>11.45</v>
      </c>
      <c r="G1297" s="45">
        <v>106</v>
      </c>
    </row>
    <row r="1298" spans="1:7" hidden="1" x14ac:dyDescent="0.25">
      <c r="A1298" s="44" t="s">
        <v>435</v>
      </c>
      <c r="B1298" s="45" t="s">
        <v>436</v>
      </c>
      <c r="C1298" s="63">
        <v>0</v>
      </c>
      <c r="D1298" s="45">
        <v>60670</v>
      </c>
      <c r="E1298" s="45">
        <v>109.75</v>
      </c>
      <c r="F1298" s="45">
        <v>15.32</v>
      </c>
      <c r="G1298" s="45">
        <v>32.5</v>
      </c>
    </row>
    <row r="1299" spans="1:7" hidden="1" x14ac:dyDescent="0.25">
      <c r="A1299" s="44" t="s">
        <v>437</v>
      </c>
      <c r="B1299" s="45" t="s">
        <v>3108</v>
      </c>
      <c r="C1299" s="63">
        <v>0</v>
      </c>
      <c r="D1299" s="45">
        <v>426514</v>
      </c>
      <c r="E1299" s="45">
        <v>-28.83</v>
      </c>
      <c r="F1299" s="45">
        <v>-41.07</v>
      </c>
      <c r="G1299" s="45">
        <v>56.1</v>
      </c>
    </row>
    <row r="1300" spans="1:7" hidden="1" x14ac:dyDescent="0.25">
      <c r="A1300" s="44" t="s">
        <v>438</v>
      </c>
      <c r="B1300" s="70" t="s">
        <v>1372</v>
      </c>
      <c r="C1300" s="63">
        <v>0</v>
      </c>
      <c r="D1300" s="45">
        <v>162405</v>
      </c>
      <c r="E1300" s="45">
        <v>68.08</v>
      </c>
      <c r="F1300" s="45">
        <v>-0.12</v>
      </c>
      <c r="G1300" s="45">
        <v>33.450000000000003</v>
      </c>
    </row>
    <row r="1301" spans="1:7" hidden="1" x14ac:dyDescent="0.25">
      <c r="A1301" s="44" t="s">
        <v>439</v>
      </c>
      <c r="B1301" s="150" t="s">
        <v>1063</v>
      </c>
      <c r="C1301" s="63">
        <v>0</v>
      </c>
      <c r="D1301" s="45">
        <v>137506</v>
      </c>
      <c r="E1301" s="45">
        <v>53.74</v>
      </c>
      <c r="F1301" s="45">
        <v>-21.94</v>
      </c>
      <c r="G1301" s="45">
        <v>17.899999999999999</v>
      </c>
    </row>
    <row r="1302" spans="1:7" hidden="1" x14ac:dyDescent="0.25">
      <c r="A1302" s="44" t="s">
        <v>440</v>
      </c>
      <c r="B1302" s="70" t="s">
        <v>441</v>
      </c>
      <c r="C1302" s="63">
        <v>0</v>
      </c>
      <c r="D1302" s="45">
        <v>424543</v>
      </c>
      <c r="E1302" s="45">
        <v>48.82</v>
      </c>
      <c r="F1302" s="45">
        <v>1.2</v>
      </c>
      <c r="G1302" s="45">
        <v>17.05</v>
      </c>
    </row>
    <row r="1303" spans="1:7" hidden="1" x14ac:dyDescent="0.25">
      <c r="A1303" s="80" t="s">
        <v>442</v>
      </c>
      <c r="B1303" s="150" t="s">
        <v>1064</v>
      </c>
      <c r="C1303" s="63">
        <v>0</v>
      </c>
      <c r="D1303" s="150">
        <v>348032</v>
      </c>
      <c r="E1303" s="150">
        <v>0.19</v>
      </c>
      <c r="F1303" s="150">
        <v>3.05</v>
      </c>
      <c r="G1303" s="150">
        <v>13.25</v>
      </c>
    </row>
    <row r="1304" spans="1:7" hidden="1" x14ac:dyDescent="0.25">
      <c r="A1304" s="85" t="s">
        <v>443</v>
      </c>
      <c r="B1304" s="70" t="s">
        <v>1065</v>
      </c>
      <c r="C1304" s="63">
        <v>0</v>
      </c>
      <c r="D1304" s="70">
        <v>64706</v>
      </c>
      <c r="E1304" s="70">
        <v>63.43</v>
      </c>
      <c r="F1304" s="70">
        <v>6.54</v>
      </c>
      <c r="G1304" s="70">
        <v>45.75</v>
      </c>
    </row>
    <row r="1305" spans="1:7" hidden="1" x14ac:dyDescent="0.25">
      <c r="A1305" s="85" t="s">
        <v>444</v>
      </c>
      <c r="B1305" s="70" t="s">
        <v>2902</v>
      </c>
      <c r="C1305" s="63">
        <v>0</v>
      </c>
      <c r="D1305" s="70">
        <v>496579</v>
      </c>
      <c r="E1305" s="70">
        <v>37.75</v>
      </c>
      <c r="F1305" s="70">
        <v>1.64</v>
      </c>
      <c r="G1305" s="70">
        <v>19.5</v>
      </c>
    </row>
    <row r="1306" spans="1:7" hidden="1" x14ac:dyDescent="0.25">
      <c r="A1306" s="85" t="s">
        <v>445</v>
      </c>
      <c r="B1306" s="70" t="s">
        <v>1066</v>
      </c>
      <c r="C1306" s="63">
        <v>0</v>
      </c>
      <c r="D1306" s="70">
        <v>164199</v>
      </c>
      <c r="E1306" s="70">
        <v>60.37</v>
      </c>
      <c r="F1306" s="70">
        <v>1.73</v>
      </c>
      <c r="G1306" s="70">
        <v>18.100000000000001</v>
      </c>
    </row>
    <row r="1307" spans="1:7" hidden="1" x14ac:dyDescent="0.25">
      <c r="A1307" s="69" t="s">
        <v>446</v>
      </c>
      <c r="B1307" s="63" t="s">
        <v>1067</v>
      </c>
      <c r="C1307" s="63">
        <v>0</v>
      </c>
      <c r="D1307" s="63">
        <v>114201</v>
      </c>
      <c r="E1307" s="63">
        <v>33.99</v>
      </c>
      <c r="F1307" s="63">
        <v>26.07</v>
      </c>
      <c r="G1307" s="63">
        <v>15.3</v>
      </c>
    </row>
    <row r="1308" spans="1:7" hidden="1" x14ac:dyDescent="0.25">
      <c r="A1308" s="86" t="s">
        <v>447</v>
      </c>
      <c r="B1308" s="87" t="s">
        <v>1068</v>
      </c>
      <c r="C1308" s="63">
        <v>0</v>
      </c>
      <c r="D1308" s="87">
        <v>141230</v>
      </c>
      <c r="E1308" s="87">
        <v>44.84</v>
      </c>
      <c r="F1308" s="87">
        <v>40.76</v>
      </c>
      <c r="G1308" s="87">
        <v>40.799999999999997</v>
      </c>
    </row>
    <row r="1309" spans="1:7" hidden="1" x14ac:dyDescent="0.25">
      <c r="A1309" s="80" t="s">
        <v>448</v>
      </c>
      <c r="B1309" s="150" t="s">
        <v>1069</v>
      </c>
      <c r="C1309" s="63">
        <v>0</v>
      </c>
      <c r="D1309" s="150">
        <v>742703</v>
      </c>
      <c r="E1309" s="150">
        <v>46.37</v>
      </c>
      <c r="F1309" s="150">
        <v>69.39</v>
      </c>
      <c r="G1309" s="150">
        <v>64.5</v>
      </c>
    </row>
    <row r="1310" spans="1:7" hidden="1" x14ac:dyDescent="0.25">
      <c r="A1310" s="80" t="s">
        <v>449</v>
      </c>
      <c r="B1310" s="150" t="s">
        <v>1070</v>
      </c>
      <c r="C1310" s="63">
        <v>0</v>
      </c>
      <c r="D1310" s="150">
        <v>64570</v>
      </c>
      <c r="E1310" s="150">
        <v>26.31</v>
      </c>
      <c r="F1310" s="150">
        <v>-26.99</v>
      </c>
      <c r="G1310" s="150">
        <v>12.2</v>
      </c>
    </row>
    <row r="1311" spans="1:7" hidden="1" x14ac:dyDescent="0.25">
      <c r="A1311" s="85" t="s">
        <v>2881</v>
      </c>
      <c r="B1311" s="70" t="s">
        <v>3514</v>
      </c>
      <c r="C1311" s="63">
        <v>0</v>
      </c>
      <c r="D1311" s="70">
        <v>262422</v>
      </c>
      <c r="E1311" s="70">
        <v>-1.29</v>
      </c>
      <c r="F1311" s="70">
        <v>2.95</v>
      </c>
      <c r="G1311" s="70">
        <v>45.85</v>
      </c>
    </row>
    <row r="1312" spans="1:7" x14ac:dyDescent="0.25">
      <c r="A1312" s="44" t="s">
        <v>450</v>
      </c>
      <c r="B1312" s="45" t="s">
        <v>1071</v>
      </c>
      <c r="C1312" s="63">
        <v>1</v>
      </c>
      <c r="D1312" s="45">
        <v>1430156</v>
      </c>
      <c r="E1312" s="45">
        <v>47.14</v>
      </c>
      <c r="F1312" s="45">
        <v>28.76</v>
      </c>
      <c r="G1312" s="45">
        <v>61.8</v>
      </c>
    </row>
    <row r="1313" spans="1:7" hidden="1" x14ac:dyDescent="0.25">
      <c r="A1313" s="69" t="s">
        <v>451</v>
      </c>
      <c r="B1313" s="63" t="s">
        <v>1072</v>
      </c>
      <c r="C1313" s="63">
        <v>0</v>
      </c>
      <c r="D1313" s="63">
        <v>111630</v>
      </c>
      <c r="E1313" s="63">
        <v>54.7</v>
      </c>
      <c r="F1313" s="63">
        <v>49.96</v>
      </c>
      <c r="G1313" s="63">
        <v>13.95</v>
      </c>
    </row>
    <row r="1314" spans="1:7" hidden="1" x14ac:dyDescent="0.25">
      <c r="A1314" s="69" t="s">
        <v>452</v>
      </c>
      <c r="B1314" s="63" t="s">
        <v>1073</v>
      </c>
      <c r="C1314" s="63">
        <v>0</v>
      </c>
      <c r="D1314" s="63">
        <v>174596</v>
      </c>
      <c r="E1314" s="63">
        <v>7.74</v>
      </c>
      <c r="F1314" s="63">
        <v>-0.94</v>
      </c>
      <c r="G1314" s="63">
        <v>26.65</v>
      </c>
    </row>
    <row r="1315" spans="1:7" hidden="1" x14ac:dyDescent="0.25">
      <c r="A1315" s="44" t="s">
        <v>453</v>
      </c>
      <c r="B1315" s="150" t="s">
        <v>1074</v>
      </c>
      <c r="C1315" s="63">
        <v>0</v>
      </c>
      <c r="D1315" s="45">
        <v>78</v>
      </c>
      <c r="E1315" s="45">
        <v>77.27</v>
      </c>
      <c r="F1315" s="45">
        <v>-98.65</v>
      </c>
      <c r="G1315" s="45">
        <v>16.25</v>
      </c>
    </row>
    <row r="1316" spans="1:7" hidden="1" x14ac:dyDescent="0.25">
      <c r="A1316" s="80" t="s">
        <v>454</v>
      </c>
      <c r="B1316" s="150" t="s">
        <v>455</v>
      </c>
      <c r="C1316" s="63">
        <v>0</v>
      </c>
      <c r="D1316" s="150">
        <v>282387</v>
      </c>
      <c r="E1316" s="150">
        <v>7.67</v>
      </c>
      <c r="F1316" s="150">
        <v>4.8099999999999996</v>
      </c>
      <c r="G1316" s="150">
        <v>51.2</v>
      </c>
    </row>
    <row r="1317" spans="1:7" hidden="1" x14ac:dyDescent="0.25">
      <c r="A1317" s="69" t="s">
        <v>456</v>
      </c>
      <c r="B1317" s="63" t="s">
        <v>3561</v>
      </c>
      <c r="C1317" s="63">
        <v>0</v>
      </c>
      <c r="D1317" s="63">
        <v>33</v>
      </c>
      <c r="E1317" s="63"/>
      <c r="F1317" s="63">
        <v>-99.78</v>
      </c>
      <c r="G1317" s="63">
        <v>26.35</v>
      </c>
    </row>
    <row r="1318" spans="1:7" hidden="1" x14ac:dyDescent="0.25">
      <c r="A1318" s="80" t="s">
        <v>457</v>
      </c>
      <c r="B1318" s="150" t="s">
        <v>3193</v>
      </c>
      <c r="C1318" s="63">
        <v>0</v>
      </c>
      <c r="D1318" s="150">
        <v>370763</v>
      </c>
      <c r="E1318" s="150">
        <v>22.28</v>
      </c>
      <c r="F1318" s="150">
        <v>12.69</v>
      </c>
      <c r="G1318" s="150">
        <v>65.3</v>
      </c>
    </row>
    <row r="1319" spans="1:7" hidden="1" x14ac:dyDescent="0.25">
      <c r="A1319" s="69" t="s">
        <v>458</v>
      </c>
      <c r="B1319" s="63" t="s">
        <v>459</v>
      </c>
      <c r="C1319" s="63">
        <v>0</v>
      </c>
      <c r="D1319" s="63">
        <v>60886</v>
      </c>
      <c r="E1319" s="63">
        <v>43.57</v>
      </c>
      <c r="F1319" s="63">
        <v>30.99</v>
      </c>
      <c r="G1319" s="63">
        <v>23.2</v>
      </c>
    </row>
    <row r="1320" spans="1:7" x14ac:dyDescent="0.25">
      <c r="A1320" s="69" t="s">
        <v>460</v>
      </c>
      <c r="B1320" s="63" t="s">
        <v>1075</v>
      </c>
      <c r="C1320" s="63">
        <v>1</v>
      </c>
      <c r="D1320" s="63">
        <v>420427</v>
      </c>
      <c r="E1320" s="63">
        <v>22.07</v>
      </c>
      <c r="F1320" s="63">
        <v>18.86</v>
      </c>
      <c r="G1320" s="63">
        <v>52.8</v>
      </c>
    </row>
    <row r="1321" spans="1:7" hidden="1" x14ac:dyDescent="0.25">
      <c r="A1321" s="69" t="s">
        <v>461</v>
      </c>
      <c r="B1321" s="63" t="s">
        <v>1076</v>
      </c>
      <c r="C1321" s="63">
        <v>0</v>
      </c>
      <c r="D1321" s="63">
        <v>3935795</v>
      </c>
      <c r="E1321" s="63">
        <v>17.34</v>
      </c>
      <c r="F1321" s="63">
        <v>-3.75</v>
      </c>
      <c r="G1321" s="63">
        <v>89</v>
      </c>
    </row>
    <row r="1322" spans="1:7" hidden="1" x14ac:dyDescent="0.25">
      <c r="A1322" s="44" t="s">
        <v>462</v>
      </c>
      <c r="B1322" s="67" t="s">
        <v>463</v>
      </c>
      <c r="C1322" s="63">
        <v>0</v>
      </c>
      <c r="D1322" s="45">
        <v>510307</v>
      </c>
      <c r="E1322" s="45">
        <v>-65.069999999999993</v>
      </c>
      <c r="F1322" s="45">
        <v>154.38</v>
      </c>
      <c r="G1322" s="45">
        <v>47.25</v>
      </c>
    </row>
    <row r="1323" spans="1:7" hidden="1" x14ac:dyDescent="0.25">
      <c r="A1323" s="44" t="s">
        <v>464</v>
      </c>
      <c r="B1323" s="45" t="s">
        <v>1552</v>
      </c>
      <c r="C1323" s="63">
        <v>0</v>
      </c>
      <c r="D1323" s="45">
        <v>675784</v>
      </c>
      <c r="E1323" s="45">
        <v>24.31</v>
      </c>
      <c r="F1323" s="45">
        <v>64.489999999999995</v>
      </c>
      <c r="G1323" s="45">
        <v>25</v>
      </c>
    </row>
    <row r="1324" spans="1:7" hidden="1" x14ac:dyDescent="0.25">
      <c r="A1324" s="69" t="s">
        <v>465</v>
      </c>
      <c r="B1324" s="63" t="s">
        <v>1373</v>
      </c>
      <c r="C1324" s="63">
        <v>0</v>
      </c>
      <c r="D1324" s="63">
        <v>645349</v>
      </c>
      <c r="E1324" s="63">
        <v>-24.07</v>
      </c>
      <c r="F1324" s="63">
        <v>-29.25</v>
      </c>
      <c r="G1324" s="63">
        <v>42.45</v>
      </c>
    </row>
    <row r="1325" spans="1:7" hidden="1" x14ac:dyDescent="0.25">
      <c r="A1325" s="69" t="s">
        <v>466</v>
      </c>
      <c r="B1325" s="63" t="s">
        <v>1077</v>
      </c>
      <c r="C1325" s="63">
        <v>0</v>
      </c>
      <c r="D1325" s="63">
        <v>888445</v>
      </c>
      <c r="E1325" s="63">
        <v>19.97</v>
      </c>
      <c r="F1325" s="63">
        <v>8.3699999999999992</v>
      </c>
      <c r="G1325" s="63">
        <v>35.950000000000003</v>
      </c>
    </row>
    <row r="1326" spans="1:7" hidden="1" x14ac:dyDescent="0.25">
      <c r="A1326" s="44" t="s">
        <v>467</v>
      </c>
      <c r="B1326" s="45" t="s">
        <v>1078</v>
      </c>
      <c r="C1326" s="63">
        <v>0</v>
      </c>
      <c r="D1326" s="45">
        <v>235053</v>
      </c>
      <c r="E1326" s="45">
        <v>20.309999999999999</v>
      </c>
      <c r="F1326" s="45">
        <v>14.28</v>
      </c>
      <c r="G1326" s="45">
        <v>93.2</v>
      </c>
    </row>
    <row r="1327" spans="1:7" hidden="1" x14ac:dyDescent="0.25">
      <c r="A1327" s="80" t="s">
        <v>468</v>
      </c>
      <c r="B1327" s="150" t="s">
        <v>469</v>
      </c>
      <c r="C1327" s="63">
        <v>0</v>
      </c>
      <c r="D1327" s="150">
        <v>187379</v>
      </c>
      <c r="E1327" s="150">
        <v>2.64</v>
      </c>
      <c r="F1327" s="150">
        <v>1.21</v>
      </c>
      <c r="G1327" s="150">
        <v>47.6</v>
      </c>
    </row>
    <row r="1328" spans="1:7" hidden="1" x14ac:dyDescent="0.25">
      <c r="A1328" s="69" t="s">
        <v>470</v>
      </c>
      <c r="B1328" s="63" t="s">
        <v>1374</v>
      </c>
      <c r="C1328" s="63">
        <v>0</v>
      </c>
      <c r="D1328" s="63">
        <v>51165</v>
      </c>
      <c r="E1328" s="63">
        <v>21.68</v>
      </c>
      <c r="F1328" s="63">
        <v>6.55</v>
      </c>
      <c r="G1328" s="63">
        <v>14</v>
      </c>
    </row>
    <row r="1329" spans="1:7" x14ac:dyDescent="0.25">
      <c r="A1329" s="44" t="s">
        <v>471</v>
      </c>
      <c r="B1329" s="45" t="s">
        <v>1242</v>
      </c>
      <c r="C1329" s="63">
        <v>1</v>
      </c>
      <c r="D1329" s="45">
        <v>3341737</v>
      </c>
      <c r="E1329" s="45"/>
      <c r="F1329" s="45">
        <v>52.47</v>
      </c>
      <c r="G1329" s="45">
        <v>40.299999999999997</v>
      </c>
    </row>
    <row r="1330" spans="1:7" hidden="1" x14ac:dyDescent="0.25">
      <c r="A1330" s="44" t="s">
        <v>472</v>
      </c>
      <c r="B1330" s="150" t="s">
        <v>473</v>
      </c>
      <c r="C1330" s="63">
        <v>0</v>
      </c>
      <c r="D1330" s="45">
        <v>531063</v>
      </c>
      <c r="E1330" s="45">
        <v>8.4700000000000006</v>
      </c>
      <c r="F1330" s="45">
        <v>19.59</v>
      </c>
      <c r="G1330" s="45">
        <v>974</v>
      </c>
    </row>
    <row r="1331" spans="1:7" hidden="1" x14ac:dyDescent="0.25">
      <c r="A1331" s="85" t="s">
        <v>474</v>
      </c>
      <c r="B1331" s="70" t="s">
        <v>1079</v>
      </c>
      <c r="C1331" s="63">
        <v>0</v>
      </c>
      <c r="D1331" s="70">
        <v>801793</v>
      </c>
      <c r="E1331" s="70">
        <v>27.18</v>
      </c>
      <c r="F1331" s="70">
        <v>-12.92</v>
      </c>
      <c r="G1331" s="70">
        <v>87.5</v>
      </c>
    </row>
    <row r="1332" spans="1:7" hidden="1" x14ac:dyDescent="0.25">
      <c r="A1332" s="44" t="s">
        <v>475</v>
      </c>
      <c r="B1332" s="70" t="s">
        <v>1080</v>
      </c>
      <c r="C1332" s="89">
        <v>0</v>
      </c>
      <c r="D1332" s="45">
        <v>2794916</v>
      </c>
      <c r="E1332" s="45">
        <v>41.38</v>
      </c>
      <c r="F1332" s="45">
        <v>7.38</v>
      </c>
      <c r="G1332" s="45">
        <v>45.45</v>
      </c>
    </row>
    <row r="1333" spans="1:7" x14ac:dyDescent="0.25">
      <c r="A1333" s="44" t="s">
        <v>476</v>
      </c>
      <c r="B1333" s="45" t="s">
        <v>1081</v>
      </c>
      <c r="C1333" s="63">
        <v>1</v>
      </c>
      <c r="D1333" s="45">
        <v>931168</v>
      </c>
      <c r="E1333" s="45">
        <v>36.4</v>
      </c>
      <c r="F1333" s="45">
        <v>11.86</v>
      </c>
      <c r="G1333" s="45">
        <v>63.3</v>
      </c>
    </row>
    <row r="1334" spans="1:7" hidden="1" x14ac:dyDescent="0.25">
      <c r="A1334" s="69" t="s">
        <v>477</v>
      </c>
      <c r="B1334" s="63" t="s">
        <v>1375</v>
      </c>
      <c r="C1334" s="63">
        <v>0</v>
      </c>
      <c r="D1334" s="63">
        <v>3364786</v>
      </c>
      <c r="E1334" s="63">
        <v>22.73</v>
      </c>
      <c r="F1334" s="63">
        <v>78.22</v>
      </c>
      <c r="G1334" s="63">
        <v>99.1</v>
      </c>
    </row>
    <row r="1335" spans="1:7" hidden="1" x14ac:dyDescent="0.25">
      <c r="A1335" s="44" t="s">
        <v>478</v>
      </c>
      <c r="B1335" s="70" t="s">
        <v>3182</v>
      </c>
      <c r="C1335" s="63">
        <v>0</v>
      </c>
      <c r="D1335" s="45">
        <v>719256</v>
      </c>
      <c r="E1335" s="45">
        <v>62.23</v>
      </c>
      <c r="F1335" s="45">
        <v>-0.6</v>
      </c>
      <c r="G1335" s="45">
        <v>120</v>
      </c>
    </row>
    <row r="1336" spans="1:7" hidden="1" x14ac:dyDescent="0.25">
      <c r="A1336" s="85" t="s">
        <v>479</v>
      </c>
      <c r="B1336" s="70" t="s">
        <v>2904</v>
      </c>
      <c r="C1336" s="63">
        <v>0</v>
      </c>
      <c r="D1336" s="70">
        <v>85652</v>
      </c>
      <c r="E1336" s="70">
        <v>35.81</v>
      </c>
      <c r="F1336" s="70">
        <v>-33.99</v>
      </c>
      <c r="G1336" s="70">
        <v>33</v>
      </c>
    </row>
    <row r="1337" spans="1:7" hidden="1" x14ac:dyDescent="0.25">
      <c r="A1337" s="44" t="s">
        <v>480</v>
      </c>
      <c r="B1337" s="45" t="s">
        <v>1082</v>
      </c>
      <c r="C1337" s="89">
        <v>0</v>
      </c>
      <c r="D1337" s="45">
        <v>174205</v>
      </c>
      <c r="E1337" s="45">
        <v>-23.49</v>
      </c>
      <c r="F1337" s="45">
        <v>-0.27</v>
      </c>
      <c r="G1337" s="45">
        <v>24.45</v>
      </c>
    </row>
    <row r="1338" spans="1:7" hidden="1" x14ac:dyDescent="0.25">
      <c r="A1338" s="80" t="s">
        <v>481</v>
      </c>
      <c r="B1338" s="150" t="s">
        <v>1376</v>
      </c>
      <c r="C1338" s="63">
        <v>0</v>
      </c>
      <c r="D1338" s="150">
        <v>5431773</v>
      </c>
      <c r="E1338" s="150">
        <v>30.39</v>
      </c>
      <c r="F1338" s="150">
        <v>17.510000000000002</v>
      </c>
      <c r="G1338" s="150">
        <v>325.5</v>
      </c>
    </row>
    <row r="1339" spans="1:7" hidden="1" x14ac:dyDescent="0.25">
      <c r="A1339" s="44" t="s">
        <v>482</v>
      </c>
      <c r="B1339" s="45" t="s">
        <v>483</v>
      </c>
      <c r="C1339" s="63">
        <v>0</v>
      </c>
      <c r="D1339" s="45">
        <v>718597</v>
      </c>
      <c r="E1339" s="45">
        <v>33.75</v>
      </c>
      <c r="F1339" s="45">
        <v>12.34</v>
      </c>
      <c r="G1339" s="45">
        <v>179</v>
      </c>
    </row>
    <row r="1340" spans="1:7" hidden="1" x14ac:dyDescent="0.25">
      <c r="A1340" s="85" t="s">
        <v>484</v>
      </c>
      <c r="B1340" s="70" t="s">
        <v>3663</v>
      </c>
      <c r="C1340" s="63">
        <v>0</v>
      </c>
      <c r="D1340" s="70">
        <v>22</v>
      </c>
      <c r="E1340" s="70">
        <v>0</v>
      </c>
      <c r="F1340" s="70">
        <v>0</v>
      </c>
      <c r="G1340" s="70">
        <v>22.3</v>
      </c>
    </row>
    <row r="1341" spans="1:7" x14ac:dyDescent="0.25">
      <c r="A1341" s="85" t="s">
        <v>485</v>
      </c>
      <c r="B1341" s="70" t="s">
        <v>2888</v>
      </c>
      <c r="C1341" s="63">
        <v>1</v>
      </c>
      <c r="D1341" s="70">
        <v>180918</v>
      </c>
      <c r="E1341" s="70">
        <v>319.23</v>
      </c>
      <c r="F1341" s="70">
        <v>2278.9299999999998</v>
      </c>
      <c r="G1341" s="70">
        <v>110.5</v>
      </c>
    </row>
    <row r="1342" spans="1:7" hidden="1" x14ac:dyDescent="0.25">
      <c r="A1342" s="44" t="s">
        <v>486</v>
      </c>
      <c r="B1342" s="45" t="s">
        <v>487</v>
      </c>
      <c r="C1342" s="63">
        <v>0</v>
      </c>
      <c r="D1342" s="45">
        <v>295119</v>
      </c>
      <c r="E1342" s="45">
        <v>98.69</v>
      </c>
      <c r="F1342" s="45">
        <v>6.29</v>
      </c>
      <c r="G1342" s="45">
        <v>50.8</v>
      </c>
    </row>
    <row r="1343" spans="1:7" hidden="1" x14ac:dyDescent="0.25">
      <c r="A1343" s="44" t="s">
        <v>488</v>
      </c>
      <c r="B1343" s="45" t="s">
        <v>1083</v>
      </c>
      <c r="C1343" s="63">
        <v>0</v>
      </c>
      <c r="D1343" s="45">
        <v>318750</v>
      </c>
      <c r="E1343" s="45">
        <v>55.8</v>
      </c>
      <c r="F1343" s="45">
        <v>19.86</v>
      </c>
      <c r="G1343" s="45">
        <v>49.35</v>
      </c>
    </row>
    <row r="1344" spans="1:7" hidden="1" x14ac:dyDescent="0.25">
      <c r="A1344" s="44" t="s">
        <v>489</v>
      </c>
      <c r="B1344" s="45" t="s">
        <v>1377</v>
      </c>
      <c r="C1344" s="63">
        <v>0</v>
      </c>
      <c r="D1344" s="45">
        <v>129814</v>
      </c>
      <c r="E1344" s="45">
        <v>73.709999999999994</v>
      </c>
      <c r="F1344" s="45">
        <v>-53.9</v>
      </c>
      <c r="G1344" s="45">
        <v>64.8</v>
      </c>
    </row>
    <row r="1345" spans="1:7" hidden="1" x14ac:dyDescent="0.25">
      <c r="A1345" s="69" t="s">
        <v>490</v>
      </c>
      <c r="B1345" s="63" t="s">
        <v>1084</v>
      </c>
      <c r="C1345" s="63">
        <v>0</v>
      </c>
      <c r="D1345" s="63">
        <v>31098</v>
      </c>
      <c r="E1345" s="63">
        <v>73.75</v>
      </c>
      <c r="F1345" s="63">
        <v>-8.25</v>
      </c>
      <c r="G1345" s="63">
        <v>59.4</v>
      </c>
    </row>
    <row r="1346" spans="1:7" hidden="1" x14ac:dyDescent="0.25">
      <c r="A1346" s="44" t="s">
        <v>491</v>
      </c>
      <c r="B1346" s="150" t="s">
        <v>492</v>
      </c>
      <c r="C1346" s="63">
        <v>0</v>
      </c>
      <c r="D1346" s="45">
        <v>100179</v>
      </c>
      <c r="E1346" s="45">
        <v>45.3</v>
      </c>
      <c r="F1346" s="45">
        <v>-16.670000000000002</v>
      </c>
      <c r="G1346" s="45">
        <v>56.8</v>
      </c>
    </row>
    <row r="1347" spans="1:7" hidden="1" x14ac:dyDescent="0.25">
      <c r="A1347" s="44" t="s">
        <v>493</v>
      </c>
      <c r="B1347" s="45" t="s">
        <v>494</v>
      </c>
      <c r="C1347" s="63">
        <v>0</v>
      </c>
      <c r="D1347" s="45">
        <v>542378</v>
      </c>
      <c r="E1347" s="45">
        <v>8.31</v>
      </c>
      <c r="F1347" s="45">
        <v>18.2</v>
      </c>
      <c r="G1347" s="45">
        <v>102.5</v>
      </c>
    </row>
    <row r="1348" spans="1:7" hidden="1" x14ac:dyDescent="0.25">
      <c r="A1348" s="85" t="s">
        <v>495</v>
      </c>
      <c r="B1348" s="70" t="s">
        <v>496</v>
      </c>
      <c r="C1348" s="63">
        <v>0</v>
      </c>
      <c r="D1348" s="70">
        <v>157466</v>
      </c>
      <c r="E1348" s="70">
        <v>185.98</v>
      </c>
      <c r="F1348" s="70">
        <v>14.28</v>
      </c>
      <c r="G1348" s="70">
        <v>54</v>
      </c>
    </row>
    <row r="1349" spans="1:7" hidden="1" x14ac:dyDescent="0.25">
      <c r="A1349" s="80" t="s">
        <v>497</v>
      </c>
      <c r="B1349" s="150" t="s">
        <v>3103</v>
      </c>
      <c r="C1349" s="63">
        <v>0</v>
      </c>
      <c r="D1349" s="150">
        <v>267739</v>
      </c>
      <c r="E1349" s="150">
        <v>30.28</v>
      </c>
      <c r="F1349" s="150">
        <v>-18.399999999999999</v>
      </c>
      <c r="G1349" s="150">
        <v>55</v>
      </c>
    </row>
    <row r="1350" spans="1:7" hidden="1" x14ac:dyDescent="0.25">
      <c r="A1350" s="69" t="s">
        <v>498</v>
      </c>
      <c r="B1350" s="63" t="s">
        <v>499</v>
      </c>
      <c r="C1350" s="63">
        <v>0</v>
      </c>
      <c r="D1350" s="70">
        <v>437865</v>
      </c>
      <c r="E1350" s="70">
        <v>58.64</v>
      </c>
      <c r="F1350" s="70">
        <v>75.59</v>
      </c>
      <c r="G1350" s="70">
        <v>55</v>
      </c>
    </row>
    <row r="1351" spans="1:7" hidden="1" x14ac:dyDescent="0.25">
      <c r="A1351" s="44" t="s">
        <v>500</v>
      </c>
      <c r="B1351" s="45" t="s">
        <v>1085</v>
      </c>
      <c r="C1351" s="63">
        <v>0</v>
      </c>
      <c r="D1351" s="45">
        <v>45891</v>
      </c>
      <c r="E1351" s="45">
        <v>68.67</v>
      </c>
      <c r="F1351" s="45">
        <v>102.41</v>
      </c>
      <c r="G1351" s="45">
        <v>19.8</v>
      </c>
    </row>
    <row r="1352" spans="1:7" hidden="1" x14ac:dyDescent="0.25">
      <c r="A1352" s="44" t="s">
        <v>501</v>
      </c>
      <c r="B1352" s="150" t="s">
        <v>502</v>
      </c>
      <c r="C1352" s="63">
        <v>0</v>
      </c>
      <c r="D1352" s="45">
        <v>102013</v>
      </c>
      <c r="E1352" s="45">
        <v>165.71</v>
      </c>
      <c r="F1352" s="45">
        <v>45.54</v>
      </c>
      <c r="G1352" s="45">
        <v>27.45</v>
      </c>
    </row>
    <row r="1353" spans="1:7" x14ac:dyDescent="0.25">
      <c r="A1353" s="44" t="s">
        <v>503</v>
      </c>
      <c r="B1353" s="45" t="s">
        <v>504</v>
      </c>
      <c r="C1353" s="63">
        <v>1</v>
      </c>
      <c r="D1353" s="45">
        <v>3369504</v>
      </c>
      <c r="E1353" s="45">
        <v>29.11</v>
      </c>
      <c r="F1353" s="45">
        <v>13.8</v>
      </c>
      <c r="G1353" s="45">
        <v>214</v>
      </c>
    </row>
    <row r="1354" spans="1:7" hidden="1" x14ac:dyDescent="0.25">
      <c r="A1354" s="69" t="s">
        <v>505</v>
      </c>
      <c r="B1354" s="63" t="s">
        <v>1086</v>
      </c>
      <c r="C1354" s="63">
        <v>0</v>
      </c>
      <c r="D1354" s="63">
        <v>4627121</v>
      </c>
      <c r="E1354" s="63">
        <v>60.68</v>
      </c>
      <c r="F1354" s="63">
        <v>31.49</v>
      </c>
      <c r="G1354" s="63">
        <v>114.5</v>
      </c>
    </row>
    <row r="1355" spans="1:7" x14ac:dyDescent="0.25">
      <c r="A1355" s="44" t="s">
        <v>506</v>
      </c>
      <c r="B1355" s="45" t="s">
        <v>1378</v>
      </c>
      <c r="C1355" s="63">
        <v>1</v>
      </c>
      <c r="D1355" s="45">
        <v>310895</v>
      </c>
      <c r="E1355" s="45">
        <v>51.22</v>
      </c>
      <c r="F1355" s="45">
        <v>48.55</v>
      </c>
      <c r="G1355" s="45">
        <v>101</v>
      </c>
    </row>
    <row r="1356" spans="1:7" hidden="1" x14ac:dyDescent="0.25">
      <c r="A1356" s="80" t="s">
        <v>507</v>
      </c>
      <c r="B1356" s="150" t="s">
        <v>1087</v>
      </c>
      <c r="C1356" s="63">
        <v>0</v>
      </c>
      <c r="D1356" s="150">
        <v>46096</v>
      </c>
      <c r="E1356" s="150">
        <v>-2.62</v>
      </c>
      <c r="F1356" s="150">
        <v>-35.75</v>
      </c>
      <c r="G1356" s="150">
        <v>25.05</v>
      </c>
    </row>
    <row r="1357" spans="1:7" hidden="1" x14ac:dyDescent="0.25">
      <c r="A1357" s="80" t="s">
        <v>508</v>
      </c>
      <c r="B1357" s="150" t="s">
        <v>1088</v>
      </c>
      <c r="C1357" s="63">
        <v>0</v>
      </c>
      <c r="D1357" s="150">
        <v>358679</v>
      </c>
      <c r="E1357" s="150">
        <v>20</v>
      </c>
      <c r="F1357" s="150">
        <v>15.42</v>
      </c>
      <c r="G1357" s="150">
        <v>236.5</v>
      </c>
    </row>
    <row r="1358" spans="1:7" hidden="1" x14ac:dyDescent="0.25">
      <c r="A1358" s="80" t="s">
        <v>509</v>
      </c>
      <c r="B1358" s="150" t="s">
        <v>1379</v>
      </c>
      <c r="C1358" s="63">
        <v>0</v>
      </c>
      <c r="D1358" s="150">
        <v>111138</v>
      </c>
      <c r="E1358" s="150">
        <v>-7.12</v>
      </c>
      <c r="F1358" s="150">
        <v>-16.100000000000001</v>
      </c>
      <c r="G1358" s="150">
        <v>35.5</v>
      </c>
    </row>
    <row r="1359" spans="1:7" hidden="1" x14ac:dyDescent="0.25">
      <c r="A1359" s="44" t="s">
        <v>510</v>
      </c>
      <c r="B1359" s="70" t="s">
        <v>1380</v>
      </c>
      <c r="C1359" s="63">
        <v>0</v>
      </c>
      <c r="D1359" s="45">
        <v>276199</v>
      </c>
      <c r="E1359" s="45">
        <v>8.1300000000000008</v>
      </c>
      <c r="F1359" s="45"/>
      <c r="G1359" s="45">
        <v>14.1</v>
      </c>
    </row>
    <row r="1360" spans="1:7" hidden="1" x14ac:dyDescent="0.25">
      <c r="A1360" s="85" t="s">
        <v>511</v>
      </c>
      <c r="B1360" s="70" t="s">
        <v>1089</v>
      </c>
      <c r="C1360" s="63">
        <v>0</v>
      </c>
      <c r="D1360" s="70">
        <v>615178</v>
      </c>
      <c r="E1360" s="70">
        <v>5.73</v>
      </c>
      <c r="F1360" s="70">
        <v>-20.170000000000002</v>
      </c>
      <c r="G1360" s="70">
        <v>33.9</v>
      </c>
    </row>
    <row r="1361" spans="1:7" hidden="1" x14ac:dyDescent="0.25">
      <c r="A1361" s="44" t="s">
        <v>512</v>
      </c>
      <c r="B1361" s="45" t="s">
        <v>1090</v>
      </c>
      <c r="C1361" s="63">
        <v>0</v>
      </c>
      <c r="D1361" s="45">
        <v>327004</v>
      </c>
      <c r="E1361" s="45">
        <v>9.36</v>
      </c>
      <c r="F1361" s="45">
        <v>-18.53</v>
      </c>
      <c r="G1361" s="45">
        <v>27</v>
      </c>
    </row>
    <row r="1362" spans="1:7" hidden="1" x14ac:dyDescent="0.25">
      <c r="A1362" s="85" t="s">
        <v>513</v>
      </c>
      <c r="B1362" s="70" t="s">
        <v>3959</v>
      </c>
      <c r="C1362" s="63">
        <v>0</v>
      </c>
      <c r="D1362" s="70">
        <v>565</v>
      </c>
      <c r="E1362" s="70">
        <v>328.03</v>
      </c>
      <c r="F1362" s="70">
        <v>-17.88</v>
      </c>
      <c r="G1362" s="70">
        <v>20.7</v>
      </c>
    </row>
    <row r="1363" spans="1:7" hidden="1" x14ac:dyDescent="0.25">
      <c r="A1363" s="44" t="s">
        <v>514</v>
      </c>
      <c r="B1363" s="150" t="s">
        <v>1091</v>
      </c>
      <c r="C1363" s="63">
        <v>0</v>
      </c>
      <c r="D1363" s="45">
        <v>1388492</v>
      </c>
      <c r="E1363" s="45">
        <v>5.47</v>
      </c>
      <c r="F1363" s="45">
        <v>38.619999999999997</v>
      </c>
      <c r="G1363" s="45">
        <v>4620</v>
      </c>
    </row>
    <row r="1364" spans="1:7" hidden="1" x14ac:dyDescent="0.25">
      <c r="A1364" s="44" t="s">
        <v>515</v>
      </c>
      <c r="B1364" s="45" t="s">
        <v>1092</v>
      </c>
      <c r="C1364" s="63">
        <v>0</v>
      </c>
      <c r="D1364" s="45">
        <v>260260</v>
      </c>
      <c r="E1364" s="45">
        <v>40.5</v>
      </c>
      <c r="F1364" s="45">
        <v>1.85</v>
      </c>
      <c r="G1364" s="45">
        <v>43.5</v>
      </c>
    </row>
    <row r="1365" spans="1:7" hidden="1" x14ac:dyDescent="0.25">
      <c r="A1365" s="44" t="s">
        <v>516</v>
      </c>
      <c r="B1365" s="45" t="s">
        <v>517</v>
      </c>
      <c r="C1365" s="63">
        <v>0</v>
      </c>
      <c r="D1365" s="45">
        <v>2818</v>
      </c>
      <c r="E1365" s="45">
        <v>31.87</v>
      </c>
      <c r="F1365" s="45">
        <v>-30.26</v>
      </c>
      <c r="G1365" s="45">
        <v>18.8</v>
      </c>
    </row>
    <row r="1366" spans="1:7" hidden="1" x14ac:dyDescent="0.25">
      <c r="A1366" s="80" t="s">
        <v>518</v>
      </c>
      <c r="B1366" s="150" t="s">
        <v>1093</v>
      </c>
      <c r="C1366" s="63">
        <v>0</v>
      </c>
      <c r="D1366" s="150">
        <v>55511</v>
      </c>
      <c r="E1366" s="150">
        <v>35.33</v>
      </c>
      <c r="F1366" s="150">
        <v>-0.8</v>
      </c>
      <c r="G1366" s="150">
        <v>13.2</v>
      </c>
    </row>
    <row r="1367" spans="1:7" hidden="1" x14ac:dyDescent="0.25">
      <c r="A1367" s="80" t="s">
        <v>519</v>
      </c>
      <c r="B1367" s="150" t="s">
        <v>520</v>
      </c>
      <c r="C1367" s="63">
        <v>0</v>
      </c>
      <c r="D1367" s="150">
        <v>2001886</v>
      </c>
      <c r="E1367" s="150">
        <v>105.87</v>
      </c>
      <c r="F1367" s="150">
        <v>67.58</v>
      </c>
      <c r="G1367" s="150">
        <v>93.8</v>
      </c>
    </row>
    <row r="1368" spans="1:7" hidden="1" x14ac:dyDescent="0.25">
      <c r="A1368" s="85" t="s">
        <v>521</v>
      </c>
      <c r="B1368" s="70" t="s">
        <v>3120</v>
      </c>
      <c r="C1368" s="63">
        <v>0</v>
      </c>
      <c r="D1368" s="70">
        <v>6247</v>
      </c>
      <c r="E1368" s="70">
        <v>205.63</v>
      </c>
      <c r="F1368" s="70">
        <v>-17.98</v>
      </c>
      <c r="G1368" s="70">
        <v>23.7</v>
      </c>
    </row>
    <row r="1369" spans="1:7" x14ac:dyDescent="0.25">
      <c r="A1369" s="69" t="s">
        <v>522</v>
      </c>
      <c r="B1369" s="63" t="s">
        <v>1094</v>
      </c>
      <c r="C1369" s="63">
        <v>1</v>
      </c>
      <c r="D1369" s="63">
        <v>333624</v>
      </c>
      <c r="E1369" s="63">
        <v>202.66</v>
      </c>
      <c r="F1369" s="63">
        <v>84.77</v>
      </c>
      <c r="G1369" s="63">
        <v>20.45</v>
      </c>
    </row>
    <row r="1370" spans="1:7" hidden="1" x14ac:dyDescent="0.25">
      <c r="A1370" s="44" t="s">
        <v>523</v>
      </c>
      <c r="B1370" s="150" t="s">
        <v>3515</v>
      </c>
      <c r="C1370" s="63">
        <v>0</v>
      </c>
      <c r="D1370" s="45">
        <v>839735</v>
      </c>
      <c r="E1370" s="45">
        <v>32.78</v>
      </c>
      <c r="F1370" s="45">
        <v>12.11</v>
      </c>
      <c r="G1370" s="45">
        <v>144.5</v>
      </c>
    </row>
    <row r="1371" spans="1:7" x14ac:dyDescent="0.25">
      <c r="A1371" s="44" t="s">
        <v>524</v>
      </c>
      <c r="B1371" s="45" t="s">
        <v>525</v>
      </c>
      <c r="C1371" s="63">
        <v>1</v>
      </c>
      <c r="D1371" s="45">
        <v>209488</v>
      </c>
      <c r="E1371" s="45">
        <v>72.72</v>
      </c>
      <c r="F1371" s="45">
        <v>14.54</v>
      </c>
      <c r="G1371" s="45">
        <v>256.5</v>
      </c>
    </row>
    <row r="1372" spans="1:7" hidden="1" x14ac:dyDescent="0.25">
      <c r="A1372" s="44" t="s">
        <v>526</v>
      </c>
      <c r="B1372" s="45" t="s">
        <v>1095</v>
      </c>
      <c r="C1372" s="63">
        <v>0</v>
      </c>
      <c r="D1372" s="45">
        <v>33046</v>
      </c>
      <c r="E1372" s="45">
        <v>38.99</v>
      </c>
      <c r="F1372" s="45">
        <v>9.3699999999999992</v>
      </c>
      <c r="G1372" s="45">
        <v>25.6</v>
      </c>
    </row>
    <row r="1373" spans="1:7" hidden="1" x14ac:dyDescent="0.25">
      <c r="A1373" s="44" t="s">
        <v>527</v>
      </c>
      <c r="B1373" s="45" t="s">
        <v>528</v>
      </c>
      <c r="C1373" s="63">
        <v>0</v>
      </c>
      <c r="D1373" s="45">
        <v>49618</v>
      </c>
      <c r="E1373" s="45">
        <v>31.71</v>
      </c>
      <c r="F1373" s="45">
        <v>63.64</v>
      </c>
      <c r="G1373" s="45">
        <v>29.85</v>
      </c>
    </row>
    <row r="1374" spans="1:7" hidden="1" x14ac:dyDescent="0.25">
      <c r="A1374" s="80" t="s">
        <v>529</v>
      </c>
      <c r="B1374" s="150" t="s">
        <v>1381</v>
      </c>
      <c r="C1374" s="63">
        <v>0</v>
      </c>
      <c r="D1374" s="150">
        <v>549898</v>
      </c>
      <c r="E1374" s="150">
        <v>18.29</v>
      </c>
      <c r="F1374" s="150">
        <v>-6.82</v>
      </c>
      <c r="G1374" s="150">
        <v>45.2</v>
      </c>
    </row>
    <row r="1375" spans="1:7" hidden="1" x14ac:dyDescent="0.25">
      <c r="A1375" s="80" t="s">
        <v>530</v>
      </c>
      <c r="B1375" s="150" t="s">
        <v>3761</v>
      </c>
      <c r="C1375" s="63">
        <v>0</v>
      </c>
      <c r="D1375" s="150">
        <v>3006</v>
      </c>
      <c r="E1375" s="150">
        <v>20.67</v>
      </c>
      <c r="F1375" s="150">
        <v>-26.91</v>
      </c>
      <c r="G1375" s="150">
        <v>19.95</v>
      </c>
    </row>
    <row r="1376" spans="1:7" hidden="1" x14ac:dyDescent="0.25">
      <c r="A1376" s="44" t="s">
        <v>531</v>
      </c>
      <c r="B1376" s="45" t="s">
        <v>1096</v>
      </c>
      <c r="C1376" s="63">
        <v>0</v>
      </c>
      <c r="D1376" s="45">
        <v>47260</v>
      </c>
      <c r="E1376" s="45">
        <v>115.12</v>
      </c>
      <c r="F1376" s="45">
        <v>39.57</v>
      </c>
      <c r="G1376" s="45">
        <v>35.799999999999997</v>
      </c>
    </row>
    <row r="1377" spans="1:7" hidden="1" x14ac:dyDescent="0.25">
      <c r="A1377" s="85" t="s">
        <v>532</v>
      </c>
      <c r="B1377" s="70" t="s">
        <v>1097</v>
      </c>
      <c r="C1377" s="63">
        <v>0</v>
      </c>
      <c r="D1377" s="70">
        <v>7371638</v>
      </c>
      <c r="E1377" s="70">
        <v>10.029999999999999</v>
      </c>
      <c r="F1377" s="70">
        <v>35.15</v>
      </c>
      <c r="G1377" s="70">
        <v>214.5</v>
      </c>
    </row>
    <row r="1378" spans="1:7" hidden="1" x14ac:dyDescent="0.25">
      <c r="A1378" s="44" t="s">
        <v>533</v>
      </c>
      <c r="B1378" s="45" t="s">
        <v>3121</v>
      </c>
      <c r="C1378" s="63">
        <v>0</v>
      </c>
      <c r="D1378" s="45">
        <v>4109</v>
      </c>
      <c r="E1378" s="45">
        <v>-8.3800000000000008</v>
      </c>
      <c r="F1378" s="45">
        <v>26.12</v>
      </c>
      <c r="G1378" s="45">
        <v>18.850000000000001</v>
      </c>
    </row>
    <row r="1379" spans="1:7" hidden="1" x14ac:dyDescent="0.25">
      <c r="A1379" s="80" t="s">
        <v>534</v>
      </c>
      <c r="B1379" s="150" t="s">
        <v>535</v>
      </c>
      <c r="C1379" s="63">
        <v>0</v>
      </c>
      <c r="D1379" s="150">
        <v>64524</v>
      </c>
      <c r="E1379" s="150">
        <v>58.83</v>
      </c>
      <c r="F1379" s="150">
        <v>-2.87</v>
      </c>
      <c r="G1379" s="150">
        <v>10.35</v>
      </c>
    </row>
    <row r="1380" spans="1:7" hidden="1" x14ac:dyDescent="0.25">
      <c r="A1380" s="86" t="s">
        <v>2837</v>
      </c>
      <c r="B1380" s="87" t="s">
        <v>2838</v>
      </c>
      <c r="C1380" s="63">
        <v>0</v>
      </c>
      <c r="D1380" s="87">
        <v>53518</v>
      </c>
      <c r="E1380" s="87">
        <v>119.5</v>
      </c>
      <c r="F1380" s="87">
        <v>-7.93</v>
      </c>
      <c r="G1380" s="87">
        <v>37.549999999999997</v>
      </c>
    </row>
    <row r="1381" spans="1:7" hidden="1" x14ac:dyDescent="0.25">
      <c r="A1381" s="44" t="s">
        <v>536</v>
      </c>
      <c r="B1381" s="45" t="s">
        <v>1098</v>
      </c>
      <c r="C1381" s="63">
        <v>0</v>
      </c>
      <c r="D1381" s="45">
        <v>34516</v>
      </c>
      <c r="E1381" s="45">
        <v>62.1</v>
      </c>
      <c r="F1381" s="45">
        <v>-48.14</v>
      </c>
      <c r="G1381" s="45">
        <v>29.7</v>
      </c>
    </row>
    <row r="1382" spans="1:7" hidden="1" x14ac:dyDescent="0.25">
      <c r="A1382" s="80" t="s">
        <v>537</v>
      </c>
      <c r="B1382" s="150" t="s">
        <v>538</v>
      </c>
      <c r="C1382" s="63">
        <v>0</v>
      </c>
      <c r="D1382" s="150">
        <v>281061</v>
      </c>
      <c r="E1382" s="150">
        <v>22.84</v>
      </c>
      <c r="F1382" s="150">
        <v>5.09</v>
      </c>
      <c r="G1382" s="150">
        <v>25.8</v>
      </c>
    </row>
    <row r="1383" spans="1:7" hidden="1" x14ac:dyDescent="0.25">
      <c r="A1383" s="44" t="s">
        <v>539</v>
      </c>
      <c r="B1383" s="45" t="s">
        <v>1382</v>
      </c>
      <c r="C1383" s="63">
        <v>0</v>
      </c>
      <c r="D1383" s="45">
        <v>722282</v>
      </c>
      <c r="E1383" s="45">
        <v>71.7</v>
      </c>
      <c r="F1383" s="45">
        <v>18.829999999999998</v>
      </c>
      <c r="G1383" s="45">
        <v>74.5</v>
      </c>
    </row>
    <row r="1384" spans="1:7" hidden="1" x14ac:dyDescent="0.25">
      <c r="A1384" s="44" t="s">
        <v>540</v>
      </c>
      <c r="B1384" s="45" t="s">
        <v>541</v>
      </c>
      <c r="C1384" s="63">
        <v>0</v>
      </c>
      <c r="D1384" s="45">
        <v>91023</v>
      </c>
      <c r="E1384" s="45">
        <v>21.07</v>
      </c>
      <c r="F1384" s="45">
        <v>-26.76</v>
      </c>
      <c r="G1384" s="45">
        <v>16.899999999999999</v>
      </c>
    </row>
    <row r="1385" spans="1:7" hidden="1" x14ac:dyDescent="0.25">
      <c r="A1385" s="44" t="s">
        <v>542</v>
      </c>
      <c r="B1385" s="45" t="s">
        <v>543</v>
      </c>
      <c r="C1385" s="63">
        <v>0</v>
      </c>
      <c r="D1385" s="45">
        <v>535939</v>
      </c>
      <c r="E1385" s="45">
        <v>57.86</v>
      </c>
      <c r="F1385" s="45">
        <v>-23.77</v>
      </c>
      <c r="G1385" s="45">
        <v>20.149999999999999</v>
      </c>
    </row>
    <row r="1386" spans="1:7" x14ac:dyDescent="0.25">
      <c r="A1386" s="44" t="s">
        <v>544</v>
      </c>
      <c r="B1386" s="45" t="s">
        <v>545</v>
      </c>
      <c r="C1386" s="63">
        <v>1</v>
      </c>
      <c r="D1386" s="45">
        <v>1857929</v>
      </c>
      <c r="E1386" s="45">
        <v>15.46</v>
      </c>
      <c r="F1386" s="45">
        <v>16.75</v>
      </c>
      <c r="G1386" s="45">
        <v>176</v>
      </c>
    </row>
    <row r="1387" spans="1:7" hidden="1" x14ac:dyDescent="0.25">
      <c r="A1387" s="44" t="s">
        <v>546</v>
      </c>
      <c r="B1387" s="45" t="s">
        <v>547</v>
      </c>
      <c r="C1387" s="63">
        <v>0</v>
      </c>
      <c r="D1387" s="45">
        <v>70143</v>
      </c>
      <c r="E1387" s="45">
        <v>73.569999999999993</v>
      </c>
      <c r="F1387" s="45">
        <v>37.119999999999997</v>
      </c>
      <c r="G1387" s="45">
        <v>19.100000000000001</v>
      </c>
    </row>
    <row r="1388" spans="1:7" hidden="1" x14ac:dyDescent="0.25">
      <c r="A1388" s="80" t="s">
        <v>548</v>
      </c>
      <c r="B1388" s="150" t="s">
        <v>549</v>
      </c>
      <c r="C1388" s="63">
        <v>0</v>
      </c>
      <c r="D1388" s="150">
        <v>384962</v>
      </c>
      <c r="E1388" s="150">
        <v>34.950000000000003</v>
      </c>
      <c r="F1388" s="150">
        <v>2.4900000000000002</v>
      </c>
      <c r="G1388" s="150">
        <v>79.2</v>
      </c>
    </row>
    <row r="1389" spans="1:7" hidden="1" x14ac:dyDescent="0.25">
      <c r="A1389" s="44" t="s">
        <v>550</v>
      </c>
      <c r="B1389" s="150" t="s">
        <v>551</v>
      </c>
      <c r="C1389" s="63">
        <v>0</v>
      </c>
      <c r="D1389" s="45">
        <v>175325</v>
      </c>
      <c r="E1389" s="45">
        <v>24.53</v>
      </c>
      <c r="F1389" s="45">
        <v>-1.86</v>
      </c>
      <c r="G1389" s="45">
        <v>127.5</v>
      </c>
    </row>
    <row r="1390" spans="1:7" hidden="1" x14ac:dyDescent="0.25">
      <c r="A1390" s="44" t="s">
        <v>552</v>
      </c>
      <c r="B1390" s="45" t="s">
        <v>2789</v>
      </c>
      <c r="C1390" s="63">
        <v>0</v>
      </c>
      <c r="D1390" s="45">
        <v>4902</v>
      </c>
      <c r="E1390" s="45">
        <v>74.95</v>
      </c>
      <c r="F1390" s="45">
        <v>-3.66</v>
      </c>
      <c r="G1390" s="45">
        <v>6.3</v>
      </c>
    </row>
    <row r="1391" spans="1:7" hidden="1" x14ac:dyDescent="0.25">
      <c r="A1391" s="44" t="s">
        <v>553</v>
      </c>
      <c r="B1391" s="150" t="s">
        <v>554</v>
      </c>
      <c r="C1391" s="63">
        <v>0</v>
      </c>
      <c r="D1391" s="45">
        <v>391752</v>
      </c>
      <c r="E1391" s="45">
        <v>128.38</v>
      </c>
      <c r="F1391" s="45">
        <v>510.58</v>
      </c>
      <c r="G1391" s="45">
        <v>40.5</v>
      </c>
    </row>
    <row r="1392" spans="1:7" hidden="1" x14ac:dyDescent="0.25">
      <c r="A1392" s="44" t="s">
        <v>555</v>
      </c>
      <c r="B1392" s="45" t="s">
        <v>556</v>
      </c>
      <c r="C1392" s="63">
        <v>0</v>
      </c>
      <c r="D1392" s="45">
        <v>258667</v>
      </c>
      <c r="E1392" s="45">
        <v>18.5</v>
      </c>
      <c r="F1392" s="45">
        <v>-13.26</v>
      </c>
      <c r="G1392" s="45">
        <v>27.95</v>
      </c>
    </row>
    <row r="1393" spans="1:7" hidden="1" x14ac:dyDescent="0.25">
      <c r="A1393" s="44" t="s">
        <v>557</v>
      </c>
      <c r="B1393" s="45" t="s">
        <v>558</v>
      </c>
      <c r="C1393" s="63">
        <v>0</v>
      </c>
      <c r="D1393" s="45">
        <v>1948902</v>
      </c>
      <c r="E1393" s="45">
        <v>51.07</v>
      </c>
      <c r="F1393" s="45">
        <v>8.56</v>
      </c>
      <c r="G1393" s="45">
        <v>64.5</v>
      </c>
    </row>
    <row r="1394" spans="1:7" hidden="1" x14ac:dyDescent="0.25">
      <c r="A1394" s="80" t="s">
        <v>559</v>
      </c>
      <c r="B1394" s="150" t="s">
        <v>560</v>
      </c>
      <c r="C1394" s="63">
        <v>0</v>
      </c>
      <c r="D1394" s="150">
        <v>272947</v>
      </c>
      <c r="E1394" s="150">
        <v>42.13</v>
      </c>
      <c r="F1394" s="150">
        <v>-18.86</v>
      </c>
      <c r="G1394" s="150">
        <v>24.4</v>
      </c>
    </row>
    <row r="1395" spans="1:7" hidden="1" x14ac:dyDescent="0.25">
      <c r="A1395" s="80" t="s">
        <v>561</v>
      </c>
      <c r="B1395" s="150" t="s">
        <v>562</v>
      </c>
      <c r="C1395" s="63">
        <v>0</v>
      </c>
      <c r="D1395" s="150">
        <v>995336</v>
      </c>
      <c r="E1395" s="150">
        <v>14.17</v>
      </c>
      <c r="F1395" s="150">
        <v>-4.62</v>
      </c>
      <c r="G1395" s="150">
        <v>171.5</v>
      </c>
    </row>
    <row r="1396" spans="1:7" hidden="1" x14ac:dyDescent="0.25">
      <c r="A1396" s="85" t="s">
        <v>4120</v>
      </c>
      <c r="B1396" s="70" t="s">
        <v>4130</v>
      </c>
      <c r="C1396" s="63">
        <v>0</v>
      </c>
      <c r="D1396" s="70">
        <v>220673</v>
      </c>
      <c r="E1396" s="70">
        <v>28.52</v>
      </c>
      <c r="F1396" s="70">
        <v>-29.71</v>
      </c>
      <c r="G1396" s="70">
        <v>30.1</v>
      </c>
    </row>
    <row r="1397" spans="1:7" x14ac:dyDescent="0.25">
      <c r="A1397" s="44" t="s">
        <v>563</v>
      </c>
      <c r="B1397" s="70" t="s">
        <v>564</v>
      </c>
      <c r="C1397" s="63">
        <v>1</v>
      </c>
      <c r="D1397" s="45">
        <v>3781706</v>
      </c>
      <c r="E1397" s="45">
        <v>37.979999999999997</v>
      </c>
      <c r="F1397" s="45">
        <v>72.34</v>
      </c>
      <c r="G1397" s="45">
        <v>808</v>
      </c>
    </row>
    <row r="1398" spans="1:7" hidden="1" x14ac:dyDescent="0.25">
      <c r="A1398" s="44" t="s">
        <v>565</v>
      </c>
      <c r="B1398" s="150" t="s">
        <v>566</v>
      </c>
      <c r="C1398" s="63">
        <v>0</v>
      </c>
      <c r="D1398" s="45">
        <v>403011</v>
      </c>
      <c r="E1398" s="45">
        <v>38.31</v>
      </c>
      <c r="F1398" s="45">
        <v>4.17</v>
      </c>
      <c r="G1398" s="45">
        <v>47.85</v>
      </c>
    </row>
    <row r="1399" spans="1:7" hidden="1" x14ac:dyDescent="0.25">
      <c r="A1399" s="80" t="s">
        <v>567</v>
      </c>
      <c r="B1399" s="150" t="s">
        <v>1243</v>
      </c>
      <c r="C1399" s="63">
        <v>0</v>
      </c>
      <c r="D1399" s="150">
        <v>56473</v>
      </c>
      <c r="E1399" s="150">
        <v>-23.62</v>
      </c>
      <c r="F1399" s="150">
        <v>-65.209999999999994</v>
      </c>
      <c r="G1399" s="150">
        <v>31.6</v>
      </c>
    </row>
    <row r="1400" spans="1:7" hidden="1" x14ac:dyDescent="0.25">
      <c r="A1400" s="80" t="s">
        <v>568</v>
      </c>
      <c r="B1400" s="150" t="s">
        <v>569</v>
      </c>
      <c r="C1400" s="63">
        <v>0</v>
      </c>
      <c r="D1400" s="150">
        <v>445453</v>
      </c>
      <c r="E1400" s="150">
        <v>8.61</v>
      </c>
      <c r="F1400" s="150">
        <v>-0.33</v>
      </c>
      <c r="G1400" s="150">
        <v>68</v>
      </c>
    </row>
    <row r="1401" spans="1:7" hidden="1" x14ac:dyDescent="0.25">
      <c r="A1401" s="80" t="s">
        <v>570</v>
      </c>
      <c r="B1401" s="150" t="s">
        <v>571</v>
      </c>
      <c r="C1401" s="63">
        <v>0</v>
      </c>
      <c r="D1401" s="150">
        <v>4214612</v>
      </c>
      <c r="E1401" s="150">
        <v>11.3</v>
      </c>
      <c r="F1401" s="150">
        <v>-2.63</v>
      </c>
      <c r="G1401" s="150">
        <v>104</v>
      </c>
    </row>
    <row r="1402" spans="1:7" hidden="1" x14ac:dyDescent="0.25">
      <c r="A1402" s="44" t="s">
        <v>572</v>
      </c>
      <c r="B1402" s="45" t="s">
        <v>573</v>
      </c>
      <c r="C1402" s="63">
        <v>0</v>
      </c>
      <c r="D1402" s="45">
        <v>652357</v>
      </c>
      <c r="E1402" s="45">
        <v>3.13</v>
      </c>
      <c r="F1402" s="45">
        <v>-14.05</v>
      </c>
      <c r="G1402" s="45">
        <v>103.5</v>
      </c>
    </row>
    <row r="1403" spans="1:7" hidden="1" x14ac:dyDescent="0.25">
      <c r="A1403" s="80" t="s">
        <v>574</v>
      </c>
      <c r="B1403" s="150" t="s">
        <v>575</v>
      </c>
      <c r="C1403" s="63">
        <v>0</v>
      </c>
      <c r="D1403" s="150">
        <v>1402523</v>
      </c>
      <c r="E1403" s="150">
        <v>0.11</v>
      </c>
      <c r="F1403" s="150">
        <v>-1.45</v>
      </c>
      <c r="G1403" s="150">
        <v>52.7</v>
      </c>
    </row>
    <row r="1404" spans="1:7" hidden="1" x14ac:dyDescent="0.25">
      <c r="A1404" s="86" t="s">
        <v>576</v>
      </c>
      <c r="B1404" s="87" t="s">
        <v>577</v>
      </c>
      <c r="C1404" s="63">
        <v>0</v>
      </c>
      <c r="D1404" s="87">
        <v>3146256</v>
      </c>
      <c r="E1404" s="87">
        <v>15.42</v>
      </c>
      <c r="F1404" s="87">
        <v>18.03</v>
      </c>
      <c r="G1404" s="87">
        <v>46.15</v>
      </c>
    </row>
    <row r="1405" spans="1:7" hidden="1" x14ac:dyDescent="0.25">
      <c r="A1405" s="44" t="s">
        <v>578</v>
      </c>
      <c r="B1405" s="150" t="s">
        <v>3104</v>
      </c>
      <c r="C1405" s="63">
        <v>0</v>
      </c>
      <c r="D1405" s="45">
        <v>201841</v>
      </c>
      <c r="E1405" s="45">
        <v>143.41</v>
      </c>
      <c r="F1405" s="45">
        <v>31.64</v>
      </c>
      <c r="G1405" s="45">
        <v>20.5</v>
      </c>
    </row>
    <row r="1406" spans="1:7" hidden="1" x14ac:dyDescent="0.25">
      <c r="A1406" s="85" t="s">
        <v>579</v>
      </c>
      <c r="B1406" s="70" t="s">
        <v>580</v>
      </c>
      <c r="C1406" s="63">
        <v>0</v>
      </c>
      <c r="D1406" s="70">
        <v>563083</v>
      </c>
      <c r="E1406" s="70">
        <v>29.7</v>
      </c>
      <c r="F1406" s="70">
        <v>-14.39</v>
      </c>
      <c r="G1406" s="70">
        <v>85.6</v>
      </c>
    </row>
    <row r="1407" spans="1:7" x14ac:dyDescent="0.25">
      <c r="A1407" s="44" t="s">
        <v>581</v>
      </c>
      <c r="B1407" s="45" t="s">
        <v>1383</v>
      </c>
      <c r="C1407" s="63">
        <v>1</v>
      </c>
      <c r="D1407" s="45">
        <v>10846849</v>
      </c>
      <c r="E1407" s="45">
        <v>32.71</v>
      </c>
      <c r="F1407" s="45">
        <v>3.8</v>
      </c>
      <c r="G1407" s="45">
        <v>225.5</v>
      </c>
    </row>
    <row r="1408" spans="1:7" hidden="1" x14ac:dyDescent="0.25">
      <c r="A1408" s="80" t="s">
        <v>582</v>
      </c>
      <c r="B1408" s="150" t="s">
        <v>1384</v>
      </c>
      <c r="C1408" s="63">
        <v>0</v>
      </c>
      <c r="D1408" s="150">
        <v>920262</v>
      </c>
      <c r="E1408" s="150">
        <v>6.68</v>
      </c>
      <c r="F1408" s="150">
        <v>16.46</v>
      </c>
      <c r="G1408" s="150">
        <v>221</v>
      </c>
    </row>
    <row r="1409" spans="1:7" hidden="1" x14ac:dyDescent="0.25">
      <c r="A1409" s="44" t="s">
        <v>583</v>
      </c>
      <c r="B1409" s="45" t="s">
        <v>584</v>
      </c>
      <c r="C1409" s="63">
        <v>0</v>
      </c>
      <c r="D1409" s="45">
        <v>248454</v>
      </c>
      <c r="E1409" s="45">
        <v>47.2</v>
      </c>
      <c r="F1409" s="45">
        <v>43.44</v>
      </c>
      <c r="G1409" s="45">
        <v>397.5</v>
      </c>
    </row>
    <row r="1410" spans="1:7" hidden="1" x14ac:dyDescent="0.25">
      <c r="A1410" s="85" t="s">
        <v>585</v>
      </c>
      <c r="B1410" s="70" t="s">
        <v>586</v>
      </c>
      <c r="C1410" s="63">
        <v>0</v>
      </c>
      <c r="D1410" s="70">
        <v>107784</v>
      </c>
      <c r="E1410" s="70">
        <v>27.17</v>
      </c>
      <c r="F1410" s="70">
        <v>43.64</v>
      </c>
      <c r="G1410" s="70">
        <v>45.5</v>
      </c>
    </row>
    <row r="1411" spans="1:7" hidden="1" x14ac:dyDescent="0.25">
      <c r="A1411" s="80" t="s">
        <v>587</v>
      </c>
      <c r="B1411" s="150" t="s">
        <v>588</v>
      </c>
      <c r="C1411" s="63">
        <v>0</v>
      </c>
      <c r="D1411" s="150">
        <v>78708</v>
      </c>
      <c r="E1411" s="150">
        <v>15.45</v>
      </c>
      <c r="F1411" s="150">
        <v>-15.04</v>
      </c>
      <c r="G1411" s="150">
        <v>41.6</v>
      </c>
    </row>
    <row r="1412" spans="1:7" hidden="1" x14ac:dyDescent="0.25">
      <c r="A1412" s="69" t="s">
        <v>1685</v>
      </c>
      <c r="B1412" s="63" t="s">
        <v>1696</v>
      </c>
      <c r="C1412" s="63">
        <v>-1</v>
      </c>
      <c r="D1412" s="63">
        <v>12</v>
      </c>
      <c r="E1412" s="63">
        <v>-66.67</v>
      </c>
      <c r="F1412" s="63">
        <v>-76</v>
      </c>
      <c r="G1412" s="63">
        <v>36.700000000000003</v>
      </c>
    </row>
    <row r="1413" spans="1:7" hidden="1" x14ac:dyDescent="0.25">
      <c r="A1413" s="44" t="s">
        <v>1349</v>
      </c>
      <c r="B1413" s="45" t="s">
        <v>1354</v>
      </c>
      <c r="C1413" s="63">
        <v>0</v>
      </c>
      <c r="D1413" s="45">
        <v>1413282</v>
      </c>
      <c r="E1413" s="45">
        <v>28.53</v>
      </c>
      <c r="F1413" s="45">
        <v>-21.96</v>
      </c>
      <c r="G1413" s="45">
        <v>714</v>
      </c>
    </row>
    <row r="1414" spans="1:7" hidden="1" x14ac:dyDescent="0.25">
      <c r="A1414" s="80" t="s">
        <v>1350</v>
      </c>
      <c r="B1414" s="150" t="s">
        <v>1355</v>
      </c>
      <c r="C1414" s="63">
        <v>0</v>
      </c>
      <c r="D1414" s="150">
        <v>203637</v>
      </c>
      <c r="E1414" s="150">
        <v>1.34</v>
      </c>
      <c r="F1414" s="150">
        <v>0.74</v>
      </c>
      <c r="G1414" s="150">
        <v>78.7</v>
      </c>
    </row>
    <row r="1415" spans="1:7" hidden="1" x14ac:dyDescent="0.25">
      <c r="A1415" s="80" t="s">
        <v>1639</v>
      </c>
      <c r="B1415" s="150" t="s">
        <v>1663</v>
      </c>
      <c r="C1415" s="63">
        <v>0</v>
      </c>
      <c r="D1415" s="150">
        <v>2882164</v>
      </c>
      <c r="E1415" s="150">
        <v>35.92</v>
      </c>
      <c r="F1415" s="150">
        <v>-5.19</v>
      </c>
      <c r="G1415" s="150">
        <v>79.8</v>
      </c>
    </row>
    <row r="1416" spans="1:7" x14ac:dyDescent="0.25">
      <c r="A1416" s="44" t="s">
        <v>1351</v>
      </c>
      <c r="B1416" s="45" t="s">
        <v>1356</v>
      </c>
      <c r="C1416" s="63">
        <v>1</v>
      </c>
      <c r="D1416" s="45">
        <v>15150049</v>
      </c>
      <c r="E1416" s="45">
        <v>40.04</v>
      </c>
      <c r="F1416" s="45">
        <v>19.23</v>
      </c>
      <c r="G1416" s="45">
        <v>283</v>
      </c>
    </row>
    <row r="1417" spans="1:7" hidden="1" x14ac:dyDescent="0.25">
      <c r="A1417" s="85" t="s">
        <v>1651</v>
      </c>
      <c r="B1417" s="70" t="s">
        <v>3620</v>
      </c>
      <c r="C1417" s="63">
        <v>0</v>
      </c>
      <c r="D1417" s="70">
        <v>1777349</v>
      </c>
      <c r="E1417" s="70">
        <v>30.27</v>
      </c>
      <c r="F1417" s="70">
        <v>12.03</v>
      </c>
      <c r="G1417" s="70">
        <v>279.5</v>
      </c>
    </row>
    <row r="1418" spans="1:7" hidden="1" x14ac:dyDescent="0.25">
      <c r="A1418" s="85" t="s">
        <v>3264</v>
      </c>
      <c r="B1418" s="70" t="s">
        <v>3270</v>
      </c>
      <c r="C1418" s="63">
        <v>0</v>
      </c>
      <c r="D1418" s="70">
        <v>460810</v>
      </c>
      <c r="E1418" s="70">
        <v>65.56</v>
      </c>
      <c r="F1418" s="70">
        <v>7.87</v>
      </c>
      <c r="G1418" s="70">
        <v>78.900000000000006</v>
      </c>
    </row>
    <row r="1419" spans="1:7" x14ac:dyDescent="0.25">
      <c r="A1419" s="80" t="s">
        <v>2892</v>
      </c>
      <c r="B1419" s="150" t="s">
        <v>2893</v>
      </c>
      <c r="C1419" s="63">
        <v>1</v>
      </c>
      <c r="D1419" s="150">
        <v>158652</v>
      </c>
      <c r="E1419" s="150">
        <v>25.41</v>
      </c>
      <c r="F1419" s="150">
        <v>22.68</v>
      </c>
      <c r="G1419" s="150">
        <v>108</v>
      </c>
    </row>
    <row r="1420" spans="1:7" hidden="1" x14ac:dyDescent="0.25">
      <c r="A1420" s="69" t="s">
        <v>3375</v>
      </c>
      <c r="B1420" s="63" t="s">
        <v>3378</v>
      </c>
      <c r="C1420" s="63">
        <v>0</v>
      </c>
      <c r="D1420" s="63">
        <v>61818</v>
      </c>
      <c r="E1420" s="63">
        <v>75.8</v>
      </c>
      <c r="F1420" s="63">
        <v>-19.940000000000001</v>
      </c>
      <c r="G1420" s="63">
        <v>28.4</v>
      </c>
    </row>
    <row r="1421" spans="1:7" x14ac:dyDescent="0.25">
      <c r="A1421" s="80" t="s">
        <v>2819</v>
      </c>
      <c r="B1421" s="150" t="s">
        <v>2825</v>
      </c>
      <c r="C1421" s="63">
        <v>1</v>
      </c>
      <c r="D1421" s="150">
        <v>120439</v>
      </c>
      <c r="E1421" s="150">
        <v>58.52</v>
      </c>
      <c r="F1421" s="150">
        <v>174.21</v>
      </c>
      <c r="G1421" s="150">
        <v>100.5</v>
      </c>
    </row>
    <row r="1422" spans="1:7" hidden="1" x14ac:dyDescent="0.25">
      <c r="A1422" s="44" t="s">
        <v>3842</v>
      </c>
      <c r="B1422" s="45" t="s">
        <v>4155</v>
      </c>
      <c r="C1422" s="63">
        <v>0</v>
      </c>
      <c r="D1422" s="45">
        <v>2211</v>
      </c>
      <c r="E1422" s="45">
        <v>-67.63</v>
      </c>
      <c r="F1422" s="45">
        <v>-65.98</v>
      </c>
      <c r="G1422" s="45">
        <v>82.2</v>
      </c>
    </row>
    <row r="1423" spans="1:7" hidden="1" x14ac:dyDescent="0.25">
      <c r="A1423" s="80" t="s">
        <v>3364</v>
      </c>
      <c r="B1423" s="150" t="s">
        <v>3370</v>
      </c>
      <c r="C1423" s="63">
        <v>0</v>
      </c>
      <c r="D1423" s="150">
        <v>170056</v>
      </c>
      <c r="E1423" s="150">
        <v>30.87</v>
      </c>
      <c r="F1423" s="150">
        <v>7.17</v>
      </c>
      <c r="G1423" s="150">
        <v>65.099999999999994</v>
      </c>
    </row>
    <row r="1424" spans="1:7" hidden="1" x14ac:dyDescent="0.25">
      <c r="A1424" s="44" t="s">
        <v>2820</v>
      </c>
      <c r="B1424" s="45" t="s">
        <v>2826</v>
      </c>
      <c r="C1424" s="63">
        <v>0</v>
      </c>
      <c r="D1424" s="45">
        <v>65670</v>
      </c>
      <c r="E1424" s="45">
        <v>77.3</v>
      </c>
      <c r="F1424" s="45">
        <v>70.040000000000006</v>
      </c>
      <c r="G1424" s="45">
        <v>197</v>
      </c>
    </row>
    <row r="1425" spans="1:7" hidden="1" x14ac:dyDescent="0.25">
      <c r="A1425" s="44" t="s">
        <v>2803</v>
      </c>
      <c r="B1425" s="45" t="s">
        <v>3027</v>
      </c>
      <c r="C1425" s="89">
        <v>0</v>
      </c>
      <c r="D1425" s="45">
        <v>25988</v>
      </c>
      <c r="E1425" s="45">
        <v>18.420000000000002</v>
      </c>
      <c r="F1425" s="45">
        <v>-32.14</v>
      </c>
      <c r="G1425" s="45">
        <v>23</v>
      </c>
    </row>
    <row r="1426" spans="1:7" hidden="1" x14ac:dyDescent="0.25">
      <c r="A1426" s="85" t="s">
        <v>2863</v>
      </c>
      <c r="B1426" s="70" t="s">
        <v>2866</v>
      </c>
      <c r="C1426" s="63">
        <v>0</v>
      </c>
      <c r="D1426" s="70">
        <v>106524</v>
      </c>
      <c r="E1426" s="70">
        <v>43.45</v>
      </c>
      <c r="F1426" s="70">
        <v>-5.96</v>
      </c>
      <c r="G1426" s="70">
        <v>35.9</v>
      </c>
    </row>
    <row r="1427" spans="1:7" hidden="1" x14ac:dyDescent="0.25">
      <c r="A1427" s="44" t="s">
        <v>2935</v>
      </c>
      <c r="B1427" s="150" t="s">
        <v>2937</v>
      </c>
      <c r="C1427" s="63">
        <v>0</v>
      </c>
      <c r="D1427" s="45">
        <v>306481</v>
      </c>
      <c r="E1427" s="45">
        <v>0.42</v>
      </c>
      <c r="F1427" s="45">
        <v>11.01</v>
      </c>
      <c r="G1427" s="45">
        <v>157</v>
      </c>
    </row>
    <row r="1428" spans="1:7" x14ac:dyDescent="0.25">
      <c r="A1428" s="44" t="s">
        <v>3150</v>
      </c>
      <c r="B1428" s="45" t="s">
        <v>3156</v>
      </c>
      <c r="C1428" s="63">
        <v>1</v>
      </c>
      <c r="D1428" s="45">
        <v>667469</v>
      </c>
      <c r="E1428" s="45">
        <v>30.42</v>
      </c>
      <c r="F1428" s="45">
        <v>15.66</v>
      </c>
      <c r="G1428" s="45">
        <v>179.5</v>
      </c>
    </row>
    <row r="1429" spans="1:7" hidden="1" x14ac:dyDescent="0.25">
      <c r="A1429" s="44" t="s">
        <v>3186</v>
      </c>
      <c r="B1429" s="45" t="s">
        <v>3194</v>
      </c>
      <c r="C1429" s="63">
        <v>0</v>
      </c>
      <c r="D1429" s="45">
        <v>9305</v>
      </c>
      <c r="E1429" s="45">
        <v>-9.4499999999999993</v>
      </c>
      <c r="F1429" s="45">
        <v>-24.49</v>
      </c>
      <c r="G1429" s="45">
        <v>18.899999999999999</v>
      </c>
    </row>
    <row r="1430" spans="1:7" hidden="1" x14ac:dyDescent="0.25">
      <c r="A1430" s="69" t="s">
        <v>2873</v>
      </c>
      <c r="B1430" s="63" t="s">
        <v>2874</v>
      </c>
      <c r="C1430" s="63">
        <v>0</v>
      </c>
      <c r="D1430" s="63">
        <v>1012955</v>
      </c>
      <c r="E1430" s="63">
        <v>37.14</v>
      </c>
      <c r="F1430" s="63">
        <v>75.56</v>
      </c>
      <c r="G1430" s="63">
        <v>2325</v>
      </c>
    </row>
    <row r="1431" spans="1:7" hidden="1" x14ac:dyDescent="0.25">
      <c r="A1431" s="80" t="s">
        <v>2885</v>
      </c>
      <c r="B1431" s="150" t="s">
        <v>2889</v>
      </c>
      <c r="C1431" s="89">
        <v>-1</v>
      </c>
      <c r="D1431" s="150">
        <v>56451</v>
      </c>
      <c r="E1431" s="150">
        <v>-69.400000000000006</v>
      </c>
      <c r="F1431" s="150">
        <v>-63.69</v>
      </c>
      <c r="G1431" s="150">
        <v>35.5</v>
      </c>
    </row>
    <row r="1432" spans="1:7" x14ac:dyDescent="0.25">
      <c r="A1432" s="69" t="s">
        <v>3057</v>
      </c>
      <c r="B1432" s="63" t="s">
        <v>3065</v>
      </c>
      <c r="C1432" s="63">
        <v>1</v>
      </c>
      <c r="D1432" s="63">
        <v>1940196</v>
      </c>
      <c r="E1432" s="63">
        <v>21.23</v>
      </c>
      <c r="F1432" s="63">
        <v>64.349999999999994</v>
      </c>
      <c r="G1432" s="63">
        <v>646</v>
      </c>
    </row>
    <row r="1433" spans="1:7" hidden="1" x14ac:dyDescent="0.25">
      <c r="A1433" s="80" t="s">
        <v>2812</v>
      </c>
      <c r="B1433" s="150" t="s">
        <v>2813</v>
      </c>
      <c r="C1433" s="63">
        <v>0</v>
      </c>
      <c r="D1433" s="150">
        <v>404024</v>
      </c>
      <c r="E1433" s="150">
        <v>34.06</v>
      </c>
      <c r="F1433" s="150">
        <v>15</v>
      </c>
      <c r="G1433" s="150">
        <v>158.5</v>
      </c>
    </row>
    <row r="1434" spans="1:7" hidden="1" x14ac:dyDescent="0.25">
      <c r="A1434" s="44" t="s">
        <v>2831</v>
      </c>
      <c r="B1434" s="70" t="s">
        <v>3028</v>
      </c>
      <c r="C1434" s="63">
        <v>0</v>
      </c>
      <c r="D1434" s="45">
        <v>573471</v>
      </c>
      <c r="E1434" s="45">
        <v>57.6</v>
      </c>
      <c r="F1434" s="45">
        <v>-25.39</v>
      </c>
      <c r="G1434" s="45">
        <v>432</v>
      </c>
    </row>
    <row r="1435" spans="1:7" hidden="1" x14ac:dyDescent="0.25">
      <c r="A1435" s="44" t="s">
        <v>2869</v>
      </c>
      <c r="B1435" s="45" t="s">
        <v>3029</v>
      </c>
      <c r="C1435" s="63">
        <v>0</v>
      </c>
      <c r="D1435" s="45">
        <v>4952861</v>
      </c>
      <c r="E1435" s="45">
        <v>10.82</v>
      </c>
      <c r="F1435" s="45">
        <v>-15.22</v>
      </c>
      <c r="G1435" s="45">
        <v>52.8</v>
      </c>
    </row>
    <row r="1436" spans="1:7" hidden="1" x14ac:dyDescent="0.25">
      <c r="A1436" s="80" t="s">
        <v>3253</v>
      </c>
      <c r="B1436" s="150" t="s">
        <v>3257</v>
      </c>
      <c r="C1436" s="63">
        <v>0</v>
      </c>
      <c r="D1436" s="150">
        <v>8617</v>
      </c>
      <c r="E1436" s="150">
        <v>436.22</v>
      </c>
      <c r="F1436" s="150">
        <v>2527.13</v>
      </c>
      <c r="G1436" s="150">
        <v>18.8</v>
      </c>
    </row>
    <row r="1437" spans="1:7" hidden="1" x14ac:dyDescent="0.25">
      <c r="A1437" s="44" t="s">
        <v>2920</v>
      </c>
      <c r="B1437" s="45" t="s">
        <v>2928</v>
      </c>
      <c r="C1437" s="63">
        <v>0</v>
      </c>
      <c r="D1437" s="45">
        <v>780119</v>
      </c>
      <c r="E1437" s="45">
        <v>70.34</v>
      </c>
      <c r="F1437" s="45">
        <v>100.42</v>
      </c>
      <c r="G1437" s="45">
        <v>105</v>
      </c>
    </row>
    <row r="1438" spans="1:7" hidden="1" x14ac:dyDescent="0.25">
      <c r="A1438" s="69" t="s">
        <v>2921</v>
      </c>
      <c r="B1438" s="63" t="s">
        <v>2929</v>
      </c>
      <c r="C1438" s="63">
        <v>0</v>
      </c>
      <c r="D1438" s="63">
        <v>343260</v>
      </c>
      <c r="E1438" s="63">
        <v>1.01</v>
      </c>
      <c r="F1438" s="63">
        <v>-7.88</v>
      </c>
      <c r="G1438" s="63">
        <v>76.599999999999994</v>
      </c>
    </row>
    <row r="1439" spans="1:7" hidden="1" x14ac:dyDescent="0.25">
      <c r="A1439" s="44" t="s">
        <v>2909</v>
      </c>
      <c r="B1439" s="150" t="s">
        <v>2914</v>
      </c>
      <c r="C1439" s="63">
        <v>0</v>
      </c>
      <c r="D1439" s="45">
        <v>23001</v>
      </c>
      <c r="E1439" s="45">
        <v>19.489999999999998</v>
      </c>
      <c r="F1439" s="45">
        <v>81.739999999999995</v>
      </c>
      <c r="G1439" s="45">
        <v>44.5</v>
      </c>
    </row>
    <row r="1440" spans="1:7" x14ac:dyDescent="0.25">
      <c r="A1440" s="85" t="s">
        <v>2952</v>
      </c>
      <c r="B1440" s="70" t="s">
        <v>2960</v>
      </c>
      <c r="C1440" s="63">
        <v>1</v>
      </c>
      <c r="D1440" s="70">
        <v>1682826</v>
      </c>
      <c r="E1440" s="70">
        <v>8.43</v>
      </c>
      <c r="F1440" s="70">
        <v>6.98</v>
      </c>
      <c r="G1440" s="70">
        <v>80.400000000000006</v>
      </c>
    </row>
    <row r="1441" spans="1:7" hidden="1" x14ac:dyDescent="0.25">
      <c r="A1441" s="69" t="s">
        <v>2897</v>
      </c>
      <c r="B1441" s="63" t="s">
        <v>2903</v>
      </c>
      <c r="C1441" s="63">
        <v>0</v>
      </c>
      <c r="D1441" s="63">
        <v>82560</v>
      </c>
      <c r="E1441" s="63">
        <v>-9.5399999999999991</v>
      </c>
      <c r="F1441" s="63">
        <v>-56.8</v>
      </c>
      <c r="G1441" s="63">
        <v>47.6</v>
      </c>
    </row>
    <row r="1442" spans="1:7" hidden="1" x14ac:dyDescent="0.25">
      <c r="A1442" s="44" t="s">
        <v>3151</v>
      </c>
      <c r="B1442" s="45" t="s">
        <v>3157</v>
      </c>
      <c r="C1442" s="89">
        <v>0</v>
      </c>
      <c r="D1442" s="45">
        <v>1527969</v>
      </c>
      <c r="E1442" s="45">
        <v>15.22</v>
      </c>
      <c r="F1442" s="45">
        <v>6.28</v>
      </c>
      <c r="G1442" s="45">
        <v>411.5</v>
      </c>
    </row>
    <row r="1443" spans="1:7" hidden="1" x14ac:dyDescent="0.25">
      <c r="A1443" s="44" t="s">
        <v>4096</v>
      </c>
      <c r="B1443" s="45" t="s">
        <v>4105</v>
      </c>
      <c r="C1443" s="63">
        <v>0</v>
      </c>
      <c r="D1443" s="45">
        <v>418880</v>
      </c>
      <c r="E1443" s="45">
        <v>105.85</v>
      </c>
      <c r="F1443" s="45">
        <v>17.55</v>
      </c>
      <c r="G1443" s="45">
        <v>36.5</v>
      </c>
    </row>
    <row r="1444" spans="1:7" hidden="1" x14ac:dyDescent="0.25">
      <c r="A1444" s="80" t="s">
        <v>2974</v>
      </c>
      <c r="B1444" s="150" t="s">
        <v>3030</v>
      </c>
      <c r="C1444" s="63">
        <v>0</v>
      </c>
      <c r="D1444" s="150">
        <v>106559</v>
      </c>
      <c r="E1444" s="150">
        <v>38.4</v>
      </c>
      <c r="F1444" s="150">
        <v>64.63</v>
      </c>
      <c r="G1444" s="150">
        <v>33.299999999999997</v>
      </c>
    </row>
    <row r="1445" spans="1:7" hidden="1" x14ac:dyDescent="0.25">
      <c r="A1445" s="44" t="s">
        <v>2972</v>
      </c>
      <c r="B1445" s="45" t="s">
        <v>2973</v>
      </c>
      <c r="C1445" s="63">
        <v>0</v>
      </c>
      <c r="D1445" s="45">
        <v>29117</v>
      </c>
      <c r="E1445" s="45">
        <v>36.11</v>
      </c>
      <c r="F1445" s="45">
        <v>-44.07</v>
      </c>
      <c r="G1445" s="45">
        <v>31.7</v>
      </c>
    </row>
    <row r="1446" spans="1:7" hidden="1" x14ac:dyDescent="0.25">
      <c r="A1446" s="44" t="s">
        <v>2910</v>
      </c>
      <c r="B1446" s="150" t="s">
        <v>2915</v>
      </c>
      <c r="C1446" s="63">
        <v>0</v>
      </c>
      <c r="D1446" s="45">
        <v>119280</v>
      </c>
      <c r="E1446" s="45">
        <v>45.15</v>
      </c>
      <c r="F1446" s="45">
        <v>-13.12</v>
      </c>
      <c r="G1446" s="45">
        <v>78.7</v>
      </c>
    </row>
    <row r="1447" spans="1:7" hidden="1" x14ac:dyDescent="0.25">
      <c r="A1447" s="44" t="s">
        <v>3080</v>
      </c>
      <c r="B1447" s="45" t="s">
        <v>3087</v>
      </c>
      <c r="C1447" s="63">
        <v>0</v>
      </c>
      <c r="D1447" s="45">
        <v>198402</v>
      </c>
      <c r="E1447" s="45">
        <v>52.75</v>
      </c>
      <c r="F1447" s="45">
        <v>77.84</v>
      </c>
      <c r="G1447" s="45">
        <v>87.5</v>
      </c>
    </row>
    <row r="1448" spans="1:7" hidden="1" x14ac:dyDescent="0.25">
      <c r="A1448" s="44" t="s">
        <v>2886</v>
      </c>
      <c r="B1448" s="63" t="s">
        <v>2890</v>
      </c>
      <c r="C1448" s="63">
        <v>0</v>
      </c>
      <c r="D1448" s="45">
        <v>5445917</v>
      </c>
      <c r="E1448" s="45">
        <v>23.78</v>
      </c>
      <c r="F1448" s="45">
        <v>0.09</v>
      </c>
      <c r="G1448" s="45">
        <v>490.5</v>
      </c>
    </row>
    <row r="1449" spans="1:7" hidden="1" x14ac:dyDescent="0.25">
      <c r="A1449" s="44" t="s">
        <v>3411</v>
      </c>
      <c r="B1449" s="150" t="s">
        <v>3418</v>
      </c>
      <c r="C1449" s="63">
        <v>0</v>
      </c>
      <c r="D1449" s="45">
        <v>669212</v>
      </c>
      <c r="E1449" s="45">
        <v>20.16</v>
      </c>
      <c r="F1449" s="45">
        <v>18.190000000000001</v>
      </c>
      <c r="G1449" s="45">
        <v>287</v>
      </c>
    </row>
    <row r="1450" spans="1:7" hidden="1" x14ac:dyDescent="0.25">
      <c r="A1450" s="44" t="s">
        <v>3152</v>
      </c>
      <c r="B1450" s="45" t="s">
        <v>3158</v>
      </c>
      <c r="C1450" s="63">
        <v>0</v>
      </c>
      <c r="D1450" s="45">
        <v>80</v>
      </c>
      <c r="E1450" s="45">
        <v>0</v>
      </c>
      <c r="F1450" s="45">
        <v>-3.61</v>
      </c>
      <c r="G1450" s="45">
        <v>51.7</v>
      </c>
    </row>
    <row r="1451" spans="1:7" hidden="1" x14ac:dyDescent="0.25">
      <c r="A1451" s="44" t="s">
        <v>2966</v>
      </c>
      <c r="B1451" s="45" t="s">
        <v>2968</v>
      </c>
      <c r="C1451" s="63">
        <v>0</v>
      </c>
      <c r="D1451" s="45">
        <v>170826</v>
      </c>
      <c r="E1451" s="45">
        <v>106.31</v>
      </c>
      <c r="F1451" s="45">
        <v>39.380000000000003</v>
      </c>
      <c r="G1451" s="45">
        <v>49.2</v>
      </c>
    </row>
    <row r="1452" spans="1:7" hidden="1" x14ac:dyDescent="0.25">
      <c r="A1452" s="69" t="s">
        <v>2936</v>
      </c>
      <c r="B1452" s="63" t="s">
        <v>2938</v>
      </c>
      <c r="C1452" s="63">
        <v>0</v>
      </c>
      <c r="D1452" s="63">
        <v>66000</v>
      </c>
      <c r="E1452" s="63">
        <v>16.93</v>
      </c>
      <c r="F1452" s="63">
        <v>-16.170000000000002</v>
      </c>
      <c r="G1452" s="63">
        <v>26.5</v>
      </c>
    </row>
    <row r="1453" spans="1:7" x14ac:dyDescent="0.25">
      <c r="A1453" s="80" t="s">
        <v>4023</v>
      </c>
      <c r="B1453" s="150" t="s">
        <v>4030</v>
      </c>
      <c r="C1453" s="63">
        <v>1</v>
      </c>
      <c r="D1453" s="150">
        <v>125260</v>
      </c>
      <c r="E1453" s="150">
        <v>29.52</v>
      </c>
      <c r="F1453" s="150">
        <v>44.53</v>
      </c>
      <c r="G1453" s="150">
        <v>88</v>
      </c>
    </row>
    <row r="1454" spans="1:7" hidden="1" x14ac:dyDescent="0.25">
      <c r="A1454" s="44" t="s">
        <v>3058</v>
      </c>
      <c r="B1454" s="45" t="s">
        <v>3066</v>
      </c>
      <c r="C1454" s="63">
        <v>0</v>
      </c>
      <c r="D1454" s="45">
        <v>36113</v>
      </c>
      <c r="E1454" s="45">
        <v>-24.62</v>
      </c>
      <c r="F1454" s="45">
        <v>-6.71</v>
      </c>
      <c r="G1454" s="45">
        <v>87.1</v>
      </c>
    </row>
    <row r="1455" spans="1:7" hidden="1" x14ac:dyDescent="0.25">
      <c r="A1455" s="85" t="s">
        <v>1413</v>
      </c>
      <c r="B1455" s="70" t="s">
        <v>1423</v>
      </c>
      <c r="C1455" s="63">
        <v>0</v>
      </c>
      <c r="D1455" s="70">
        <v>638835</v>
      </c>
      <c r="E1455" s="70">
        <v>65.010000000000005</v>
      </c>
      <c r="F1455" s="70">
        <v>9.39</v>
      </c>
      <c r="G1455" s="70">
        <v>41.55</v>
      </c>
    </row>
    <row r="1456" spans="1:7" hidden="1" x14ac:dyDescent="0.25">
      <c r="A1456" s="44" t="s">
        <v>589</v>
      </c>
      <c r="B1456" s="45" t="s">
        <v>590</v>
      </c>
      <c r="C1456" s="63">
        <v>0</v>
      </c>
      <c r="D1456" s="45">
        <v>63321091</v>
      </c>
      <c r="E1456" s="45">
        <v>39.18</v>
      </c>
      <c r="F1456" s="45">
        <v>7.8</v>
      </c>
      <c r="G1456" s="45">
        <v>52</v>
      </c>
    </row>
    <row r="1457" spans="1:7" hidden="1" x14ac:dyDescent="0.25">
      <c r="A1457" s="69" t="s">
        <v>1182</v>
      </c>
      <c r="B1457" s="63" t="s">
        <v>1244</v>
      </c>
      <c r="C1457" s="63">
        <v>0</v>
      </c>
      <c r="D1457" s="63">
        <v>232491</v>
      </c>
      <c r="E1457" s="63">
        <v>77.62</v>
      </c>
      <c r="F1457" s="63">
        <v>14.78</v>
      </c>
      <c r="G1457" s="63">
        <v>16.8</v>
      </c>
    </row>
    <row r="1458" spans="1:7" hidden="1" x14ac:dyDescent="0.25">
      <c r="A1458" s="80" t="s">
        <v>591</v>
      </c>
      <c r="B1458" s="150" t="s">
        <v>592</v>
      </c>
      <c r="C1458" s="63">
        <v>0</v>
      </c>
      <c r="D1458" s="150">
        <v>231179</v>
      </c>
      <c r="E1458" s="150">
        <v>150.30000000000001</v>
      </c>
      <c r="F1458" s="150">
        <v>15.04</v>
      </c>
      <c r="G1458" s="150">
        <v>26.9</v>
      </c>
    </row>
    <row r="1459" spans="1:7" hidden="1" x14ac:dyDescent="0.25">
      <c r="A1459" s="80" t="s">
        <v>593</v>
      </c>
      <c r="B1459" s="150" t="s">
        <v>594</v>
      </c>
      <c r="C1459" s="63">
        <v>0</v>
      </c>
      <c r="D1459" s="150">
        <v>472234</v>
      </c>
      <c r="E1459" s="150">
        <v>38.82</v>
      </c>
      <c r="F1459" s="150">
        <v>7.15</v>
      </c>
      <c r="G1459" s="150">
        <v>47.25</v>
      </c>
    </row>
    <row r="1460" spans="1:7" x14ac:dyDescent="0.25">
      <c r="A1460" s="80" t="s">
        <v>2953</v>
      </c>
      <c r="B1460" s="150" t="s">
        <v>2961</v>
      </c>
      <c r="C1460" s="63">
        <v>1</v>
      </c>
      <c r="D1460" s="150">
        <v>487462</v>
      </c>
      <c r="E1460" s="150">
        <v>17.239999999999998</v>
      </c>
      <c r="F1460" s="150">
        <v>25.51</v>
      </c>
      <c r="G1460" s="150">
        <v>3485</v>
      </c>
    </row>
    <row r="1461" spans="1:7" hidden="1" x14ac:dyDescent="0.25">
      <c r="A1461" s="85" t="s">
        <v>2954</v>
      </c>
      <c r="B1461" s="70" t="s">
        <v>2962</v>
      </c>
      <c r="C1461" s="63">
        <v>0</v>
      </c>
      <c r="D1461" s="70">
        <v>17758</v>
      </c>
      <c r="E1461" s="70">
        <v>107.43</v>
      </c>
      <c r="F1461" s="70">
        <v>5.31</v>
      </c>
      <c r="G1461" s="70">
        <v>19.7</v>
      </c>
    </row>
    <row r="1462" spans="1:7" x14ac:dyDescent="0.25">
      <c r="A1462" s="80" t="s">
        <v>3474</v>
      </c>
      <c r="B1462" s="150" t="s">
        <v>3516</v>
      </c>
      <c r="C1462" s="63">
        <v>1</v>
      </c>
      <c r="D1462" s="150">
        <v>1221786</v>
      </c>
      <c r="E1462" s="150">
        <v>40.01</v>
      </c>
      <c r="F1462" s="150">
        <v>69.25</v>
      </c>
      <c r="G1462" s="150">
        <v>7930</v>
      </c>
    </row>
    <row r="1463" spans="1:7" hidden="1" x14ac:dyDescent="0.25">
      <c r="A1463" s="44" t="s">
        <v>3385</v>
      </c>
      <c r="B1463" s="150" t="s">
        <v>3389</v>
      </c>
      <c r="C1463" s="63">
        <v>0</v>
      </c>
      <c r="D1463" s="45">
        <v>60780</v>
      </c>
      <c r="E1463" s="45">
        <v>-2.14</v>
      </c>
      <c r="F1463" s="45">
        <v>75.91</v>
      </c>
      <c r="G1463" s="45">
        <v>62.1</v>
      </c>
    </row>
    <row r="1464" spans="1:7" hidden="1" x14ac:dyDescent="0.25">
      <c r="A1464" s="85" t="s">
        <v>3676</v>
      </c>
      <c r="B1464" s="70" t="s">
        <v>3681</v>
      </c>
      <c r="C1464" s="63">
        <v>0</v>
      </c>
      <c r="D1464" s="70">
        <v>45561</v>
      </c>
      <c r="E1464" s="70">
        <v>37.9</v>
      </c>
      <c r="F1464" s="70">
        <v>19.350000000000001</v>
      </c>
      <c r="G1464" s="70">
        <v>57.3</v>
      </c>
    </row>
    <row r="1465" spans="1:7" hidden="1" x14ac:dyDescent="0.25">
      <c r="A1465" s="80" t="s">
        <v>2975</v>
      </c>
      <c r="B1465" s="150" t="s">
        <v>3031</v>
      </c>
      <c r="C1465" s="63">
        <v>0</v>
      </c>
      <c r="D1465" s="150">
        <v>79781</v>
      </c>
      <c r="E1465" s="150">
        <v>-25.22</v>
      </c>
      <c r="F1465" s="150">
        <v>-45.62</v>
      </c>
      <c r="G1465" s="150">
        <v>116</v>
      </c>
    </row>
    <row r="1466" spans="1:7" hidden="1" x14ac:dyDescent="0.25">
      <c r="A1466" s="44" t="s">
        <v>2955</v>
      </c>
      <c r="B1466" s="45" t="s">
        <v>3032</v>
      </c>
      <c r="C1466" s="63">
        <v>0</v>
      </c>
      <c r="D1466" s="45">
        <v>494891</v>
      </c>
      <c r="E1466" s="45">
        <v>23.55</v>
      </c>
      <c r="F1466" s="45">
        <v>11.93</v>
      </c>
      <c r="G1466" s="45">
        <v>84.6</v>
      </c>
    </row>
    <row r="1467" spans="1:7" hidden="1" x14ac:dyDescent="0.25">
      <c r="A1467" s="80" t="s">
        <v>3765</v>
      </c>
      <c r="B1467" s="150" t="s">
        <v>3772</v>
      </c>
      <c r="C1467" s="63">
        <v>0</v>
      </c>
      <c r="D1467" s="150">
        <v>1814958</v>
      </c>
      <c r="E1467" s="150">
        <v>0.62</v>
      </c>
      <c r="F1467" s="150">
        <v>5.7</v>
      </c>
      <c r="G1467" s="150">
        <v>474.5</v>
      </c>
    </row>
    <row r="1468" spans="1:7" hidden="1" x14ac:dyDescent="0.25">
      <c r="A1468" s="44" t="s">
        <v>3432</v>
      </c>
      <c r="B1468" s="67" t="s">
        <v>3437</v>
      </c>
      <c r="C1468" s="63">
        <v>0</v>
      </c>
      <c r="D1468" s="45">
        <v>69305</v>
      </c>
      <c r="E1468" s="45">
        <v>55.78</v>
      </c>
      <c r="F1468" s="45">
        <v>-17.59</v>
      </c>
      <c r="G1468" s="45">
        <v>72.400000000000006</v>
      </c>
    </row>
    <row r="1469" spans="1:7" hidden="1" x14ac:dyDescent="0.25">
      <c r="A1469" s="44" t="s">
        <v>3238</v>
      </c>
      <c r="B1469" s="45" t="s">
        <v>3245</v>
      </c>
      <c r="C1469" s="63">
        <v>0</v>
      </c>
      <c r="D1469" s="45">
        <v>32280</v>
      </c>
      <c r="E1469" s="45">
        <v>10.94</v>
      </c>
      <c r="F1469" s="45">
        <v>10.57</v>
      </c>
      <c r="G1469" s="45">
        <v>101.5</v>
      </c>
    </row>
    <row r="1470" spans="1:7" x14ac:dyDescent="0.25">
      <c r="A1470" s="80" t="s">
        <v>2970</v>
      </c>
      <c r="B1470" s="150" t="s">
        <v>3562</v>
      </c>
      <c r="C1470" s="63">
        <v>1</v>
      </c>
      <c r="D1470" s="150">
        <v>814908</v>
      </c>
      <c r="E1470" s="150">
        <v>21.2</v>
      </c>
      <c r="F1470" s="150">
        <v>112.62</v>
      </c>
      <c r="G1470" s="150">
        <v>516</v>
      </c>
    </row>
    <row r="1471" spans="1:7" hidden="1" x14ac:dyDescent="0.25">
      <c r="A1471" s="69" t="s">
        <v>3081</v>
      </c>
      <c r="B1471" s="63" t="s">
        <v>3088</v>
      </c>
      <c r="C1471" s="63">
        <v>0</v>
      </c>
      <c r="D1471" s="70">
        <v>63819</v>
      </c>
      <c r="E1471" s="70">
        <v>52.76</v>
      </c>
      <c r="F1471" s="70">
        <v>-4.13</v>
      </c>
      <c r="G1471" s="70">
        <v>82.1</v>
      </c>
    </row>
    <row r="1472" spans="1:7" hidden="1" x14ac:dyDescent="0.25">
      <c r="A1472" s="44" t="s">
        <v>3143</v>
      </c>
      <c r="B1472" s="45" t="s">
        <v>3146</v>
      </c>
      <c r="C1472" s="63">
        <v>0</v>
      </c>
      <c r="D1472" s="45">
        <v>133545</v>
      </c>
      <c r="E1472" s="45">
        <v>48.62</v>
      </c>
      <c r="F1472" s="45">
        <v>39.51</v>
      </c>
      <c r="G1472" s="45">
        <v>175</v>
      </c>
    </row>
    <row r="1473" spans="1:7" x14ac:dyDescent="0.25">
      <c r="A1473" s="86" t="s">
        <v>3795</v>
      </c>
      <c r="B1473" s="87" t="s">
        <v>3800</v>
      </c>
      <c r="C1473" s="63">
        <v>1</v>
      </c>
      <c r="D1473" s="87">
        <v>377331</v>
      </c>
      <c r="E1473" s="87">
        <v>38.28</v>
      </c>
      <c r="F1473" s="87">
        <v>2.46</v>
      </c>
      <c r="G1473" s="87">
        <v>93.5</v>
      </c>
    </row>
    <row r="1474" spans="1:7" hidden="1" x14ac:dyDescent="0.25">
      <c r="A1474" s="80" t="s">
        <v>3082</v>
      </c>
      <c r="B1474" s="150" t="s">
        <v>3089</v>
      </c>
      <c r="C1474" s="63">
        <v>0</v>
      </c>
      <c r="D1474" s="150">
        <v>503</v>
      </c>
      <c r="E1474" s="150">
        <v>1576.67</v>
      </c>
      <c r="F1474" s="150">
        <v>-94.29</v>
      </c>
      <c r="G1474" s="150">
        <v>139</v>
      </c>
    </row>
    <row r="1475" spans="1:7" hidden="1" x14ac:dyDescent="0.25">
      <c r="A1475" s="44" t="s">
        <v>3097</v>
      </c>
      <c r="B1475" s="45" t="s">
        <v>3105</v>
      </c>
      <c r="C1475" s="63">
        <v>0</v>
      </c>
      <c r="D1475" s="45">
        <v>124129</v>
      </c>
      <c r="E1475" s="45">
        <v>28.89</v>
      </c>
      <c r="F1475" s="45">
        <v>-23.94</v>
      </c>
      <c r="G1475" s="45">
        <v>70.8</v>
      </c>
    </row>
    <row r="1476" spans="1:7" hidden="1" x14ac:dyDescent="0.25">
      <c r="A1476" s="44" t="s">
        <v>3201</v>
      </c>
      <c r="B1476" s="45" t="s">
        <v>3208</v>
      </c>
      <c r="C1476" s="63">
        <v>0</v>
      </c>
      <c r="D1476" s="45">
        <v>92457</v>
      </c>
      <c r="E1476" s="45">
        <v>306.92</v>
      </c>
      <c r="F1476" s="45">
        <v>134.69</v>
      </c>
      <c r="G1476" s="45">
        <v>40.799999999999997</v>
      </c>
    </row>
    <row r="1477" spans="1:7" hidden="1" x14ac:dyDescent="0.25">
      <c r="A1477" s="44" t="s">
        <v>3073</v>
      </c>
      <c r="B1477" s="45" t="s">
        <v>3075</v>
      </c>
      <c r="C1477" s="63">
        <v>0</v>
      </c>
      <c r="D1477" s="45">
        <v>90343</v>
      </c>
      <c r="E1477" s="45">
        <v>-1.1200000000000001</v>
      </c>
      <c r="F1477" s="45">
        <v>23.28</v>
      </c>
      <c r="G1477" s="45">
        <v>53.3</v>
      </c>
    </row>
    <row r="1478" spans="1:7" hidden="1" x14ac:dyDescent="0.25">
      <c r="A1478" s="44" t="s">
        <v>3596</v>
      </c>
      <c r="B1478" s="45" t="s">
        <v>3621</v>
      </c>
      <c r="C1478" s="63">
        <v>0</v>
      </c>
      <c r="D1478" s="45">
        <v>200821</v>
      </c>
      <c r="E1478" s="45">
        <v>78.53</v>
      </c>
      <c r="F1478" s="45">
        <v>-2.78</v>
      </c>
      <c r="G1478" s="45">
        <v>69.7</v>
      </c>
    </row>
    <row r="1479" spans="1:7" hidden="1" x14ac:dyDescent="0.25">
      <c r="A1479" s="69" t="s">
        <v>3265</v>
      </c>
      <c r="B1479" s="63" t="s">
        <v>3271</v>
      </c>
      <c r="C1479" s="63">
        <v>0</v>
      </c>
      <c r="D1479" s="63">
        <v>43527</v>
      </c>
      <c r="E1479" s="63">
        <v>72</v>
      </c>
      <c r="F1479" s="63">
        <v>-4.6399999999999997</v>
      </c>
      <c r="G1479" s="63">
        <v>55.5</v>
      </c>
    </row>
    <row r="1480" spans="1:7" x14ac:dyDescent="0.25">
      <c r="A1480" s="44" t="s">
        <v>3083</v>
      </c>
      <c r="B1480" s="150" t="s">
        <v>3405</v>
      </c>
      <c r="C1480" s="63">
        <v>1</v>
      </c>
      <c r="D1480" s="45">
        <v>1327268</v>
      </c>
      <c r="E1480" s="45">
        <v>16.04</v>
      </c>
      <c r="F1480" s="45">
        <v>20.12</v>
      </c>
      <c r="G1480" s="45">
        <v>51.7</v>
      </c>
    </row>
    <row r="1481" spans="1:7" hidden="1" x14ac:dyDescent="0.25">
      <c r="A1481" s="44" t="s">
        <v>3597</v>
      </c>
      <c r="B1481" s="150" t="s">
        <v>3622</v>
      </c>
      <c r="C1481" s="63">
        <v>0</v>
      </c>
      <c r="D1481" s="45">
        <v>1578</v>
      </c>
      <c r="E1481" s="45">
        <v>-90.69</v>
      </c>
      <c r="F1481" s="45">
        <v>-59.74</v>
      </c>
      <c r="G1481" s="45">
        <v>18.55</v>
      </c>
    </row>
    <row r="1482" spans="1:7" hidden="1" x14ac:dyDescent="0.25">
      <c r="A1482" s="69" t="s">
        <v>3135</v>
      </c>
      <c r="B1482" s="63" t="s">
        <v>3136</v>
      </c>
      <c r="C1482" s="63">
        <v>0</v>
      </c>
      <c r="D1482" s="63">
        <v>104645</v>
      </c>
      <c r="E1482" s="63">
        <v>28.99</v>
      </c>
      <c r="F1482" s="63">
        <v>-25.28</v>
      </c>
      <c r="G1482" s="63">
        <v>26</v>
      </c>
    </row>
    <row r="1483" spans="1:7" hidden="1" x14ac:dyDescent="0.25">
      <c r="A1483" s="44" t="s">
        <v>3202</v>
      </c>
      <c r="B1483" s="45" t="s">
        <v>3209</v>
      </c>
      <c r="C1483" s="63">
        <v>0</v>
      </c>
      <c r="D1483" s="45">
        <v>138340</v>
      </c>
      <c r="E1483" s="45">
        <v>43.15</v>
      </c>
      <c r="F1483" s="45">
        <v>21.7</v>
      </c>
      <c r="G1483" s="45">
        <v>68.900000000000006</v>
      </c>
    </row>
    <row r="1484" spans="1:7" hidden="1" x14ac:dyDescent="0.25">
      <c r="A1484" s="85" t="s">
        <v>3337</v>
      </c>
      <c r="B1484" s="70" t="s">
        <v>3345</v>
      </c>
      <c r="C1484" s="63">
        <v>0</v>
      </c>
      <c r="D1484" s="70">
        <v>116227</v>
      </c>
      <c r="E1484" s="70">
        <v>174.89</v>
      </c>
      <c r="F1484" s="70">
        <v>19.809999999999999</v>
      </c>
      <c r="G1484" s="70">
        <v>27</v>
      </c>
    </row>
    <row r="1485" spans="1:7" hidden="1" x14ac:dyDescent="0.25">
      <c r="A1485" s="69" t="s">
        <v>3137</v>
      </c>
      <c r="B1485" s="63" t="s">
        <v>3138</v>
      </c>
      <c r="C1485" s="63">
        <v>0</v>
      </c>
      <c r="D1485" s="63">
        <v>24708</v>
      </c>
      <c r="E1485" s="63">
        <v>39.979999999999997</v>
      </c>
      <c r="F1485" s="63">
        <v>-1.8</v>
      </c>
      <c r="G1485" s="63">
        <v>38</v>
      </c>
    </row>
    <row r="1486" spans="1:7" hidden="1" x14ac:dyDescent="0.25">
      <c r="A1486" s="80" t="s">
        <v>3273</v>
      </c>
      <c r="B1486" s="150" t="s">
        <v>3275</v>
      </c>
      <c r="C1486" s="63">
        <v>0</v>
      </c>
      <c r="D1486" s="150">
        <v>347580</v>
      </c>
      <c r="E1486" s="150">
        <v>9.0399999999999991</v>
      </c>
      <c r="F1486" s="150">
        <v>2.57</v>
      </c>
      <c r="G1486" s="150">
        <v>359</v>
      </c>
    </row>
    <row r="1487" spans="1:7" hidden="1" x14ac:dyDescent="0.25">
      <c r="A1487" s="85" t="s">
        <v>3126</v>
      </c>
      <c r="B1487" s="70" t="s">
        <v>3132</v>
      </c>
      <c r="C1487" s="63">
        <v>0</v>
      </c>
      <c r="D1487" s="70">
        <v>148300</v>
      </c>
      <c r="E1487" s="70">
        <v>103.24</v>
      </c>
      <c r="F1487" s="70">
        <v>65.87</v>
      </c>
      <c r="G1487" s="70">
        <v>216.5</v>
      </c>
    </row>
    <row r="1488" spans="1:7" x14ac:dyDescent="0.25">
      <c r="A1488" s="44" t="s">
        <v>3127</v>
      </c>
      <c r="B1488" s="150" t="s">
        <v>3133</v>
      </c>
      <c r="C1488" s="63">
        <v>1</v>
      </c>
      <c r="D1488" s="45">
        <v>194288</v>
      </c>
      <c r="E1488" s="45">
        <v>84.94</v>
      </c>
      <c r="F1488" s="45">
        <v>49.18</v>
      </c>
      <c r="G1488" s="45">
        <v>100.5</v>
      </c>
    </row>
    <row r="1489" spans="1:7" hidden="1" x14ac:dyDescent="0.25">
      <c r="A1489" s="80" t="s">
        <v>3217</v>
      </c>
      <c r="B1489" s="150" t="s">
        <v>3219</v>
      </c>
      <c r="C1489" s="63">
        <v>0</v>
      </c>
      <c r="D1489" s="150">
        <v>101470</v>
      </c>
      <c r="E1489" s="150">
        <v>102.62</v>
      </c>
      <c r="F1489" s="150">
        <v>30.74</v>
      </c>
      <c r="G1489" s="150">
        <v>39.549999999999997</v>
      </c>
    </row>
    <row r="1490" spans="1:7" hidden="1" x14ac:dyDescent="0.25">
      <c r="A1490" s="44" t="s">
        <v>3187</v>
      </c>
      <c r="B1490" s="45" t="s">
        <v>3195</v>
      </c>
      <c r="C1490" s="63">
        <v>0</v>
      </c>
      <c r="D1490" s="45">
        <v>68707</v>
      </c>
      <c r="E1490" s="45">
        <v>69.09</v>
      </c>
      <c r="F1490" s="45">
        <v>-21.76</v>
      </c>
      <c r="G1490" s="45">
        <v>12.3</v>
      </c>
    </row>
    <row r="1491" spans="1:7" hidden="1" x14ac:dyDescent="0.25">
      <c r="A1491" s="69" t="s">
        <v>3173</v>
      </c>
      <c r="B1491" s="63" t="s">
        <v>3179</v>
      </c>
      <c r="C1491" s="63">
        <v>0</v>
      </c>
      <c r="D1491" s="63">
        <v>67580</v>
      </c>
      <c r="E1491" s="63">
        <v>10.01</v>
      </c>
      <c r="F1491" s="63">
        <v>6.8</v>
      </c>
      <c r="G1491" s="63">
        <v>99.9</v>
      </c>
    </row>
    <row r="1492" spans="1:7" hidden="1" x14ac:dyDescent="0.25">
      <c r="A1492" s="85" t="s">
        <v>3280</v>
      </c>
      <c r="B1492" s="70" t="s">
        <v>3283</v>
      </c>
      <c r="C1492" s="63">
        <v>0</v>
      </c>
      <c r="D1492" s="70">
        <v>40441</v>
      </c>
      <c r="E1492" s="70">
        <v>49.34</v>
      </c>
      <c r="F1492" s="70">
        <v>42.51</v>
      </c>
      <c r="G1492" s="70">
        <v>77.2</v>
      </c>
    </row>
    <row r="1493" spans="1:7" hidden="1" x14ac:dyDescent="0.25">
      <c r="A1493" s="85" t="s">
        <v>3144</v>
      </c>
      <c r="B1493" s="70" t="s">
        <v>3147</v>
      </c>
      <c r="C1493" s="63">
        <v>0</v>
      </c>
      <c r="D1493" s="70">
        <v>198933</v>
      </c>
      <c r="E1493" s="70">
        <v>26.55</v>
      </c>
      <c r="F1493" s="70">
        <v>11.51</v>
      </c>
      <c r="G1493" s="70">
        <v>76.599999999999994</v>
      </c>
    </row>
    <row r="1494" spans="1:7" hidden="1" x14ac:dyDescent="0.25">
      <c r="A1494" s="85" t="s">
        <v>3308</v>
      </c>
      <c r="B1494" s="70" t="s">
        <v>3315</v>
      </c>
      <c r="C1494" s="63">
        <v>0</v>
      </c>
      <c r="D1494" s="70">
        <v>33976</v>
      </c>
      <c r="E1494" s="70">
        <v>52.18</v>
      </c>
      <c r="F1494" s="70">
        <v>24</v>
      </c>
      <c r="G1494" s="70">
        <v>17.899999999999999</v>
      </c>
    </row>
    <row r="1495" spans="1:7" x14ac:dyDescent="0.25">
      <c r="A1495" s="69" t="s">
        <v>3174</v>
      </c>
      <c r="B1495" s="63" t="s">
        <v>3180</v>
      </c>
      <c r="C1495" s="63">
        <v>1</v>
      </c>
      <c r="D1495" s="63">
        <v>953089</v>
      </c>
      <c r="E1495" s="63">
        <v>35.93</v>
      </c>
      <c r="F1495" s="63">
        <v>16.170000000000002</v>
      </c>
      <c r="G1495" s="63">
        <v>116.5</v>
      </c>
    </row>
    <row r="1496" spans="1:7" hidden="1" x14ac:dyDescent="0.25">
      <c r="A1496" s="44" t="s">
        <v>3239</v>
      </c>
      <c r="B1496" s="45" t="s">
        <v>3246</v>
      </c>
      <c r="C1496" s="63">
        <v>0</v>
      </c>
      <c r="D1496" s="45">
        <v>130063</v>
      </c>
      <c r="E1496" s="45">
        <v>-34.44</v>
      </c>
      <c r="F1496" s="45">
        <v>-29.9</v>
      </c>
      <c r="G1496" s="45">
        <v>106.5</v>
      </c>
    </row>
    <row r="1497" spans="1:7" hidden="1" x14ac:dyDescent="0.25">
      <c r="A1497" s="44" t="s">
        <v>3167</v>
      </c>
      <c r="B1497" s="45" t="s">
        <v>3170</v>
      </c>
      <c r="C1497" s="63">
        <v>-1</v>
      </c>
      <c r="D1497" s="45">
        <v>33324</v>
      </c>
      <c r="E1497" s="45">
        <v>-0.05</v>
      </c>
      <c r="F1497" s="45">
        <v>-68.55</v>
      </c>
      <c r="G1497" s="45">
        <v>32.700000000000003</v>
      </c>
    </row>
    <row r="1498" spans="1:7" x14ac:dyDescent="0.25">
      <c r="A1498" s="85" t="s">
        <v>3733</v>
      </c>
      <c r="B1498" s="70" t="s">
        <v>3737</v>
      </c>
      <c r="C1498" s="63">
        <v>1</v>
      </c>
      <c r="D1498" s="70">
        <v>312165</v>
      </c>
      <c r="E1498" s="70">
        <v>23.89</v>
      </c>
      <c r="F1498" s="70">
        <v>52.72</v>
      </c>
      <c r="G1498" s="70">
        <v>629</v>
      </c>
    </row>
    <row r="1499" spans="1:7" hidden="1" x14ac:dyDescent="0.25">
      <c r="A1499" s="85" t="s">
        <v>3598</v>
      </c>
      <c r="B1499" s="70" t="s">
        <v>3623</v>
      </c>
      <c r="C1499" s="63">
        <v>0</v>
      </c>
      <c r="D1499" s="70">
        <v>260663</v>
      </c>
      <c r="E1499" s="70">
        <v>40.96</v>
      </c>
      <c r="F1499" s="70">
        <v>-12.74</v>
      </c>
      <c r="G1499" s="70">
        <v>92.8</v>
      </c>
    </row>
    <row r="1500" spans="1:7" hidden="1" x14ac:dyDescent="0.25">
      <c r="A1500" s="44" t="s">
        <v>3461</v>
      </c>
      <c r="B1500" s="45" t="s">
        <v>3462</v>
      </c>
      <c r="C1500" s="63">
        <v>0</v>
      </c>
      <c r="D1500" s="45">
        <v>28798</v>
      </c>
      <c r="E1500" s="45">
        <v>54.46</v>
      </c>
      <c r="F1500" s="45">
        <v>146.24</v>
      </c>
      <c r="G1500" s="45">
        <v>141.5</v>
      </c>
    </row>
    <row r="1501" spans="1:7" hidden="1" x14ac:dyDescent="0.25">
      <c r="A1501" s="85" t="s">
        <v>3401</v>
      </c>
      <c r="B1501" s="70" t="s">
        <v>3402</v>
      </c>
      <c r="C1501" s="63">
        <v>0</v>
      </c>
      <c r="D1501" s="70">
        <v>114712</v>
      </c>
      <c r="E1501" s="70">
        <v>35.020000000000003</v>
      </c>
      <c r="F1501" s="70">
        <v>28.22</v>
      </c>
      <c r="G1501" s="70">
        <v>52.9</v>
      </c>
    </row>
    <row r="1502" spans="1:7" hidden="1" x14ac:dyDescent="0.25">
      <c r="A1502" s="44" t="s">
        <v>3351</v>
      </c>
      <c r="B1502" s="45" t="s">
        <v>3358</v>
      </c>
      <c r="C1502" s="63">
        <v>0</v>
      </c>
      <c r="D1502" s="45">
        <v>60749</v>
      </c>
      <c r="E1502" s="45">
        <v>25</v>
      </c>
      <c r="F1502" s="45">
        <v>0.78</v>
      </c>
      <c r="G1502" s="45">
        <v>70</v>
      </c>
    </row>
    <row r="1503" spans="1:7" hidden="1" x14ac:dyDescent="0.25">
      <c r="A1503" s="44" t="s">
        <v>3223</v>
      </c>
      <c r="B1503" s="70" t="s">
        <v>3228</v>
      </c>
      <c r="C1503" s="63">
        <v>0</v>
      </c>
      <c r="D1503" s="45">
        <v>107416</v>
      </c>
      <c r="E1503" s="45">
        <v>50.75</v>
      </c>
      <c r="F1503" s="45">
        <v>-44.33</v>
      </c>
      <c r="G1503" s="45">
        <v>56.6</v>
      </c>
    </row>
    <row r="1504" spans="1:7" hidden="1" x14ac:dyDescent="0.25">
      <c r="A1504" s="44" t="s">
        <v>3424</v>
      </c>
      <c r="B1504" s="150" t="s">
        <v>3428</v>
      </c>
      <c r="C1504" s="63">
        <v>0</v>
      </c>
      <c r="D1504" s="45">
        <v>1945536</v>
      </c>
      <c r="E1504" s="45">
        <v>5.72</v>
      </c>
      <c r="F1504" s="45">
        <v>-4.66</v>
      </c>
      <c r="G1504" s="45">
        <v>62.5</v>
      </c>
    </row>
    <row r="1505" spans="1:7" hidden="1" x14ac:dyDescent="0.25">
      <c r="A1505" s="86" t="s">
        <v>3203</v>
      </c>
      <c r="B1505" s="87" t="s">
        <v>3210</v>
      </c>
      <c r="C1505" s="63">
        <v>0</v>
      </c>
      <c r="D1505" s="87">
        <v>46807</v>
      </c>
      <c r="E1505" s="87">
        <v>59.98</v>
      </c>
      <c r="F1505" s="87">
        <v>-5.65</v>
      </c>
      <c r="G1505" s="87">
        <v>37.75</v>
      </c>
    </row>
    <row r="1506" spans="1:7" hidden="1" x14ac:dyDescent="0.25">
      <c r="A1506" s="44" t="s">
        <v>3224</v>
      </c>
      <c r="B1506" s="45" t="s">
        <v>3229</v>
      </c>
      <c r="C1506" s="63">
        <v>0</v>
      </c>
      <c r="D1506" s="45">
        <v>143311</v>
      </c>
      <c r="E1506" s="45">
        <v>-45.99</v>
      </c>
      <c r="F1506" s="45">
        <v>52.64</v>
      </c>
      <c r="G1506" s="45">
        <v>101.5</v>
      </c>
    </row>
    <row r="1507" spans="1:7" hidden="1" x14ac:dyDescent="0.25">
      <c r="A1507" s="44" t="s">
        <v>3994</v>
      </c>
      <c r="B1507" s="45" t="s">
        <v>3997</v>
      </c>
      <c r="C1507" s="63">
        <v>0</v>
      </c>
      <c r="D1507" s="45">
        <v>64152</v>
      </c>
      <c r="E1507" s="45">
        <v>54.92</v>
      </c>
      <c r="F1507" s="45">
        <v>-6.92</v>
      </c>
      <c r="G1507" s="45">
        <v>60.1</v>
      </c>
    </row>
    <row r="1508" spans="1:7" hidden="1" x14ac:dyDescent="0.25">
      <c r="A1508" s="69" t="s">
        <v>3454</v>
      </c>
      <c r="B1508" s="63" t="s">
        <v>3458</v>
      </c>
      <c r="C1508" s="63">
        <v>0</v>
      </c>
      <c r="D1508" s="63">
        <v>66022</v>
      </c>
      <c r="E1508" s="63">
        <v>-8.16</v>
      </c>
      <c r="F1508" s="63">
        <v>72.55</v>
      </c>
      <c r="G1508" s="63">
        <v>22</v>
      </c>
    </row>
    <row r="1509" spans="1:7" hidden="1" x14ac:dyDescent="0.25">
      <c r="A1509" s="80" t="s">
        <v>595</v>
      </c>
      <c r="B1509" s="150" t="s">
        <v>596</v>
      </c>
      <c r="C1509" s="63">
        <v>0</v>
      </c>
      <c r="D1509" s="150">
        <v>409245</v>
      </c>
      <c r="E1509" s="150">
        <v>52.07</v>
      </c>
      <c r="F1509" s="150">
        <v>0.95</v>
      </c>
      <c r="G1509" s="150">
        <v>22.15</v>
      </c>
    </row>
    <row r="1510" spans="1:7" hidden="1" x14ac:dyDescent="0.25">
      <c r="A1510" s="44" t="s">
        <v>597</v>
      </c>
      <c r="B1510" s="45" t="s">
        <v>1385</v>
      </c>
      <c r="C1510" s="63">
        <v>0</v>
      </c>
      <c r="D1510" s="45">
        <v>1573713</v>
      </c>
      <c r="E1510" s="45">
        <v>2.85</v>
      </c>
      <c r="F1510" s="45">
        <v>-14.31</v>
      </c>
      <c r="G1510" s="45">
        <v>136.5</v>
      </c>
    </row>
    <row r="1511" spans="1:7" hidden="1" x14ac:dyDescent="0.25">
      <c r="A1511" s="85" t="s">
        <v>3696</v>
      </c>
      <c r="B1511" s="70" t="s">
        <v>3703</v>
      </c>
      <c r="C1511" s="63">
        <v>0</v>
      </c>
      <c r="D1511" s="70">
        <v>89892</v>
      </c>
      <c r="E1511" s="70">
        <v>173.89</v>
      </c>
      <c r="F1511" s="70">
        <v>23.08</v>
      </c>
      <c r="G1511" s="70">
        <v>24.2</v>
      </c>
    </row>
    <row r="1512" spans="1:7" hidden="1" x14ac:dyDescent="0.25">
      <c r="A1512" s="69" t="s">
        <v>598</v>
      </c>
      <c r="B1512" s="63" t="s">
        <v>599</v>
      </c>
      <c r="C1512" s="63">
        <v>0</v>
      </c>
      <c r="D1512" s="63">
        <v>183708</v>
      </c>
      <c r="E1512" s="63">
        <v>19.46</v>
      </c>
      <c r="F1512" s="63">
        <v>-11.85</v>
      </c>
      <c r="G1512" s="63">
        <v>38</v>
      </c>
    </row>
    <row r="1513" spans="1:7" hidden="1" x14ac:dyDescent="0.25">
      <c r="A1513" s="85" t="s">
        <v>3289</v>
      </c>
      <c r="B1513" s="70" t="s">
        <v>3295</v>
      </c>
      <c r="C1513" s="63">
        <v>0</v>
      </c>
      <c r="D1513" s="70">
        <v>110145</v>
      </c>
      <c r="E1513" s="70">
        <v>-2.6</v>
      </c>
      <c r="F1513" s="70">
        <v>7.25</v>
      </c>
      <c r="G1513" s="70">
        <v>68.400000000000006</v>
      </c>
    </row>
    <row r="1514" spans="1:7" hidden="1" x14ac:dyDescent="0.25">
      <c r="A1514" s="80" t="s">
        <v>3225</v>
      </c>
      <c r="B1514" s="150" t="s">
        <v>3646</v>
      </c>
      <c r="C1514" s="63">
        <v>0</v>
      </c>
      <c r="D1514" s="150">
        <v>1069777</v>
      </c>
      <c r="E1514" s="150">
        <v>69.62</v>
      </c>
      <c r="F1514" s="150">
        <v>65.16</v>
      </c>
      <c r="G1514" s="150">
        <v>215.5</v>
      </c>
    </row>
    <row r="1515" spans="1:7" hidden="1" x14ac:dyDescent="0.25">
      <c r="A1515" s="44" t="s">
        <v>4097</v>
      </c>
      <c r="B1515" s="45" t="s">
        <v>4106</v>
      </c>
      <c r="C1515" s="63">
        <v>0</v>
      </c>
      <c r="D1515" s="45">
        <v>370352</v>
      </c>
      <c r="E1515" s="45">
        <v>2.72</v>
      </c>
      <c r="F1515" s="45">
        <v>15.51</v>
      </c>
      <c r="G1515" s="45">
        <v>40.65</v>
      </c>
    </row>
    <row r="1516" spans="1:7" hidden="1" x14ac:dyDescent="0.25">
      <c r="A1516" s="69" t="s">
        <v>3240</v>
      </c>
      <c r="B1516" s="63" t="s">
        <v>3247</v>
      </c>
      <c r="C1516" s="63">
        <v>0</v>
      </c>
      <c r="D1516" s="63">
        <v>34368</v>
      </c>
      <c r="E1516" s="63">
        <v>30.03</v>
      </c>
      <c r="F1516" s="63">
        <v>2.76</v>
      </c>
      <c r="G1516" s="63">
        <v>33.549999999999997</v>
      </c>
    </row>
    <row r="1517" spans="1:7" hidden="1" x14ac:dyDescent="0.25">
      <c r="A1517" s="80" t="s">
        <v>3231</v>
      </c>
      <c r="B1517" s="150" t="s">
        <v>3232</v>
      </c>
      <c r="C1517" s="63">
        <v>0</v>
      </c>
      <c r="D1517" s="150">
        <v>63746</v>
      </c>
      <c r="E1517" s="150">
        <v>-15</v>
      </c>
      <c r="F1517" s="150">
        <v>-41.38</v>
      </c>
      <c r="G1517" s="150">
        <v>10.1</v>
      </c>
    </row>
    <row r="1518" spans="1:7" hidden="1" x14ac:dyDescent="0.25">
      <c r="A1518" s="44" t="s">
        <v>3854</v>
      </c>
      <c r="B1518" s="45" t="s">
        <v>3863</v>
      </c>
      <c r="C1518" s="63">
        <v>0</v>
      </c>
      <c r="D1518" s="45">
        <v>3094</v>
      </c>
      <c r="E1518" s="45">
        <v>11.46</v>
      </c>
      <c r="F1518" s="45">
        <v>11.14</v>
      </c>
      <c r="G1518" s="45">
        <v>67.3</v>
      </c>
    </row>
    <row r="1519" spans="1:7" hidden="1" x14ac:dyDescent="0.25">
      <c r="A1519" s="85" t="s">
        <v>4121</v>
      </c>
      <c r="B1519" s="70" t="s">
        <v>4131</v>
      </c>
      <c r="C1519" s="63">
        <v>0</v>
      </c>
      <c r="D1519" s="70">
        <v>78718</v>
      </c>
      <c r="E1519" s="70">
        <v>43.19</v>
      </c>
      <c r="F1519" s="70">
        <v>11</v>
      </c>
      <c r="G1519" s="70">
        <v>72.8</v>
      </c>
    </row>
    <row r="1520" spans="1:7" hidden="1" x14ac:dyDescent="0.25">
      <c r="A1520" s="44" t="s">
        <v>3394</v>
      </c>
      <c r="B1520" s="150" t="s">
        <v>3398</v>
      </c>
      <c r="C1520" s="63">
        <v>0</v>
      </c>
      <c r="D1520" s="45">
        <v>13305</v>
      </c>
      <c r="E1520" s="45">
        <v>-46.23</v>
      </c>
      <c r="F1520" s="45">
        <v>-70.45</v>
      </c>
      <c r="G1520" s="45">
        <v>57.9</v>
      </c>
    </row>
    <row r="1521" spans="1:7" hidden="1" x14ac:dyDescent="0.25">
      <c r="A1521" s="80" t="s">
        <v>3248</v>
      </c>
      <c r="B1521" s="150" t="s">
        <v>3249</v>
      </c>
      <c r="C1521" s="63">
        <v>0</v>
      </c>
      <c r="D1521" s="150">
        <v>413574</v>
      </c>
      <c r="E1521" s="150">
        <v>304.43</v>
      </c>
      <c r="F1521" s="150">
        <v>133.6</v>
      </c>
      <c r="G1521" s="150">
        <v>79.3</v>
      </c>
    </row>
    <row r="1522" spans="1:7" x14ac:dyDescent="0.25">
      <c r="A1522" s="80" t="s">
        <v>3395</v>
      </c>
      <c r="B1522" s="150" t="s">
        <v>3399</v>
      </c>
      <c r="C1522" s="63">
        <v>1</v>
      </c>
      <c r="D1522" s="150">
        <v>264718</v>
      </c>
      <c r="E1522" s="150">
        <v>38.979999999999997</v>
      </c>
      <c r="F1522" s="150">
        <v>99.68</v>
      </c>
      <c r="G1522" s="150">
        <v>117.5</v>
      </c>
    </row>
    <row r="1523" spans="1:7" hidden="1" x14ac:dyDescent="0.25">
      <c r="A1523" s="44" t="s">
        <v>3855</v>
      </c>
      <c r="B1523" s="45" t="s">
        <v>3864</v>
      </c>
      <c r="C1523" s="63">
        <v>0</v>
      </c>
      <c r="D1523" s="45">
        <v>52738</v>
      </c>
      <c r="E1523" s="45">
        <v>-43.72</v>
      </c>
      <c r="F1523" s="45">
        <v>19.149999999999999</v>
      </c>
      <c r="G1523" s="45">
        <v>71.3</v>
      </c>
    </row>
    <row r="1524" spans="1:7" hidden="1" x14ac:dyDescent="0.25">
      <c r="A1524" s="44" t="s">
        <v>3323</v>
      </c>
      <c r="B1524" s="45" t="s">
        <v>3330</v>
      </c>
      <c r="C1524" s="63">
        <v>0</v>
      </c>
      <c r="D1524" s="45">
        <v>299570</v>
      </c>
      <c r="E1524" s="45">
        <v>-0.16</v>
      </c>
      <c r="F1524" s="45">
        <v>250.1</v>
      </c>
      <c r="G1524" s="45">
        <v>1600</v>
      </c>
    </row>
    <row r="1525" spans="1:7" hidden="1" x14ac:dyDescent="0.25">
      <c r="A1525" s="85" t="s">
        <v>3309</v>
      </c>
      <c r="B1525" s="70" t="s">
        <v>3316</v>
      </c>
      <c r="C1525" s="63">
        <v>0</v>
      </c>
      <c r="D1525" s="70">
        <v>146249</v>
      </c>
      <c r="E1525" s="70">
        <v>112.64</v>
      </c>
      <c r="F1525" s="70">
        <v>-11.62</v>
      </c>
      <c r="G1525" s="70">
        <v>18.25</v>
      </c>
    </row>
    <row r="1526" spans="1:7" hidden="1" x14ac:dyDescent="0.25">
      <c r="A1526" s="80" t="s">
        <v>3412</v>
      </c>
      <c r="B1526" s="150" t="s">
        <v>3419</v>
      </c>
      <c r="C1526" s="63">
        <v>0</v>
      </c>
      <c r="D1526" s="150">
        <v>56110</v>
      </c>
      <c r="E1526" s="150">
        <v>71.47</v>
      </c>
      <c r="F1526" s="150">
        <v>16.38</v>
      </c>
      <c r="G1526" s="150">
        <v>55</v>
      </c>
    </row>
    <row r="1527" spans="1:7" hidden="1" x14ac:dyDescent="0.25">
      <c r="A1527" s="86" t="s">
        <v>3365</v>
      </c>
      <c r="B1527" s="87" t="s">
        <v>3371</v>
      </c>
      <c r="C1527" s="63">
        <v>0</v>
      </c>
      <c r="D1527" s="87">
        <v>120108</v>
      </c>
      <c r="E1527" s="87">
        <v>-27.1</v>
      </c>
      <c r="F1527" s="87">
        <v>-24.92</v>
      </c>
      <c r="G1527" s="87">
        <v>454</v>
      </c>
    </row>
    <row r="1528" spans="1:7" hidden="1" x14ac:dyDescent="0.25">
      <c r="A1528" s="85" t="s">
        <v>3796</v>
      </c>
      <c r="B1528" s="70" t="s">
        <v>3801</v>
      </c>
      <c r="C1528" s="63">
        <v>0</v>
      </c>
      <c r="D1528" s="70">
        <v>42611</v>
      </c>
      <c r="E1528" s="70">
        <v>18.82</v>
      </c>
      <c r="F1528" s="70">
        <v>14.88</v>
      </c>
      <c r="G1528" s="70">
        <v>13.5</v>
      </c>
    </row>
    <row r="1529" spans="1:7" hidden="1" x14ac:dyDescent="0.25">
      <c r="A1529" s="44" t="s">
        <v>3396</v>
      </c>
      <c r="B1529" s="45" t="s">
        <v>3400</v>
      </c>
      <c r="C1529" s="63">
        <v>0</v>
      </c>
      <c r="D1529" s="45">
        <v>11530</v>
      </c>
      <c r="E1529" s="45">
        <v>59.98</v>
      </c>
      <c r="F1529" s="45">
        <v>-38.24</v>
      </c>
      <c r="G1529" s="45">
        <v>40.5</v>
      </c>
    </row>
    <row r="1530" spans="1:7" hidden="1" x14ac:dyDescent="0.25">
      <c r="A1530" s="80" t="s">
        <v>3475</v>
      </c>
      <c r="B1530" s="150" t="s">
        <v>3517</v>
      </c>
      <c r="C1530" s="63">
        <v>0</v>
      </c>
      <c r="D1530" s="150">
        <v>152040</v>
      </c>
      <c r="E1530" s="150">
        <v>56.17</v>
      </c>
      <c r="F1530" s="150">
        <v>13.36</v>
      </c>
      <c r="G1530" s="150">
        <v>91.9</v>
      </c>
    </row>
    <row r="1531" spans="1:7" hidden="1" x14ac:dyDescent="0.25">
      <c r="A1531" s="44" t="s">
        <v>3324</v>
      </c>
      <c r="B1531" s="45" t="s">
        <v>3331</v>
      </c>
      <c r="C1531" s="63">
        <v>0</v>
      </c>
      <c r="D1531" s="45">
        <v>41103</v>
      </c>
      <c r="E1531" s="45">
        <v>36.36</v>
      </c>
      <c r="F1531" s="45">
        <v>12.9</v>
      </c>
      <c r="G1531" s="45">
        <v>89.2</v>
      </c>
    </row>
    <row r="1532" spans="1:7" hidden="1" x14ac:dyDescent="0.25">
      <c r="A1532" s="80" t="s">
        <v>3338</v>
      </c>
      <c r="B1532" s="150" t="s">
        <v>3346</v>
      </c>
      <c r="C1532" s="63">
        <v>0</v>
      </c>
      <c r="D1532" s="150">
        <v>273435</v>
      </c>
      <c r="E1532" s="150">
        <v>88.46</v>
      </c>
      <c r="F1532" s="150">
        <v>30.73</v>
      </c>
      <c r="G1532" s="150">
        <v>130</v>
      </c>
    </row>
    <row r="1533" spans="1:7" hidden="1" x14ac:dyDescent="0.25">
      <c r="A1533" s="69" t="s">
        <v>3740</v>
      </c>
      <c r="B1533" s="63" t="s">
        <v>3741</v>
      </c>
      <c r="C1533" s="63">
        <v>0</v>
      </c>
      <c r="D1533" s="63">
        <v>730</v>
      </c>
      <c r="E1533" s="63">
        <v>170.37</v>
      </c>
      <c r="F1533" s="63">
        <v>50.21</v>
      </c>
      <c r="G1533" s="63">
        <v>41.65</v>
      </c>
    </row>
    <row r="1534" spans="1:7" hidden="1" x14ac:dyDescent="0.25">
      <c r="A1534" s="80" t="s">
        <v>3766</v>
      </c>
      <c r="B1534" s="150" t="s">
        <v>3773</v>
      </c>
      <c r="C1534" s="63">
        <v>0</v>
      </c>
      <c r="D1534" s="150">
        <v>216986</v>
      </c>
      <c r="E1534" s="150">
        <v>8.24</v>
      </c>
      <c r="F1534" s="150">
        <v>60.87</v>
      </c>
      <c r="G1534" s="150">
        <v>81.7</v>
      </c>
    </row>
    <row r="1535" spans="1:7" hidden="1" x14ac:dyDescent="0.25">
      <c r="A1535" s="69" t="s">
        <v>3476</v>
      </c>
      <c r="B1535" s="63" t="s">
        <v>3518</v>
      </c>
      <c r="C1535" s="63">
        <v>0</v>
      </c>
      <c r="D1535" s="63">
        <v>28767</v>
      </c>
      <c r="E1535" s="63">
        <v>10.73</v>
      </c>
      <c r="F1535" s="63">
        <v>0.92</v>
      </c>
      <c r="G1535" s="63">
        <v>18.45</v>
      </c>
    </row>
    <row r="1536" spans="1:7" hidden="1" x14ac:dyDescent="0.25">
      <c r="A1536" s="44" t="s">
        <v>3380</v>
      </c>
      <c r="B1536" s="45" t="s">
        <v>3383</v>
      </c>
      <c r="C1536" s="63">
        <v>0</v>
      </c>
      <c r="D1536" s="45">
        <v>26182</v>
      </c>
      <c r="E1536" s="45">
        <v>152.38</v>
      </c>
      <c r="F1536" s="45">
        <v>28.14</v>
      </c>
      <c r="G1536" s="45">
        <v>30.7</v>
      </c>
    </row>
    <row r="1537" spans="1:7" hidden="1" x14ac:dyDescent="0.25">
      <c r="A1537" s="44" t="s">
        <v>3310</v>
      </c>
      <c r="B1537" s="45" t="s">
        <v>3317</v>
      </c>
      <c r="C1537" s="63">
        <v>0</v>
      </c>
      <c r="D1537" s="45">
        <v>236478</v>
      </c>
      <c r="E1537" s="45">
        <v>14.95</v>
      </c>
      <c r="F1537" s="45">
        <v>22.91</v>
      </c>
      <c r="G1537" s="45">
        <v>385.5</v>
      </c>
    </row>
    <row r="1538" spans="1:7" hidden="1" x14ac:dyDescent="0.25">
      <c r="A1538" s="80" t="s">
        <v>3339</v>
      </c>
      <c r="B1538" s="150" t="s">
        <v>3347</v>
      </c>
      <c r="C1538" s="63">
        <v>0</v>
      </c>
      <c r="D1538" s="150">
        <v>101750</v>
      </c>
      <c r="E1538" s="150">
        <v>74.239999999999995</v>
      </c>
      <c r="F1538" s="150">
        <v>-14.83</v>
      </c>
      <c r="G1538" s="150">
        <v>41.7</v>
      </c>
    </row>
    <row r="1539" spans="1:7" x14ac:dyDescent="0.25">
      <c r="A1539" s="80" t="s">
        <v>3333</v>
      </c>
      <c r="B1539" s="150" t="s">
        <v>3334</v>
      </c>
      <c r="C1539" s="63">
        <v>1</v>
      </c>
      <c r="D1539" s="150">
        <v>673921</v>
      </c>
      <c r="E1539" s="150">
        <v>67.11</v>
      </c>
      <c r="F1539" s="150">
        <v>41.3</v>
      </c>
      <c r="G1539" s="150">
        <v>257</v>
      </c>
    </row>
    <row r="1540" spans="1:7" hidden="1" x14ac:dyDescent="0.25">
      <c r="A1540" s="80" t="s">
        <v>3352</v>
      </c>
      <c r="B1540" s="150" t="s">
        <v>3359</v>
      </c>
      <c r="C1540" s="63">
        <v>0</v>
      </c>
      <c r="D1540" s="150">
        <v>78596</v>
      </c>
      <c r="E1540" s="150">
        <v>17.02</v>
      </c>
      <c r="F1540" s="150">
        <v>8.49</v>
      </c>
      <c r="G1540" s="150">
        <v>33.85</v>
      </c>
    </row>
    <row r="1541" spans="1:7" hidden="1" x14ac:dyDescent="0.25">
      <c r="A1541" s="44" t="s">
        <v>3381</v>
      </c>
      <c r="B1541" s="150" t="s">
        <v>3384</v>
      </c>
      <c r="C1541" s="63">
        <v>0</v>
      </c>
      <c r="D1541" s="45">
        <v>98649307</v>
      </c>
      <c r="E1541" s="45">
        <v>4.24</v>
      </c>
      <c r="F1541" s="45">
        <v>13.87</v>
      </c>
      <c r="G1541" s="45">
        <v>3630</v>
      </c>
    </row>
    <row r="1542" spans="1:7" hidden="1" x14ac:dyDescent="0.25">
      <c r="A1542" s="85" t="s">
        <v>3353</v>
      </c>
      <c r="B1542" s="70" t="s">
        <v>3360</v>
      </c>
      <c r="C1542" s="63">
        <v>0</v>
      </c>
      <c r="D1542" s="70">
        <v>2889729</v>
      </c>
      <c r="E1542" s="70">
        <v>19.64</v>
      </c>
      <c r="F1542" s="70">
        <v>-1.75</v>
      </c>
      <c r="G1542" s="70">
        <v>265.5</v>
      </c>
    </row>
    <row r="1543" spans="1:7" hidden="1" x14ac:dyDescent="0.25">
      <c r="A1543" s="44" t="s">
        <v>3354</v>
      </c>
      <c r="B1543" s="150" t="s">
        <v>3361</v>
      </c>
      <c r="C1543" s="63">
        <v>0</v>
      </c>
      <c r="D1543" s="45">
        <v>133836</v>
      </c>
      <c r="E1543" s="45">
        <v>88.02</v>
      </c>
      <c r="F1543" s="45">
        <v>-31.71</v>
      </c>
      <c r="G1543" s="45">
        <v>30.55</v>
      </c>
    </row>
    <row r="1544" spans="1:7" hidden="1" x14ac:dyDescent="0.25">
      <c r="A1544" s="44" t="s">
        <v>3386</v>
      </c>
      <c r="B1544" s="45" t="s">
        <v>3390</v>
      </c>
      <c r="C1544" s="63">
        <v>0</v>
      </c>
      <c r="D1544" s="45">
        <v>480659</v>
      </c>
      <c r="E1544" s="45">
        <v>35.24</v>
      </c>
      <c r="F1544" s="45">
        <v>32.729999999999997</v>
      </c>
      <c r="G1544" s="45">
        <v>150</v>
      </c>
    </row>
    <row r="1545" spans="1:7" hidden="1" x14ac:dyDescent="0.25">
      <c r="A1545" s="80" t="s">
        <v>3340</v>
      </c>
      <c r="B1545" s="150" t="s">
        <v>3348</v>
      </c>
      <c r="C1545" s="63">
        <v>0</v>
      </c>
      <c r="D1545" s="150">
        <v>72482</v>
      </c>
      <c r="E1545" s="150">
        <v>211.44</v>
      </c>
      <c r="F1545" s="150">
        <v>55.41</v>
      </c>
      <c r="G1545" s="150">
        <v>18.7</v>
      </c>
    </row>
    <row r="1546" spans="1:7" hidden="1" x14ac:dyDescent="0.25">
      <c r="A1546" s="80" t="s">
        <v>3387</v>
      </c>
      <c r="B1546" s="150" t="s">
        <v>3391</v>
      </c>
      <c r="C1546" s="63">
        <v>0</v>
      </c>
      <c r="D1546" s="150">
        <v>187338</v>
      </c>
      <c r="E1546" s="150">
        <v>9.56</v>
      </c>
      <c r="F1546" s="150">
        <v>7.23</v>
      </c>
      <c r="G1546" s="150">
        <v>249</v>
      </c>
    </row>
    <row r="1547" spans="1:7" hidden="1" x14ac:dyDescent="0.25">
      <c r="A1547" s="85" t="s">
        <v>3413</v>
      </c>
      <c r="B1547" s="70" t="s">
        <v>3420</v>
      </c>
      <c r="C1547" s="63">
        <v>0</v>
      </c>
      <c r="D1547" s="70">
        <v>54229</v>
      </c>
      <c r="E1547" s="70">
        <v>89.06</v>
      </c>
      <c r="F1547" s="70">
        <v>18.71</v>
      </c>
      <c r="G1547" s="70">
        <v>54.4</v>
      </c>
    </row>
    <row r="1548" spans="1:7" hidden="1" x14ac:dyDescent="0.25">
      <c r="A1548" s="44" t="s">
        <v>3388</v>
      </c>
      <c r="B1548" s="150" t="s">
        <v>3392</v>
      </c>
      <c r="C1548" s="63">
        <v>0</v>
      </c>
      <c r="D1548" s="45">
        <v>220276</v>
      </c>
      <c r="E1548" s="45">
        <v>-1.75</v>
      </c>
      <c r="F1548" s="45">
        <v>45.34</v>
      </c>
      <c r="G1548" s="45">
        <v>1700</v>
      </c>
    </row>
    <row r="1549" spans="1:7" hidden="1" x14ac:dyDescent="0.25">
      <c r="A1549" s="44" t="s">
        <v>3540</v>
      </c>
      <c r="B1549" s="150" t="s">
        <v>3544</v>
      </c>
      <c r="C1549" s="63">
        <v>0</v>
      </c>
      <c r="D1549" s="45">
        <v>33824</v>
      </c>
      <c r="E1549" s="45">
        <v>144.71</v>
      </c>
      <c r="F1549" s="45">
        <v>9</v>
      </c>
      <c r="G1549" s="45">
        <v>42.35</v>
      </c>
    </row>
    <row r="1550" spans="1:7" hidden="1" x14ac:dyDescent="0.25">
      <c r="A1550" s="80" t="s">
        <v>3651</v>
      </c>
      <c r="B1550" s="150" t="s">
        <v>3657</v>
      </c>
      <c r="C1550" s="63">
        <v>0</v>
      </c>
      <c r="D1550" s="150">
        <v>1033275</v>
      </c>
      <c r="E1550" s="150">
        <v>13.12</v>
      </c>
      <c r="F1550" s="150">
        <v>-8.19</v>
      </c>
      <c r="G1550" s="150">
        <v>71.400000000000006</v>
      </c>
    </row>
    <row r="1551" spans="1:7" hidden="1" x14ac:dyDescent="0.25">
      <c r="A1551" s="80" t="s">
        <v>3421</v>
      </c>
      <c r="B1551" s="150" t="s">
        <v>3422</v>
      </c>
      <c r="C1551" s="63">
        <v>0</v>
      </c>
      <c r="D1551" s="150">
        <v>257435</v>
      </c>
      <c r="E1551" s="150">
        <v>42.8</v>
      </c>
      <c r="F1551" s="150">
        <v>24.95</v>
      </c>
      <c r="G1551" s="150">
        <v>168.5</v>
      </c>
    </row>
    <row r="1552" spans="1:7" hidden="1" x14ac:dyDescent="0.25">
      <c r="A1552" s="44" t="s">
        <v>3575</v>
      </c>
      <c r="B1552" s="45" t="s">
        <v>3581</v>
      </c>
      <c r="C1552" s="63">
        <v>0</v>
      </c>
      <c r="D1552" s="45">
        <v>2808117</v>
      </c>
      <c r="E1552" s="45">
        <v>55.81</v>
      </c>
      <c r="F1552" s="45">
        <v>112.73</v>
      </c>
      <c r="G1552" s="45">
        <v>630</v>
      </c>
    </row>
    <row r="1553" spans="1:7" hidden="1" x14ac:dyDescent="0.25">
      <c r="A1553" s="44" t="s">
        <v>3805</v>
      </c>
      <c r="B1553" s="45" t="s">
        <v>3811</v>
      </c>
      <c r="C1553" s="63">
        <v>0</v>
      </c>
      <c r="D1553" s="45">
        <v>59921</v>
      </c>
      <c r="E1553" s="45">
        <v>31.45</v>
      </c>
      <c r="F1553" s="45">
        <v>-72.67</v>
      </c>
      <c r="G1553" s="45">
        <v>32.5</v>
      </c>
    </row>
    <row r="1554" spans="1:7" x14ac:dyDescent="0.25">
      <c r="A1554" s="80" t="s">
        <v>3599</v>
      </c>
      <c r="B1554" s="150" t="s">
        <v>3624</v>
      </c>
      <c r="C1554" s="63">
        <v>1</v>
      </c>
      <c r="D1554" s="150">
        <v>193378</v>
      </c>
      <c r="E1554" s="150">
        <v>26.13</v>
      </c>
      <c r="F1554" s="150">
        <v>111.9</v>
      </c>
      <c r="G1554" s="150">
        <v>139.5</v>
      </c>
    </row>
    <row r="1555" spans="1:7" hidden="1" x14ac:dyDescent="0.25">
      <c r="A1555" s="69" t="s">
        <v>3660</v>
      </c>
      <c r="B1555" s="63" t="s">
        <v>3664</v>
      </c>
      <c r="C1555" s="63">
        <v>0</v>
      </c>
      <c r="D1555" s="63">
        <v>87264</v>
      </c>
      <c r="E1555" s="63">
        <v>15.88</v>
      </c>
      <c r="F1555" s="63">
        <v>-4.75</v>
      </c>
      <c r="G1555" s="63">
        <v>37.85</v>
      </c>
    </row>
    <row r="1556" spans="1:7" hidden="1" x14ac:dyDescent="0.25">
      <c r="A1556" s="86" t="s">
        <v>3433</v>
      </c>
      <c r="B1556" s="87" t="s">
        <v>3438</v>
      </c>
      <c r="C1556" s="63">
        <v>0</v>
      </c>
      <c r="D1556" s="87">
        <v>103852</v>
      </c>
      <c r="E1556" s="87">
        <v>8.83</v>
      </c>
      <c r="F1556" s="87">
        <v>-9.42</v>
      </c>
      <c r="G1556" s="87">
        <v>42</v>
      </c>
    </row>
    <row r="1557" spans="1:7" hidden="1" x14ac:dyDescent="0.25">
      <c r="A1557" s="80" t="s">
        <v>3425</v>
      </c>
      <c r="B1557" s="150" t="s">
        <v>3429</v>
      </c>
      <c r="C1557" s="63">
        <v>0</v>
      </c>
      <c r="D1557" s="150">
        <v>51042</v>
      </c>
      <c r="E1557" s="150">
        <v>10.35</v>
      </c>
      <c r="F1557" s="150">
        <v>-31.02</v>
      </c>
      <c r="G1557" s="150">
        <v>30.9</v>
      </c>
    </row>
    <row r="1558" spans="1:7" hidden="1" x14ac:dyDescent="0.25">
      <c r="A1558" s="44" t="s">
        <v>3477</v>
      </c>
      <c r="B1558" s="45" t="s">
        <v>3519</v>
      </c>
      <c r="C1558" s="63">
        <v>0</v>
      </c>
      <c r="D1558" s="45">
        <v>308356</v>
      </c>
      <c r="E1558" s="45">
        <v>55.96</v>
      </c>
      <c r="F1558" s="45">
        <v>11.31</v>
      </c>
      <c r="G1558" s="45">
        <v>118.5</v>
      </c>
    </row>
    <row r="1559" spans="1:7" hidden="1" x14ac:dyDescent="0.25">
      <c r="A1559" s="44" t="s">
        <v>3434</v>
      </c>
      <c r="B1559" s="45" t="s">
        <v>3439</v>
      </c>
      <c r="C1559" s="63">
        <v>0</v>
      </c>
      <c r="D1559" s="45">
        <v>55496</v>
      </c>
      <c r="E1559" s="45">
        <v>2.6</v>
      </c>
      <c r="F1559" s="45">
        <v>-59.57</v>
      </c>
      <c r="G1559" s="45">
        <v>140</v>
      </c>
    </row>
    <row r="1560" spans="1:7" hidden="1" x14ac:dyDescent="0.25">
      <c r="A1560" s="80" t="s">
        <v>3677</v>
      </c>
      <c r="B1560" s="150" t="s">
        <v>3682</v>
      </c>
      <c r="C1560" s="63">
        <v>0</v>
      </c>
      <c r="D1560" s="150">
        <v>20127</v>
      </c>
      <c r="E1560" s="150">
        <v>24.96</v>
      </c>
      <c r="F1560" s="150">
        <v>-20.079999999999998</v>
      </c>
      <c r="G1560" s="150">
        <v>39</v>
      </c>
    </row>
    <row r="1561" spans="1:7" hidden="1" x14ac:dyDescent="0.25">
      <c r="A1561" s="80" t="s">
        <v>3478</v>
      </c>
      <c r="B1561" s="150" t="s">
        <v>3520</v>
      </c>
      <c r="C1561" s="63">
        <v>0</v>
      </c>
      <c r="D1561" s="150">
        <v>70103</v>
      </c>
      <c r="E1561" s="150">
        <v>12.72</v>
      </c>
      <c r="F1561" s="150">
        <v>15.12</v>
      </c>
      <c r="G1561" s="150">
        <v>141</v>
      </c>
    </row>
    <row r="1562" spans="1:7" hidden="1" x14ac:dyDescent="0.25">
      <c r="A1562" s="44" t="s">
        <v>3435</v>
      </c>
      <c r="B1562" s="45" t="s">
        <v>3440</v>
      </c>
      <c r="C1562" s="63">
        <v>0</v>
      </c>
      <c r="D1562" s="45">
        <v>193232</v>
      </c>
      <c r="E1562" s="45">
        <v>52.98</v>
      </c>
      <c r="F1562" s="45">
        <v>9.5500000000000007</v>
      </c>
      <c r="G1562" s="45">
        <v>439</v>
      </c>
    </row>
    <row r="1563" spans="1:7" hidden="1" x14ac:dyDescent="0.25">
      <c r="A1563" s="80" t="s">
        <v>3449</v>
      </c>
      <c r="B1563" s="150" t="s">
        <v>3450</v>
      </c>
      <c r="C1563" s="63">
        <v>0</v>
      </c>
      <c r="D1563" s="150">
        <v>135851</v>
      </c>
      <c r="E1563" s="150">
        <v>81.84</v>
      </c>
      <c r="F1563" s="150">
        <v>46.69</v>
      </c>
      <c r="G1563" s="150">
        <v>71.900000000000006</v>
      </c>
    </row>
    <row r="1564" spans="1:7" hidden="1" x14ac:dyDescent="0.25">
      <c r="A1564" s="69" t="s">
        <v>3584</v>
      </c>
      <c r="B1564" s="63" t="s">
        <v>3588</v>
      </c>
      <c r="C1564" s="63">
        <v>0</v>
      </c>
      <c r="D1564" s="63">
        <v>350530</v>
      </c>
      <c r="E1564" s="63">
        <v>43.08</v>
      </c>
      <c r="F1564" s="63">
        <v>-10.35</v>
      </c>
      <c r="G1564" s="63">
        <v>159.5</v>
      </c>
    </row>
    <row r="1565" spans="1:7" hidden="1" x14ac:dyDescent="0.25">
      <c r="A1565" s="44" t="s">
        <v>3912</v>
      </c>
      <c r="B1565" s="45" t="s">
        <v>3926</v>
      </c>
      <c r="C1565" s="63">
        <v>0</v>
      </c>
      <c r="D1565" s="45">
        <v>31628</v>
      </c>
      <c r="E1565" s="45">
        <v>32.32</v>
      </c>
      <c r="F1565" s="45">
        <v>-33.51</v>
      </c>
      <c r="G1565" s="45">
        <v>165</v>
      </c>
    </row>
    <row r="1566" spans="1:7" hidden="1" x14ac:dyDescent="0.25">
      <c r="A1566" s="86" t="s">
        <v>3600</v>
      </c>
      <c r="B1566" s="87" t="s">
        <v>3625</v>
      </c>
      <c r="C1566" s="63">
        <v>0</v>
      </c>
      <c r="D1566" s="87">
        <v>306305</v>
      </c>
      <c r="E1566" s="87">
        <v>-2.2000000000000002</v>
      </c>
      <c r="F1566" s="87">
        <v>5.01</v>
      </c>
      <c r="G1566" s="87">
        <v>58.5</v>
      </c>
    </row>
    <row r="1567" spans="1:7" hidden="1" x14ac:dyDescent="0.25">
      <c r="A1567" s="80" t="s">
        <v>4144</v>
      </c>
      <c r="B1567" s="150" t="s">
        <v>4156</v>
      </c>
      <c r="C1567" s="63">
        <v>0</v>
      </c>
      <c r="D1567" s="150">
        <v>445549</v>
      </c>
      <c r="E1567" s="150">
        <v>17.399999999999999</v>
      </c>
      <c r="F1567" s="150">
        <v>3.52</v>
      </c>
      <c r="G1567" s="150">
        <v>40.200000000000003</v>
      </c>
    </row>
    <row r="1568" spans="1:7" hidden="1" x14ac:dyDescent="0.25">
      <c r="A1568" s="85" t="s">
        <v>4122</v>
      </c>
      <c r="B1568" s="70" t="s">
        <v>4132</v>
      </c>
      <c r="C1568" s="63">
        <v>0</v>
      </c>
      <c r="D1568" s="70">
        <v>333801</v>
      </c>
      <c r="E1568" s="70">
        <v>38.28</v>
      </c>
      <c r="F1568" s="70">
        <v>19.54</v>
      </c>
      <c r="G1568" s="70">
        <v>341</v>
      </c>
    </row>
    <row r="1569" spans="1:7" hidden="1" x14ac:dyDescent="0.25">
      <c r="A1569" s="44" t="s">
        <v>3479</v>
      </c>
      <c r="B1569" s="45" t="s">
        <v>3521</v>
      </c>
      <c r="C1569" s="63">
        <v>0</v>
      </c>
      <c r="D1569" s="45">
        <v>191326</v>
      </c>
      <c r="E1569" s="45">
        <v>-17.440000000000001</v>
      </c>
      <c r="F1569" s="45">
        <v>30.63</v>
      </c>
      <c r="G1569" s="45">
        <v>400</v>
      </c>
    </row>
    <row r="1570" spans="1:7" hidden="1" x14ac:dyDescent="0.25">
      <c r="A1570" s="44" t="s">
        <v>3480</v>
      </c>
      <c r="B1570" s="45" t="s">
        <v>3522</v>
      </c>
      <c r="C1570" s="63">
        <v>0</v>
      </c>
      <c r="D1570" s="45">
        <v>463403</v>
      </c>
      <c r="E1570" s="45">
        <v>97.12</v>
      </c>
      <c r="F1570" s="45">
        <v>8.26</v>
      </c>
      <c r="G1570" s="45">
        <v>118</v>
      </c>
    </row>
    <row r="1571" spans="1:7" hidden="1" x14ac:dyDescent="0.25">
      <c r="A1571" s="44" t="s">
        <v>4114</v>
      </c>
      <c r="B1571" s="70" t="s">
        <v>4117</v>
      </c>
      <c r="C1571" s="63">
        <v>0</v>
      </c>
      <c r="D1571" s="45">
        <v>37541</v>
      </c>
      <c r="E1571" s="45">
        <v>9.4600000000000009</v>
      </c>
      <c r="F1571" s="45">
        <v>-9.66</v>
      </c>
      <c r="G1571" s="45">
        <v>37.15</v>
      </c>
    </row>
    <row r="1572" spans="1:7" hidden="1" x14ac:dyDescent="0.25">
      <c r="A1572" s="44" t="s">
        <v>3455</v>
      </c>
      <c r="B1572" s="150" t="s">
        <v>3459</v>
      </c>
      <c r="C1572" s="63">
        <v>0</v>
      </c>
      <c r="D1572" s="45">
        <v>363304</v>
      </c>
      <c r="E1572" s="45">
        <v>28.99</v>
      </c>
      <c r="F1572" s="45">
        <v>-8.07</v>
      </c>
      <c r="G1572" s="45">
        <v>151</v>
      </c>
    </row>
    <row r="1573" spans="1:7" hidden="1" x14ac:dyDescent="0.25">
      <c r="A1573" s="85" t="s">
        <v>3481</v>
      </c>
      <c r="B1573" s="70" t="s">
        <v>3523</v>
      </c>
      <c r="C1573" s="63">
        <v>0</v>
      </c>
      <c r="D1573" s="70">
        <v>16608</v>
      </c>
      <c r="E1573" s="70">
        <v>8.49</v>
      </c>
      <c r="F1573" s="70">
        <v>10.39</v>
      </c>
      <c r="G1573" s="70">
        <v>31.65</v>
      </c>
    </row>
    <row r="1574" spans="1:7" hidden="1" x14ac:dyDescent="0.25">
      <c r="A1574" s="44" t="s">
        <v>3601</v>
      </c>
      <c r="B1574" s="45" t="s">
        <v>3626</v>
      </c>
      <c r="C1574" s="63">
        <v>0</v>
      </c>
      <c r="D1574" s="45">
        <v>43863</v>
      </c>
      <c r="E1574" s="45">
        <v>80.03</v>
      </c>
      <c r="F1574" s="45">
        <v>299.58999999999997</v>
      </c>
      <c r="G1574" s="45">
        <v>70.2</v>
      </c>
    </row>
    <row r="1575" spans="1:7" x14ac:dyDescent="0.25">
      <c r="A1575" s="80" t="s">
        <v>3875</v>
      </c>
      <c r="B1575" s="150" t="s">
        <v>3882</v>
      </c>
      <c r="C1575" s="63">
        <v>1</v>
      </c>
      <c r="D1575" s="150">
        <v>100094</v>
      </c>
      <c r="E1575" s="150">
        <v>7.46</v>
      </c>
      <c r="F1575" s="150">
        <v>87.84</v>
      </c>
      <c r="G1575" s="150">
        <v>1485</v>
      </c>
    </row>
    <row r="1576" spans="1:7" hidden="1" x14ac:dyDescent="0.25">
      <c r="A1576" s="69" t="s">
        <v>3482</v>
      </c>
      <c r="B1576" s="63" t="s">
        <v>3524</v>
      </c>
      <c r="C1576" s="63">
        <v>0</v>
      </c>
      <c r="D1576" s="63">
        <v>188092</v>
      </c>
      <c r="E1576" s="63">
        <v>11.28</v>
      </c>
      <c r="F1576" s="63">
        <v>36.17</v>
      </c>
      <c r="G1576" s="63">
        <v>60.9</v>
      </c>
    </row>
    <row r="1577" spans="1:7" hidden="1" x14ac:dyDescent="0.25">
      <c r="A1577" s="44" t="s">
        <v>3781</v>
      </c>
      <c r="B1577" s="63" t="s">
        <v>3789</v>
      </c>
      <c r="C1577" s="63">
        <v>0</v>
      </c>
      <c r="D1577" s="45">
        <v>28775</v>
      </c>
      <c r="E1577" s="45">
        <v>10.9</v>
      </c>
      <c r="F1577" s="45">
        <v>-53.51</v>
      </c>
      <c r="G1577" s="45">
        <v>39.9</v>
      </c>
    </row>
    <row r="1578" spans="1:7" hidden="1" x14ac:dyDescent="0.25">
      <c r="A1578" s="85" t="s">
        <v>3483</v>
      </c>
      <c r="B1578" s="70" t="s">
        <v>3525</v>
      </c>
      <c r="C1578" s="63">
        <v>0</v>
      </c>
      <c r="D1578" s="70">
        <v>408129</v>
      </c>
      <c r="E1578" s="70">
        <v>92.11</v>
      </c>
      <c r="F1578" s="70">
        <v>-6.43</v>
      </c>
      <c r="G1578" s="70">
        <v>24.35</v>
      </c>
    </row>
    <row r="1579" spans="1:7" x14ac:dyDescent="0.25">
      <c r="A1579" s="80" t="s">
        <v>3484</v>
      </c>
      <c r="B1579" s="150" t="s">
        <v>3526</v>
      </c>
      <c r="C1579" s="63">
        <v>1</v>
      </c>
      <c r="D1579" s="150">
        <v>226759</v>
      </c>
      <c r="E1579" s="150">
        <v>106.66</v>
      </c>
      <c r="F1579" s="150">
        <v>8.76</v>
      </c>
      <c r="G1579" s="150">
        <v>51.2</v>
      </c>
    </row>
    <row r="1580" spans="1:7" hidden="1" x14ac:dyDescent="0.25">
      <c r="A1580" s="44" t="s">
        <v>3485</v>
      </c>
      <c r="B1580" s="45" t="s">
        <v>3527</v>
      </c>
      <c r="C1580" s="63">
        <v>0</v>
      </c>
      <c r="D1580" s="45">
        <v>163439</v>
      </c>
      <c r="E1580" s="45">
        <v>9.42</v>
      </c>
      <c r="F1580" s="45">
        <v>-11.06</v>
      </c>
      <c r="G1580" s="45">
        <v>105</v>
      </c>
    </row>
    <row r="1581" spans="1:7" hidden="1" x14ac:dyDescent="0.25">
      <c r="A1581" s="44" t="s">
        <v>3690</v>
      </c>
      <c r="B1581" s="45" t="s">
        <v>3693</v>
      </c>
      <c r="C1581" s="63">
        <v>0</v>
      </c>
      <c r="D1581" s="45">
        <v>468537</v>
      </c>
      <c r="E1581" s="45">
        <v>61.67</v>
      </c>
      <c r="F1581" s="45">
        <v>18.41</v>
      </c>
      <c r="G1581" s="45">
        <v>126.5</v>
      </c>
    </row>
    <row r="1582" spans="1:7" hidden="1" x14ac:dyDescent="0.25">
      <c r="A1582" s="80" t="s">
        <v>3486</v>
      </c>
      <c r="B1582" s="150" t="s">
        <v>3528</v>
      </c>
      <c r="C1582" s="63">
        <v>0</v>
      </c>
      <c r="D1582" s="150">
        <v>250431</v>
      </c>
      <c r="E1582" s="150">
        <v>67.05</v>
      </c>
      <c r="F1582" s="150">
        <v>0.32</v>
      </c>
      <c r="G1582" s="150">
        <v>47.15</v>
      </c>
    </row>
    <row r="1583" spans="1:7" hidden="1" x14ac:dyDescent="0.25">
      <c r="A1583" s="44" t="s">
        <v>3487</v>
      </c>
      <c r="B1583" s="63" t="s">
        <v>3529</v>
      </c>
      <c r="C1583" s="63">
        <v>0</v>
      </c>
      <c r="D1583" s="45">
        <v>146079</v>
      </c>
      <c r="E1583" s="45">
        <v>37.03</v>
      </c>
      <c r="F1583" s="45">
        <v>16.510000000000002</v>
      </c>
      <c r="G1583" s="45">
        <v>70.8</v>
      </c>
    </row>
    <row r="1584" spans="1:7" hidden="1" x14ac:dyDescent="0.25">
      <c r="A1584" s="44" t="s">
        <v>3749</v>
      </c>
      <c r="B1584" s="45" t="s">
        <v>3927</v>
      </c>
      <c r="C1584" s="63">
        <v>0</v>
      </c>
      <c r="D1584" s="45">
        <v>1789551</v>
      </c>
      <c r="E1584" s="45">
        <v>-14.33</v>
      </c>
      <c r="F1584" s="45">
        <v>27</v>
      </c>
      <c r="G1584" s="45">
        <v>49.4</v>
      </c>
    </row>
    <row r="1585" spans="1:7" hidden="1" x14ac:dyDescent="0.25">
      <c r="A1585" s="44" t="s">
        <v>3557</v>
      </c>
      <c r="B1585" s="45" t="s">
        <v>3563</v>
      </c>
      <c r="C1585" s="63">
        <v>0</v>
      </c>
      <c r="D1585" s="45">
        <v>166649</v>
      </c>
      <c r="E1585" s="45">
        <v>45.54</v>
      </c>
      <c r="F1585" s="45">
        <v>-14.75</v>
      </c>
      <c r="G1585" s="45">
        <v>192.5</v>
      </c>
    </row>
    <row r="1586" spans="1:7" hidden="1" x14ac:dyDescent="0.25">
      <c r="A1586" s="44" t="s">
        <v>3488</v>
      </c>
      <c r="B1586" s="150" t="s">
        <v>3530</v>
      </c>
      <c r="C1586" s="63">
        <v>0</v>
      </c>
      <c r="D1586" s="45">
        <v>52018</v>
      </c>
      <c r="E1586" s="45">
        <v>60.18</v>
      </c>
      <c r="F1586" s="45">
        <v>-14.86</v>
      </c>
      <c r="G1586" s="45">
        <v>165</v>
      </c>
    </row>
    <row r="1587" spans="1:7" hidden="1" x14ac:dyDescent="0.25">
      <c r="A1587" s="85" t="s">
        <v>3602</v>
      </c>
      <c r="B1587" s="70" t="s">
        <v>3883</v>
      </c>
      <c r="C1587" s="63">
        <v>0</v>
      </c>
      <c r="D1587" s="70">
        <v>172935</v>
      </c>
      <c r="E1587" s="70">
        <v>38.200000000000003</v>
      </c>
      <c r="F1587" s="70">
        <v>11.78</v>
      </c>
      <c r="G1587" s="70">
        <v>47.1</v>
      </c>
    </row>
    <row r="1588" spans="1:7" hidden="1" x14ac:dyDescent="0.25">
      <c r="A1588" s="69" t="s">
        <v>3489</v>
      </c>
      <c r="B1588" s="63" t="s">
        <v>3531</v>
      </c>
      <c r="C1588" s="63">
        <v>0</v>
      </c>
      <c r="D1588" s="63">
        <v>31603</v>
      </c>
      <c r="E1588" s="63">
        <v>57.79</v>
      </c>
      <c r="F1588" s="63">
        <v>3.62</v>
      </c>
      <c r="G1588" s="63">
        <v>28.1</v>
      </c>
    </row>
    <row r="1589" spans="1:7" hidden="1" x14ac:dyDescent="0.25">
      <c r="A1589" s="80" t="s">
        <v>3490</v>
      </c>
      <c r="B1589" s="150" t="s">
        <v>3532</v>
      </c>
      <c r="C1589" s="63">
        <v>0</v>
      </c>
      <c r="D1589" s="150">
        <v>2447539</v>
      </c>
      <c r="E1589" s="150">
        <v>77.010000000000005</v>
      </c>
      <c r="F1589" s="150">
        <v>-2.96</v>
      </c>
      <c r="G1589" s="150">
        <v>83.6</v>
      </c>
    </row>
    <row r="1590" spans="1:7" hidden="1" x14ac:dyDescent="0.25">
      <c r="A1590" s="44" t="s">
        <v>3565</v>
      </c>
      <c r="B1590" s="70" t="s">
        <v>3570</v>
      </c>
      <c r="C1590" s="63">
        <v>0</v>
      </c>
      <c r="D1590" s="45">
        <v>4731682</v>
      </c>
      <c r="E1590" s="45">
        <v>12.05</v>
      </c>
      <c r="F1590" s="45">
        <v>28.25</v>
      </c>
      <c r="G1590" s="45">
        <v>55.4</v>
      </c>
    </row>
    <row r="1591" spans="1:7" hidden="1" x14ac:dyDescent="0.25">
      <c r="A1591" s="44" t="s">
        <v>3843</v>
      </c>
      <c r="B1591" s="150" t="s">
        <v>3849</v>
      </c>
      <c r="C1591" s="63">
        <v>0</v>
      </c>
      <c r="D1591" s="45">
        <v>49688</v>
      </c>
      <c r="E1591" s="45">
        <v>45.76</v>
      </c>
      <c r="F1591" s="45">
        <v>-14.72</v>
      </c>
      <c r="G1591" s="45">
        <v>44.6</v>
      </c>
    </row>
    <row r="1592" spans="1:7" hidden="1" x14ac:dyDescent="0.25">
      <c r="A1592" s="44" t="s">
        <v>3491</v>
      </c>
      <c r="B1592" s="45" t="s">
        <v>3533</v>
      </c>
      <c r="C1592" s="63">
        <v>0</v>
      </c>
      <c r="D1592" s="45">
        <v>2769351</v>
      </c>
      <c r="E1592" s="45">
        <v>31.02</v>
      </c>
      <c r="F1592" s="45">
        <v>23.93</v>
      </c>
      <c r="G1592" s="45">
        <v>59.3</v>
      </c>
    </row>
    <row r="1593" spans="1:7" hidden="1" x14ac:dyDescent="0.25">
      <c r="A1593" s="80" t="s">
        <v>3492</v>
      </c>
      <c r="B1593" s="150" t="s">
        <v>3534</v>
      </c>
      <c r="C1593" s="63">
        <v>0</v>
      </c>
      <c r="D1593" s="150">
        <v>1505534</v>
      </c>
      <c r="E1593" s="150">
        <v>1.44</v>
      </c>
      <c r="F1593" s="150">
        <v>25.64</v>
      </c>
      <c r="G1593" s="150">
        <v>979</v>
      </c>
    </row>
    <row r="1594" spans="1:7" x14ac:dyDescent="0.25">
      <c r="A1594" s="44" t="s">
        <v>3666</v>
      </c>
      <c r="B1594" s="45" t="s">
        <v>3671</v>
      </c>
      <c r="C1594" s="63">
        <v>1</v>
      </c>
      <c r="D1594" s="45">
        <v>473778</v>
      </c>
      <c r="E1594" s="45">
        <v>25.14</v>
      </c>
      <c r="F1594" s="45">
        <v>32.36</v>
      </c>
      <c r="G1594" s="45">
        <v>206.5</v>
      </c>
    </row>
    <row r="1595" spans="1:7" hidden="1" x14ac:dyDescent="0.25">
      <c r="A1595" s="80" t="s">
        <v>3806</v>
      </c>
      <c r="B1595" s="150" t="s">
        <v>3812</v>
      </c>
      <c r="C1595" s="63">
        <v>0</v>
      </c>
      <c r="D1595" s="150">
        <v>250</v>
      </c>
      <c r="G1595" s="150">
        <v>168.5</v>
      </c>
    </row>
    <row r="1596" spans="1:7" hidden="1" x14ac:dyDescent="0.25">
      <c r="A1596" s="85" t="s">
        <v>3546</v>
      </c>
      <c r="B1596" s="70" t="s">
        <v>3553</v>
      </c>
      <c r="C1596" s="63">
        <v>0</v>
      </c>
      <c r="D1596" s="70">
        <v>206937</v>
      </c>
      <c r="E1596" s="70">
        <v>-9.9600000000000009</v>
      </c>
      <c r="F1596" s="70">
        <v>2.29</v>
      </c>
      <c r="G1596" s="70">
        <v>365</v>
      </c>
    </row>
    <row r="1597" spans="1:7" hidden="1" x14ac:dyDescent="0.25">
      <c r="A1597" s="85" t="s">
        <v>3603</v>
      </c>
      <c r="B1597" s="70" t="s">
        <v>3627</v>
      </c>
      <c r="C1597" s="63">
        <v>0</v>
      </c>
      <c r="D1597" s="70">
        <v>822449</v>
      </c>
      <c r="E1597" s="70">
        <v>9.18</v>
      </c>
      <c r="F1597" s="70">
        <v>6.24</v>
      </c>
      <c r="G1597" s="70">
        <v>336.5</v>
      </c>
    </row>
    <row r="1598" spans="1:7" hidden="1" x14ac:dyDescent="0.25">
      <c r="A1598" s="80" t="s">
        <v>3547</v>
      </c>
      <c r="B1598" s="150" t="s">
        <v>3554</v>
      </c>
      <c r="C1598" s="63">
        <v>0</v>
      </c>
      <c r="D1598" s="150">
        <v>951762</v>
      </c>
      <c r="E1598" s="150">
        <v>26.31</v>
      </c>
      <c r="F1598" s="150">
        <v>-2.42</v>
      </c>
      <c r="G1598" s="150">
        <v>40.799999999999997</v>
      </c>
    </row>
    <row r="1599" spans="1:7" hidden="1" x14ac:dyDescent="0.25">
      <c r="A1599" s="44" t="s">
        <v>3667</v>
      </c>
      <c r="B1599" s="45" t="s">
        <v>3672</v>
      </c>
      <c r="C1599" s="63">
        <v>0</v>
      </c>
      <c r="D1599" s="45">
        <v>74964</v>
      </c>
      <c r="E1599" s="45">
        <v>11.17</v>
      </c>
      <c r="F1599" s="45">
        <v>7.79</v>
      </c>
      <c r="G1599" s="45">
        <v>100</v>
      </c>
    </row>
    <row r="1600" spans="1:7" hidden="1" x14ac:dyDescent="0.25">
      <c r="A1600" s="44" t="s">
        <v>3566</v>
      </c>
      <c r="B1600" s="45" t="s">
        <v>3571</v>
      </c>
      <c r="C1600" s="63">
        <v>0</v>
      </c>
      <c r="D1600" s="45">
        <v>122666</v>
      </c>
      <c r="E1600" s="45">
        <v>22.33</v>
      </c>
      <c r="F1600" s="45">
        <v>2.09</v>
      </c>
      <c r="G1600" s="45">
        <v>55.8</v>
      </c>
    </row>
    <row r="1601" spans="1:7" hidden="1" x14ac:dyDescent="0.25">
      <c r="A1601" s="80" t="s">
        <v>3844</v>
      </c>
      <c r="B1601" s="150" t="s">
        <v>4086</v>
      </c>
      <c r="C1601" s="63">
        <v>0</v>
      </c>
      <c r="D1601" s="150">
        <v>1869</v>
      </c>
      <c r="E1601" s="150">
        <v>-28.94</v>
      </c>
      <c r="F1601" s="150">
        <v>-66.37</v>
      </c>
      <c r="G1601" s="150">
        <v>80.7</v>
      </c>
    </row>
    <row r="1602" spans="1:7" hidden="1" x14ac:dyDescent="0.25">
      <c r="A1602" s="44" t="s">
        <v>3604</v>
      </c>
      <c r="B1602" s="63" t="s">
        <v>3628</v>
      </c>
      <c r="C1602" s="63">
        <v>0</v>
      </c>
      <c r="D1602" s="45">
        <v>60345</v>
      </c>
      <c r="E1602" s="45">
        <v>35.58</v>
      </c>
      <c r="F1602" s="45">
        <v>8.7899999999999991</v>
      </c>
      <c r="G1602" s="45">
        <v>71</v>
      </c>
    </row>
    <row r="1603" spans="1:7" hidden="1" x14ac:dyDescent="0.25">
      <c r="A1603" s="85" t="s">
        <v>3605</v>
      </c>
      <c r="B1603" s="70" t="s">
        <v>3629</v>
      </c>
      <c r="C1603" s="63">
        <v>0</v>
      </c>
      <c r="D1603" s="70">
        <v>93310</v>
      </c>
      <c r="E1603" s="70">
        <v>36.36</v>
      </c>
      <c r="F1603" s="70">
        <v>7.0000000000000007E-2</v>
      </c>
      <c r="G1603" s="70">
        <v>75.3</v>
      </c>
    </row>
    <row r="1604" spans="1:7" hidden="1" x14ac:dyDescent="0.25">
      <c r="A1604" s="69" t="s">
        <v>898</v>
      </c>
      <c r="B1604" s="63" t="s">
        <v>1386</v>
      </c>
      <c r="C1604" s="63">
        <v>0</v>
      </c>
      <c r="D1604" s="63">
        <v>784537</v>
      </c>
      <c r="E1604" s="63">
        <v>10.62</v>
      </c>
      <c r="F1604" s="63">
        <v>2.77</v>
      </c>
      <c r="G1604" s="63">
        <v>290.5</v>
      </c>
    </row>
    <row r="1605" spans="1:7" hidden="1" x14ac:dyDescent="0.25">
      <c r="A1605" s="44" t="s">
        <v>3606</v>
      </c>
      <c r="B1605" s="45" t="s">
        <v>3630</v>
      </c>
      <c r="C1605" s="63">
        <v>0</v>
      </c>
      <c r="D1605" s="45">
        <v>153300</v>
      </c>
      <c r="E1605" s="45">
        <v>-7.8</v>
      </c>
      <c r="F1605" s="45">
        <v>-18.350000000000001</v>
      </c>
      <c r="G1605" s="45">
        <v>16.649999999999999</v>
      </c>
    </row>
    <row r="1606" spans="1:7" x14ac:dyDescent="0.25">
      <c r="A1606" s="69" t="s">
        <v>3767</v>
      </c>
      <c r="B1606" s="63" t="s">
        <v>3774</v>
      </c>
      <c r="C1606" s="63">
        <v>1</v>
      </c>
      <c r="D1606" s="63">
        <v>1600219</v>
      </c>
      <c r="E1606" s="63">
        <v>35.700000000000003</v>
      </c>
      <c r="F1606" s="63">
        <v>95.02</v>
      </c>
      <c r="G1606" s="63">
        <v>1865</v>
      </c>
    </row>
    <row r="1607" spans="1:7" hidden="1" x14ac:dyDescent="0.25">
      <c r="A1607" s="69" t="s">
        <v>3567</v>
      </c>
      <c r="B1607" s="63" t="s">
        <v>3572</v>
      </c>
      <c r="C1607" s="63">
        <v>0</v>
      </c>
      <c r="D1607" s="63">
        <v>1015398</v>
      </c>
      <c r="E1607" s="63">
        <v>19.25</v>
      </c>
      <c r="F1607" s="63">
        <v>-16.29</v>
      </c>
      <c r="G1607" s="63">
        <v>22.9</v>
      </c>
    </row>
    <row r="1608" spans="1:7" hidden="1" x14ac:dyDescent="0.25">
      <c r="A1608" s="85" t="s">
        <v>3607</v>
      </c>
      <c r="B1608" s="70" t="s">
        <v>3631</v>
      </c>
      <c r="C1608" s="63">
        <v>0</v>
      </c>
      <c r="D1608" s="70">
        <v>281580</v>
      </c>
      <c r="E1608" s="70">
        <v>31.08</v>
      </c>
      <c r="F1608" s="70">
        <v>-39.14</v>
      </c>
      <c r="G1608" s="70">
        <v>41.7</v>
      </c>
    </row>
    <row r="1609" spans="1:7" hidden="1" x14ac:dyDescent="0.25">
      <c r="A1609" s="69" t="s">
        <v>3608</v>
      </c>
      <c r="B1609" s="63" t="s">
        <v>3632</v>
      </c>
      <c r="C1609" s="63">
        <v>0</v>
      </c>
      <c r="D1609" s="63">
        <v>1003963</v>
      </c>
      <c r="E1609" s="63">
        <v>115.19</v>
      </c>
      <c r="F1609" s="63">
        <v>27.56</v>
      </c>
      <c r="G1609" s="63">
        <v>188.5</v>
      </c>
    </row>
    <row r="1610" spans="1:7" hidden="1" x14ac:dyDescent="0.25">
      <c r="A1610" s="80" t="s">
        <v>3734</v>
      </c>
      <c r="B1610" s="150" t="s">
        <v>3738</v>
      </c>
      <c r="C1610" s="63">
        <v>0</v>
      </c>
      <c r="D1610" s="150">
        <v>44107</v>
      </c>
      <c r="E1610" s="150">
        <v>57.19</v>
      </c>
      <c r="F1610" s="150">
        <v>-17.59</v>
      </c>
      <c r="G1610" s="150">
        <v>59</v>
      </c>
    </row>
    <row r="1611" spans="1:7" hidden="1" x14ac:dyDescent="0.25">
      <c r="A1611" s="44" t="s">
        <v>3609</v>
      </c>
      <c r="B1611" s="45" t="s">
        <v>3633</v>
      </c>
      <c r="C1611" s="63">
        <v>0</v>
      </c>
      <c r="D1611" s="45">
        <v>68265</v>
      </c>
      <c r="E1611" s="45">
        <v>127.13</v>
      </c>
      <c r="F1611" s="45">
        <v>54.1</v>
      </c>
      <c r="G1611" s="45">
        <v>63.4</v>
      </c>
    </row>
    <row r="1612" spans="1:7" x14ac:dyDescent="0.25">
      <c r="A1612" s="69" t="s">
        <v>3610</v>
      </c>
      <c r="B1612" s="63" t="s">
        <v>3634</v>
      </c>
      <c r="C1612" s="63">
        <v>1</v>
      </c>
      <c r="D1612" s="63">
        <v>281032</v>
      </c>
      <c r="E1612" s="63">
        <v>79.040000000000006</v>
      </c>
      <c r="F1612" s="63">
        <v>107.14</v>
      </c>
      <c r="G1612" s="63">
        <v>136</v>
      </c>
    </row>
    <row r="1613" spans="1:7" x14ac:dyDescent="0.25">
      <c r="A1613" s="69" t="s">
        <v>3638</v>
      </c>
      <c r="B1613" s="63" t="s">
        <v>3647</v>
      </c>
      <c r="C1613" s="63">
        <v>1</v>
      </c>
      <c r="D1613" s="63">
        <v>224233</v>
      </c>
      <c r="E1613" s="63">
        <v>47.1</v>
      </c>
      <c r="F1613" s="63">
        <v>22.88</v>
      </c>
      <c r="G1613" s="63">
        <v>700</v>
      </c>
    </row>
    <row r="1614" spans="1:7" hidden="1" x14ac:dyDescent="0.25">
      <c r="A1614" s="44" t="s">
        <v>4098</v>
      </c>
      <c r="B1614" s="45" t="s">
        <v>4107</v>
      </c>
      <c r="C1614" s="63">
        <v>0</v>
      </c>
      <c r="D1614" s="45">
        <v>314090</v>
      </c>
      <c r="E1614" s="45">
        <v>39</v>
      </c>
      <c r="F1614" s="45">
        <v>38.21</v>
      </c>
      <c r="G1614" s="45">
        <v>430</v>
      </c>
    </row>
    <row r="1615" spans="1:7" x14ac:dyDescent="0.25">
      <c r="A1615" s="85" t="s">
        <v>3639</v>
      </c>
      <c r="B1615" s="70" t="s">
        <v>3648</v>
      </c>
      <c r="C1615" s="63">
        <v>1</v>
      </c>
      <c r="D1615" s="70">
        <v>165833</v>
      </c>
      <c r="E1615" s="70">
        <v>44.58</v>
      </c>
      <c r="F1615" s="70">
        <v>32.6</v>
      </c>
      <c r="G1615" s="70">
        <v>33.5</v>
      </c>
    </row>
    <row r="1616" spans="1:7" hidden="1" x14ac:dyDescent="0.25">
      <c r="A1616" s="85" t="s">
        <v>3661</v>
      </c>
      <c r="B1616" s="70" t="s">
        <v>3665</v>
      </c>
      <c r="C1616" s="63">
        <v>0</v>
      </c>
      <c r="D1616" s="70">
        <v>212759</v>
      </c>
      <c r="E1616" s="70">
        <v>48.92</v>
      </c>
      <c r="F1616" s="70">
        <v>-2.25</v>
      </c>
      <c r="G1616" s="70">
        <v>38.799999999999997</v>
      </c>
    </row>
    <row r="1617" spans="1:7" hidden="1" x14ac:dyDescent="0.25">
      <c r="A1617" s="85" t="s">
        <v>3876</v>
      </c>
      <c r="B1617" s="70" t="s">
        <v>3884</v>
      </c>
      <c r="C1617" s="63">
        <v>0</v>
      </c>
      <c r="D1617" s="70">
        <v>44113</v>
      </c>
      <c r="E1617" s="70">
        <v>3272.55</v>
      </c>
      <c r="F1617" s="70"/>
      <c r="G1617" s="70">
        <v>30.85</v>
      </c>
    </row>
    <row r="1618" spans="1:7" hidden="1" x14ac:dyDescent="0.25">
      <c r="A1618" s="44" t="s">
        <v>3697</v>
      </c>
      <c r="B1618" s="63" t="s">
        <v>3704</v>
      </c>
      <c r="C1618" s="63">
        <v>0</v>
      </c>
      <c r="D1618" s="45">
        <v>82286</v>
      </c>
      <c r="E1618" s="45">
        <v>58.85</v>
      </c>
      <c r="F1618" s="45">
        <v>15.25</v>
      </c>
      <c r="G1618" s="45">
        <v>65.599999999999994</v>
      </c>
    </row>
    <row r="1619" spans="1:7" hidden="1" x14ac:dyDescent="0.25">
      <c r="A1619" s="85" t="s">
        <v>3691</v>
      </c>
      <c r="B1619" s="70" t="s">
        <v>3694</v>
      </c>
      <c r="C1619" s="63">
        <v>0</v>
      </c>
      <c r="D1619" s="70">
        <v>30056</v>
      </c>
      <c r="E1619" s="70">
        <v>153.55000000000001</v>
      </c>
      <c r="F1619" s="70">
        <v>14.97</v>
      </c>
      <c r="G1619" s="70">
        <v>58.9</v>
      </c>
    </row>
    <row r="1620" spans="1:7" hidden="1" x14ac:dyDescent="0.25">
      <c r="A1620" s="44" t="s">
        <v>3668</v>
      </c>
      <c r="B1620" s="45" t="s">
        <v>3673</v>
      </c>
      <c r="C1620" s="63">
        <v>0</v>
      </c>
      <c r="D1620" s="45">
        <v>62806</v>
      </c>
      <c r="E1620" s="45">
        <v>10.86</v>
      </c>
      <c r="F1620" s="45">
        <v>1.83</v>
      </c>
      <c r="G1620" s="45">
        <v>45.5</v>
      </c>
    </row>
    <row r="1621" spans="1:7" hidden="1" x14ac:dyDescent="0.25">
      <c r="A1621" s="69" t="s">
        <v>3814</v>
      </c>
      <c r="B1621" s="63" t="s">
        <v>3817</v>
      </c>
      <c r="C1621" s="63">
        <v>0</v>
      </c>
      <c r="D1621" s="63">
        <v>283355</v>
      </c>
      <c r="E1621" s="63">
        <v>-0.39</v>
      </c>
      <c r="F1621" s="63">
        <v>0.5</v>
      </c>
      <c r="G1621" s="63">
        <v>63.8</v>
      </c>
    </row>
    <row r="1622" spans="1:7" hidden="1" x14ac:dyDescent="0.25">
      <c r="A1622" s="69" t="s">
        <v>3735</v>
      </c>
      <c r="B1622" s="63" t="s">
        <v>3739</v>
      </c>
      <c r="C1622" s="63">
        <v>0</v>
      </c>
      <c r="D1622" s="63">
        <v>99378</v>
      </c>
      <c r="E1622" s="63">
        <v>132.1</v>
      </c>
      <c r="F1622" s="63">
        <v>20.48</v>
      </c>
      <c r="G1622" s="63">
        <v>71.5</v>
      </c>
    </row>
    <row r="1623" spans="1:7" hidden="1" x14ac:dyDescent="0.25">
      <c r="A1623" s="69" t="s">
        <v>3640</v>
      </c>
      <c r="B1623" s="63" t="s">
        <v>3649</v>
      </c>
      <c r="C1623" s="63">
        <v>0</v>
      </c>
      <c r="D1623" s="63">
        <v>55020</v>
      </c>
      <c r="E1623" s="63">
        <v>71.83</v>
      </c>
      <c r="F1623" s="63">
        <v>-29.76</v>
      </c>
      <c r="G1623" s="63">
        <v>137.5</v>
      </c>
    </row>
    <row r="1624" spans="1:7" hidden="1" x14ac:dyDescent="0.25">
      <c r="A1624" s="69" t="s">
        <v>3652</v>
      </c>
      <c r="B1624" s="63" t="s">
        <v>3658</v>
      </c>
      <c r="C1624" s="63">
        <v>0</v>
      </c>
      <c r="D1624" s="63">
        <v>46956</v>
      </c>
      <c r="E1624" s="63">
        <v>-0.98</v>
      </c>
      <c r="F1624" s="63">
        <v>-4.0199999999999996</v>
      </c>
      <c r="G1624" s="63">
        <v>110</v>
      </c>
    </row>
    <row r="1625" spans="1:7" hidden="1" x14ac:dyDescent="0.25">
      <c r="A1625" s="44" t="s">
        <v>3768</v>
      </c>
      <c r="B1625" s="45" t="s">
        <v>3775</v>
      </c>
      <c r="C1625" s="63">
        <v>0</v>
      </c>
      <c r="D1625" s="45">
        <v>53262</v>
      </c>
      <c r="E1625" s="45">
        <v>-9.5399999999999991</v>
      </c>
      <c r="F1625" s="45">
        <v>-1.43</v>
      </c>
      <c r="G1625" s="45">
        <v>52.4</v>
      </c>
    </row>
    <row r="1626" spans="1:7" hidden="1" x14ac:dyDescent="0.25">
      <c r="A1626" s="44" t="s">
        <v>3669</v>
      </c>
      <c r="B1626" s="70" t="s">
        <v>3674</v>
      </c>
      <c r="C1626" s="63">
        <v>0</v>
      </c>
      <c r="D1626" s="45">
        <v>59776</v>
      </c>
      <c r="E1626" s="45">
        <v>40.79</v>
      </c>
      <c r="F1626" s="45">
        <v>-54.96</v>
      </c>
      <c r="G1626" s="45">
        <v>114</v>
      </c>
    </row>
    <row r="1627" spans="1:7" x14ac:dyDescent="0.25">
      <c r="A1627" s="44" t="s">
        <v>3698</v>
      </c>
      <c r="B1627" s="45" t="s">
        <v>3705</v>
      </c>
      <c r="C1627" s="63">
        <v>1</v>
      </c>
      <c r="D1627" s="45">
        <v>274318</v>
      </c>
      <c r="E1627" s="45">
        <v>5.49</v>
      </c>
      <c r="F1627" s="45">
        <v>52.61</v>
      </c>
      <c r="G1627" s="45">
        <v>136</v>
      </c>
    </row>
    <row r="1628" spans="1:7" hidden="1" x14ac:dyDescent="0.25">
      <c r="A1628" s="44" t="s">
        <v>3913</v>
      </c>
      <c r="B1628" s="45" t="s">
        <v>3928</v>
      </c>
      <c r="C1628" s="63">
        <v>0</v>
      </c>
      <c r="D1628" s="45">
        <v>180817</v>
      </c>
      <c r="E1628" s="45">
        <v>68.33</v>
      </c>
      <c r="F1628" s="45">
        <v>-16.93</v>
      </c>
      <c r="G1628" s="45">
        <v>180.5</v>
      </c>
    </row>
    <row r="1629" spans="1:7" hidden="1" x14ac:dyDescent="0.25">
      <c r="A1629" s="44" t="s">
        <v>3699</v>
      </c>
      <c r="B1629" s="63" t="s">
        <v>3706</v>
      </c>
      <c r="C1629" s="63">
        <v>0</v>
      </c>
      <c r="D1629" s="45">
        <v>440724</v>
      </c>
      <c r="E1629" s="45">
        <v>40.85</v>
      </c>
      <c r="F1629" s="45">
        <v>7.1</v>
      </c>
      <c r="G1629" s="45">
        <v>91.1</v>
      </c>
    </row>
    <row r="1630" spans="1:7" hidden="1" x14ac:dyDescent="0.25">
      <c r="A1630" s="44" t="s">
        <v>3687</v>
      </c>
      <c r="B1630" s="45" t="s">
        <v>3689</v>
      </c>
      <c r="C1630" s="63">
        <v>-1</v>
      </c>
      <c r="D1630" s="45">
        <v>13458</v>
      </c>
      <c r="E1630" s="45">
        <v>-26.61</v>
      </c>
      <c r="F1630" s="45">
        <v>-72.349999999999994</v>
      </c>
      <c r="G1630" s="45">
        <v>37</v>
      </c>
    </row>
    <row r="1631" spans="1:7" hidden="1" x14ac:dyDescent="0.25">
      <c r="A1631" s="44" t="s">
        <v>3700</v>
      </c>
      <c r="B1631" s="45" t="s">
        <v>3865</v>
      </c>
      <c r="C1631" s="63">
        <v>0</v>
      </c>
      <c r="D1631" s="45">
        <v>746320</v>
      </c>
      <c r="E1631" s="45">
        <v>32.69</v>
      </c>
      <c r="F1631" s="45">
        <v>99.33</v>
      </c>
      <c r="G1631" s="45">
        <v>81.8</v>
      </c>
    </row>
    <row r="1632" spans="1:7" hidden="1" x14ac:dyDescent="0.25">
      <c r="A1632" s="44" t="s">
        <v>3756</v>
      </c>
      <c r="B1632" s="45" t="s">
        <v>3762</v>
      </c>
      <c r="C1632" s="63">
        <v>0</v>
      </c>
      <c r="D1632" s="45">
        <v>81717</v>
      </c>
      <c r="E1632" s="45">
        <v>16.34</v>
      </c>
      <c r="F1632" s="45">
        <v>22.44</v>
      </c>
      <c r="G1632" s="45">
        <v>190.5</v>
      </c>
    </row>
    <row r="1633" spans="1:7" x14ac:dyDescent="0.25">
      <c r="A1633" s="69" t="s">
        <v>3966</v>
      </c>
      <c r="B1633" s="63" t="s">
        <v>3973</v>
      </c>
      <c r="C1633" s="63">
        <v>1</v>
      </c>
      <c r="D1633" s="63">
        <v>16917</v>
      </c>
      <c r="E1633" s="63">
        <v>2443.91</v>
      </c>
      <c r="F1633" s="63">
        <v>4171.97</v>
      </c>
      <c r="G1633" s="63">
        <v>16.75</v>
      </c>
    </row>
    <row r="1634" spans="1:7" hidden="1" x14ac:dyDescent="0.25">
      <c r="A1634" s="69" t="s">
        <v>3692</v>
      </c>
      <c r="B1634" s="63" t="s">
        <v>3905</v>
      </c>
      <c r="C1634" s="63">
        <v>0</v>
      </c>
      <c r="D1634" s="63">
        <v>788320</v>
      </c>
      <c r="E1634" s="63">
        <v>142.1</v>
      </c>
      <c r="F1634" s="63">
        <v>10.6</v>
      </c>
      <c r="G1634" s="63">
        <v>85.3</v>
      </c>
    </row>
    <row r="1635" spans="1:7" hidden="1" x14ac:dyDescent="0.25">
      <c r="A1635" s="80" t="s">
        <v>3678</v>
      </c>
      <c r="B1635" s="150" t="s">
        <v>3683</v>
      </c>
      <c r="C1635" s="63">
        <v>0</v>
      </c>
      <c r="D1635" s="150">
        <v>178247</v>
      </c>
      <c r="E1635" s="150">
        <v>-39.049999999999997</v>
      </c>
      <c r="F1635" s="150">
        <v>138.34</v>
      </c>
      <c r="G1635" s="150">
        <v>88.1</v>
      </c>
    </row>
    <row r="1636" spans="1:7" hidden="1" x14ac:dyDescent="0.25">
      <c r="A1636" s="69" t="s">
        <v>3824</v>
      </c>
      <c r="B1636" s="63" t="s">
        <v>3832</v>
      </c>
      <c r="C1636" s="63">
        <v>0</v>
      </c>
      <c r="D1636" s="63">
        <v>1792</v>
      </c>
      <c r="E1636" s="63"/>
      <c r="F1636" s="63"/>
      <c r="G1636" s="63">
        <v>37.5</v>
      </c>
    </row>
    <row r="1637" spans="1:7" hidden="1" x14ac:dyDescent="0.25">
      <c r="A1637" s="69" t="s">
        <v>3743</v>
      </c>
      <c r="B1637" s="63" t="s">
        <v>3745</v>
      </c>
      <c r="C1637" s="63">
        <v>0</v>
      </c>
      <c r="D1637" s="63">
        <v>20401</v>
      </c>
      <c r="E1637" s="63">
        <v>40.31</v>
      </c>
      <c r="F1637" s="63">
        <v>-68.36</v>
      </c>
      <c r="G1637" s="63">
        <v>126</v>
      </c>
    </row>
    <row r="1638" spans="1:7" x14ac:dyDescent="0.25">
      <c r="A1638" s="69" t="s">
        <v>3845</v>
      </c>
      <c r="B1638" s="63" t="s">
        <v>3850</v>
      </c>
      <c r="C1638" s="63">
        <v>1</v>
      </c>
      <c r="D1638" s="63">
        <v>215124</v>
      </c>
      <c r="E1638" s="63">
        <v>0.18</v>
      </c>
      <c r="F1638" s="63">
        <v>9.7899999999999991</v>
      </c>
      <c r="G1638" s="63">
        <v>240</v>
      </c>
    </row>
    <row r="1639" spans="1:7" hidden="1" x14ac:dyDescent="0.25">
      <c r="A1639" s="80" t="s">
        <v>4123</v>
      </c>
      <c r="B1639" s="150" t="s">
        <v>4133</v>
      </c>
      <c r="C1639" s="63">
        <v>0</v>
      </c>
      <c r="D1639" s="150">
        <v>103073</v>
      </c>
      <c r="E1639" s="150">
        <v>12.67</v>
      </c>
      <c r="F1639" s="150">
        <v>-14.58</v>
      </c>
      <c r="G1639" s="150">
        <v>33.799999999999997</v>
      </c>
    </row>
    <row r="1640" spans="1:7" x14ac:dyDescent="0.25">
      <c r="A1640" s="69" t="s">
        <v>3939</v>
      </c>
      <c r="B1640" s="63" t="s">
        <v>3946</v>
      </c>
      <c r="C1640" s="63">
        <v>1</v>
      </c>
      <c r="D1640" s="63">
        <v>1204</v>
      </c>
      <c r="E1640" s="63">
        <v>90.51</v>
      </c>
      <c r="F1640" s="63">
        <v>3548.48</v>
      </c>
      <c r="G1640" s="63">
        <v>23.65</v>
      </c>
    </row>
    <row r="1641" spans="1:7" hidden="1" x14ac:dyDescent="0.25">
      <c r="A1641" s="80" t="s">
        <v>3979</v>
      </c>
      <c r="B1641" s="150" t="s">
        <v>3980</v>
      </c>
      <c r="C1641" s="63">
        <v>0</v>
      </c>
      <c r="D1641" s="150">
        <v>362101</v>
      </c>
      <c r="E1641" s="150">
        <v>68.17</v>
      </c>
      <c r="F1641" s="150">
        <v>-32.590000000000003</v>
      </c>
      <c r="G1641" s="150">
        <v>42.6</v>
      </c>
    </row>
    <row r="1642" spans="1:7" hidden="1" x14ac:dyDescent="0.25">
      <c r="A1642" s="80" t="s">
        <v>3856</v>
      </c>
      <c r="B1642" s="150" t="s">
        <v>3866</v>
      </c>
      <c r="C1642" s="63">
        <v>0</v>
      </c>
      <c r="D1642" s="150">
        <v>2779557</v>
      </c>
      <c r="E1642" s="150">
        <v>56.49</v>
      </c>
      <c r="F1642" s="150">
        <v>-20.59</v>
      </c>
      <c r="G1642" s="150">
        <v>151.5</v>
      </c>
    </row>
    <row r="1643" spans="1:7" x14ac:dyDescent="0.25">
      <c r="A1643" s="44" t="s">
        <v>3782</v>
      </c>
      <c r="B1643" s="45" t="s">
        <v>3790</v>
      </c>
      <c r="C1643" s="63">
        <v>1</v>
      </c>
      <c r="D1643" s="45">
        <v>237561</v>
      </c>
      <c r="E1643" s="45">
        <v>61.81</v>
      </c>
      <c r="F1643" s="45">
        <v>68.64</v>
      </c>
      <c r="G1643" s="45">
        <v>389.5</v>
      </c>
    </row>
    <row r="1644" spans="1:7" hidden="1" x14ac:dyDescent="0.25">
      <c r="A1644" s="80" t="s">
        <v>3750</v>
      </c>
      <c r="B1644" s="150" t="s">
        <v>3755</v>
      </c>
      <c r="C1644" s="63">
        <v>0</v>
      </c>
      <c r="D1644" s="150">
        <v>31632</v>
      </c>
      <c r="E1644" s="150">
        <v>26.76</v>
      </c>
      <c r="F1644" s="150">
        <v>-31.06</v>
      </c>
      <c r="G1644" s="150">
        <v>170</v>
      </c>
    </row>
    <row r="1645" spans="1:7" hidden="1" x14ac:dyDescent="0.25">
      <c r="A1645" s="80" t="s">
        <v>3825</v>
      </c>
      <c r="B1645" s="150" t="s">
        <v>3833</v>
      </c>
      <c r="C1645" s="63">
        <v>0</v>
      </c>
      <c r="D1645" s="150">
        <v>88090</v>
      </c>
      <c r="E1645" s="150">
        <v>6.94</v>
      </c>
      <c r="F1645" s="150">
        <v>-21.96</v>
      </c>
      <c r="G1645" s="150">
        <v>56</v>
      </c>
    </row>
    <row r="1646" spans="1:7" hidden="1" x14ac:dyDescent="0.25">
      <c r="A1646" s="80" t="s">
        <v>3757</v>
      </c>
      <c r="B1646" s="150" t="s">
        <v>3763</v>
      </c>
      <c r="C1646" s="63">
        <v>0</v>
      </c>
      <c r="D1646" s="150">
        <v>-84898</v>
      </c>
      <c r="E1646" s="150">
        <v>63.9</v>
      </c>
      <c r="F1646" s="150">
        <v>86.87</v>
      </c>
      <c r="G1646" s="150">
        <v>13.7</v>
      </c>
    </row>
    <row r="1647" spans="1:7" x14ac:dyDescent="0.25">
      <c r="A1647" s="44" t="s">
        <v>3747</v>
      </c>
      <c r="B1647" s="45" t="s">
        <v>4031</v>
      </c>
      <c r="C1647" s="63">
        <v>1</v>
      </c>
      <c r="D1647" s="45">
        <v>107871</v>
      </c>
      <c r="E1647" s="45">
        <v>18.7</v>
      </c>
      <c r="F1647" s="45">
        <v>26.12</v>
      </c>
      <c r="G1647" s="45">
        <v>77.099999999999994</v>
      </c>
    </row>
    <row r="1648" spans="1:7" x14ac:dyDescent="0.25">
      <c r="A1648" s="80" t="s">
        <v>3857</v>
      </c>
      <c r="B1648" s="150" t="s">
        <v>3867</v>
      </c>
      <c r="C1648" s="63">
        <v>1</v>
      </c>
      <c r="D1648" s="150">
        <v>734462</v>
      </c>
      <c r="E1648" s="150">
        <v>55.69</v>
      </c>
      <c r="F1648" s="150">
        <v>320.45</v>
      </c>
      <c r="G1648" s="150">
        <v>391</v>
      </c>
    </row>
    <row r="1649" spans="1:7" hidden="1" x14ac:dyDescent="0.25">
      <c r="A1649" s="80" t="s">
        <v>3783</v>
      </c>
      <c r="B1649" s="150" t="s">
        <v>3791</v>
      </c>
      <c r="C1649" s="63">
        <v>0</v>
      </c>
      <c r="D1649" s="150">
        <v>83256</v>
      </c>
      <c r="E1649" s="150">
        <v>-4.55</v>
      </c>
      <c r="F1649" s="150">
        <v>-0.23</v>
      </c>
      <c r="G1649" s="150">
        <v>119</v>
      </c>
    </row>
    <row r="1650" spans="1:7" hidden="1" x14ac:dyDescent="0.25">
      <c r="A1650" s="80" t="s">
        <v>3807</v>
      </c>
      <c r="B1650" s="150" t="s">
        <v>3813</v>
      </c>
      <c r="C1650" s="63">
        <v>0</v>
      </c>
      <c r="D1650" s="150">
        <v>29755</v>
      </c>
      <c r="E1650" s="150">
        <v>17.04</v>
      </c>
      <c r="F1650" s="150">
        <v>-0.57999999999999996</v>
      </c>
      <c r="G1650" s="150">
        <v>68.2</v>
      </c>
    </row>
    <row r="1651" spans="1:7" x14ac:dyDescent="0.25">
      <c r="A1651" s="80" t="s">
        <v>4145</v>
      </c>
      <c r="B1651" s="150" t="s">
        <v>4157</v>
      </c>
      <c r="C1651" s="63">
        <v>1</v>
      </c>
      <c r="D1651" s="150">
        <v>259437</v>
      </c>
      <c r="E1651" s="150">
        <v>46.93</v>
      </c>
      <c r="F1651" s="150">
        <v>64.2</v>
      </c>
      <c r="G1651" s="150">
        <v>121.5</v>
      </c>
    </row>
    <row r="1652" spans="1:7" hidden="1" x14ac:dyDescent="0.25">
      <c r="A1652" s="80" t="s">
        <v>4168</v>
      </c>
      <c r="B1652" s="150" t="s">
        <v>4177</v>
      </c>
      <c r="C1652" s="63">
        <v>0</v>
      </c>
      <c r="D1652" s="150">
        <v>416149</v>
      </c>
      <c r="E1652" s="150">
        <v>15.26</v>
      </c>
      <c r="F1652" s="150">
        <v>56.68</v>
      </c>
      <c r="G1652" s="150">
        <v>38.15</v>
      </c>
    </row>
    <row r="1653" spans="1:7" hidden="1" x14ac:dyDescent="0.25">
      <c r="A1653" s="80" t="s">
        <v>4024</v>
      </c>
      <c r="B1653" s="150" t="s">
        <v>4032</v>
      </c>
      <c r="C1653" s="63">
        <v>0</v>
      </c>
      <c r="D1653" s="150">
        <v>49463</v>
      </c>
      <c r="E1653" s="150">
        <v>163.66</v>
      </c>
      <c r="F1653" s="150">
        <v>-9.6199999999999992</v>
      </c>
      <c r="G1653" s="150">
        <v>49.05</v>
      </c>
    </row>
    <row r="1654" spans="1:7" hidden="1" x14ac:dyDescent="0.25">
      <c r="A1654" s="80" t="s">
        <v>4124</v>
      </c>
      <c r="B1654" s="150" t="s">
        <v>4134</v>
      </c>
      <c r="C1654" s="63">
        <v>0</v>
      </c>
      <c r="D1654" s="150">
        <v>37805</v>
      </c>
      <c r="E1654" s="150">
        <v>83.67</v>
      </c>
      <c r="F1654" s="150">
        <v>21.62</v>
      </c>
      <c r="G1654" s="150">
        <v>29.9</v>
      </c>
    </row>
    <row r="1655" spans="1:7" hidden="1" x14ac:dyDescent="0.25">
      <c r="A1655" s="80" t="s">
        <v>3893</v>
      </c>
      <c r="B1655" s="150" t="s">
        <v>3906</v>
      </c>
      <c r="C1655" s="63">
        <v>0</v>
      </c>
      <c r="D1655" s="150">
        <v>238626</v>
      </c>
      <c r="E1655" s="150">
        <v>16.940000000000001</v>
      </c>
      <c r="F1655" s="150">
        <v>13.7</v>
      </c>
      <c r="G1655" s="150">
        <v>126</v>
      </c>
    </row>
    <row r="1656" spans="1:7" hidden="1" x14ac:dyDescent="0.25">
      <c r="A1656" s="80" t="s">
        <v>3837</v>
      </c>
      <c r="B1656" s="150" t="s">
        <v>3840</v>
      </c>
      <c r="C1656" s="63">
        <v>0</v>
      </c>
      <c r="D1656" s="150">
        <v>495555</v>
      </c>
      <c r="E1656" s="150">
        <v>5.8</v>
      </c>
      <c r="F1656" s="150">
        <v>11.5</v>
      </c>
      <c r="G1656" s="150">
        <v>154</v>
      </c>
    </row>
    <row r="1657" spans="1:7" hidden="1" x14ac:dyDescent="0.25">
      <c r="A1657" s="80" t="s">
        <v>3784</v>
      </c>
      <c r="B1657" s="150" t="s">
        <v>3792</v>
      </c>
      <c r="C1657" s="63">
        <v>0</v>
      </c>
      <c r="D1657" s="150">
        <v>198265</v>
      </c>
      <c r="E1657" s="150">
        <v>56.59</v>
      </c>
      <c r="F1657" s="150">
        <v>17.010000000000002</v>
      </c>
      <c r="G1657" s="150">
        <v>17.600000000000001</v>
      </c>
    </row>
    <row r="1658" spans="1:7" hidden="1" x14ac:dyDescent="0.25">
      <c r="A1658" s="80" t="s">
        <v>4037</v>
      </c>
      <c r="B1658" s="150" t="s">
        <v>4038</v>
      </c>
      <c r="C1658" s="63">
        <v>0</v>
      </c>
      <c r="D1658" s="150">
        <v>73755</v>
      </c>
      <c r="E1658" s="150">
        <v>-0.64</v>
      </c>
      <c r="F1658" s="150">
        <v>16.18</v>
      </c>
      <c r="G1658" s="150">
        <v>74.900000000000006</v>
      </c>
    </row>
    <row r="1659" spans="1:7" hidden="1" x14ac:dyDescent="0.25">
      <c r="A1659" s="80" t="s">
        <v>3894</v>
      </c>
      <c r="B1659" s="150" t="s">
        <v>3907</v>
      </c>
      <c r="C1659" s="63">
        <v>0</v>
      </c>
      <c r="D1659" s="150">
        <v>2</v>
      </c>
      <c r="G1659" s="150">
        <v>112</v>
      </c>
    </row>
    <row r="1660" spans="1:7" hidden="1" x14ac:dyDescent="0.25">
      <c r="A1660" s="44" t="s">
        <v>4125</v>
      </c>
      <c r="B1660" s="150" t="s">
        <v>4135</v>
      </c>
      <c r="C1660" s="63">
        <v>0</v>
      </c>
      <c r="D1660" s="45">
        <v>9403</v>
      </c>
      <c r="E1660" s="45">
        <v>-3.54</v>
      </c>
      <c r="F1660" s="45">
        <v>-43.76</v>
      </c>
      <c r="G1660" s="45">
        <v>72.2</v>
      </c>
    </row>
    <row r="1661" spans="1:7" x14ac:dyDescent="0.25">
      <c r="A1661" s="80" t="s">
        <v>3769</v>
      </c>
      <c r="B1661" s="150" t="s">
        <v>3776</v>
      </c>
      <c r="C1661" s="63">
        <v>1</v>
      </c>
      <c r="D1661" s="150">
        <v>200746</v>
      </c>
      <c r="E1661" s="150">
        <v>62.49</v>
      </c>
      <c r="F1661" s="150">
        <v>22.58</v>
      </c>
      <c r="G1661" s="150">
        <v>165</v>
      </c>
    </row>
    <row r="1662" spans="1:7" hidden="1" x14ac:dyDescent="0.25">
      <c r="A1662" s="80" t="s">
        <v>3895</v>
      </c>
      <c r="B1662" s="150" t="s">
        <v>3908</v>
      </c>
      <c r="C1662" s="63">
        <v>0</v>
      </c>
      <c r="D1662" s="150">
        <v>102568</v>
      </c>
      <c r="E1662" s="150">
        <v>13.73</v>
      </c>
      <c r="F1662" s="150">
        <v>4.2699999999999996</v>
      </c>
      <c r="G1662" s="150">
        <v>75.599999999999994</v>
      </c>
    </row>
    <row r="1663" spans="1:7" hidden="1" x14ac:dyDescent="0.25">
      <c r="A1663" s="44" t="s">
        <v>3914</v>
      </c>
      <c r="B1663" s="150" t="s">
        <v>3929</v>
      </c>
      <c r="C1663" s="63">
        <v>0</v>
      </c>
      <c r="D1663" s="45">
        <v>141575</v>
      </c>
      <c r="E1663" s="45">
        <v>-8.23</v>
      </c>
      <c r="F1663" s="45">
        <v>-1.98</v>
      </c>
      <c r="G1663" s="45">
        <v>80.3</v>
      </c>
    </row>
    <row r="1664" spans="1:7" hidden="1" x14ac:dyDescent="0.25">
      <c r="A1664" s="80" t="s">
        <v>4025</v>
      </c>
      <c r="B1664" s="150" t="s">
        <v>4033</v>
      </c>
      <c r="C1664" s="63">
        <v>0</v>
      </c>
      <c r="D1664" s="150">
        <v>15850</v>
      </c>
      <c r="E1664" s="150">
        <v>3.39</v>
      </c>
      <c r="F1664" s="150">
        <v>10.050000000000001</v>
      </c>
      <c r="G1664" s="150">
        <v>69.8</v>
      </c>
    </row>
    <row r="1665" spans="1:7" hidden="1" x14ac:dyDescent="0.25">
      <c r="A1665" s="80" t="s">
        <v>3846</v>
      </c>
      <c r="B1665" s="150" t="s">
        <v>3851</v>
      </c>
      <c r="C1665" s="63">
        <v>0</v>
      </c>
      <c r="D1665" s="150">
        <v>173514</v>
      </c>
      <c r="E1665" s="150">
        <v>26.74</v>
      </c>
      <c r="F1665" s="150">
        <v>-18.16</v>
      </c>
      <c r="G1665" s="150">
        <v>45.55</v>
      </c>
    </row>
    <row r="1666" spans="1:7" hidden="1" x14ac:dyDescent="0.25">
      <c r="A1666" s="80" t="s">
        <v>3826</v>
      </c>
      <c r="B1666" s="150" t="s">
        <v>3834</v>
      </c>
      <c r="C1666" s="63">
        <v>0</v>
      </c>
      <c r="D1666" s="150">
        <v>272005</v>
      </c>
      <c r="E1666" s="150">
        <v>4.5999999999999996</v>
      </c>
      <c r="F1666" s="150">
        <v>2.54</v>
      </c>
      <c r="G1666" s="150">
        <v>29.8</v>
      </c>
    </row>
    <row r="1667" spans="1:7" x14ac:dyDescent="0.25">
      <c r="A1667" s="80" t="s">
        <v>3953</v>
      </c>
      <c r="B1667" s="150" t="s">
        <v>3960</v>
      </c>
      <c r="C1667" s="63">
        <v>1</v>
      </c>
      <c r="D1667" s="150">
        <v>109802</v>
      </c>
      <c r="E1667" s="150">
        <v>22.49</v>
      </c>
      <c r="F1667" s="150">
        <v>22.24</v>
      </c>
      <c r="G1667" s="150">
        <v>51.8</v>
      </c>
    </row>
    <row r="1668" spans="1:7" hidden="1" x14ac:dyDescent="0.25">
      <c r="A1668" s="44" t="s">
        <v>3770</v>
      </c>
      <c r="B1668" s="150" t="s">
        <v>3777</v>
      </c>
      <c r="C1668" s="63">
        <v>0</v>
      </c>
      <c r="D1668" s="45">
        <v>772235</v>
      </c>
      <c r="E1668" s="45">
        <v>80.27</v>
      </c>
      <c r="F1668" s="45">
        <v>-12.39</v>
      </c>
      <c r="G1668" s="45">
        <v>178</v>
      </c>
    </row>
    <row r="1669" spans="1:7" hidden="1" x14ac:dyDescent="0.25">
      <c r="A1669" s="80" t="s">
        <v>4146</v>
      </c>
      <c r="B1669" s="150" t="s">
        <v>4158</v>
      </c>
      <c r="C1669" s="63">
        <v>0</v>
      </c>
      <c r="D1669" s="150">
        <v>3626</v>
      </c>
      <c r="E1669" s="150">
        <v>20044.439999999999</v>
      </c>
      <c r="F1669" s="150">
        <v>-53.06</v>
      </c>
      <c r="G1669" s="150">
        <v>83.1</v>
      </c>
    </row>
    <row r="1670" spans="1:7" hidden="1" x14ac:dyDescent="0.25">
      <c r="A1670" s="80" t="s">
        <v>3995</v>
      </c>
      <c r="B1670" s="150" t="s">
        <v>3998</v>
      </c>
      <c r="C1670" s="63">
        <v>0</v>
      </c>
      <c r="D1670" s="150">
        <v>132278</v>
      </c>
      <c r="E1670" s="150">
        <v>43.26</v>
      </c>
      <c r="F1670" s="150">
        <v>15.7</v>
      </c>
      <c r="G1670" s="150">
        <v>35.299999999999997</v>
      </c>
    </row>
    <row r="1671" spans="1:7" hidden="1" x14ac:dyDescent="0.25">
      <c r="A1671" s="80" t="s">
        <v>3797</v>
      </c>
      <c r="B1671" s="150" t="s">
        <v>3802</v>
      </c>
      <c r="C1671" s="63">
        <v>0</v>
      </c>
      <c r="D1671" s="150">
        <v>286966</v>
      </c>
      <c r="E1671" s="150">
        <v>100.87</v>
      </c>
      <c r="F1671" s="150">
        <v>26.65</v>
      </c>
      <c r="G1671" s="150">
        <v>284.5</v>
      </c>
    </row>
    <row r="1672" spans="1:7" hidden="1" x14ac:dyDescent="0.25">
      <c r="A1672" s="80" t="s">
        <v>4026</v>
      </c>
      <c r="B1672" s="150" t="s">
        <v>4034</v>
      </c>
      <c r="C1672" s="63">
        <v>0</v>
      </c>
      <c r="D1672" s="150">
        <v>1513132</v>
      </c>
      <c r="E1672" s="150">
        <v>-16.7</v>
      </c>
      <c r="F1672" s="150">
        <v>23.45</v>
      </c>
      <c r="G1672" s="150">
        <v>940</v>
      </c>
    </row>
    <row r="1673" spans="1:7" hidden="1" x14ac:dyDescent="0.25">
      <c r="A1673" s="80" t="s">
        <v>3815</v>
      </c>
      <c r="B1673" s="150" t="s">
        <v>3818</v>
      </c>
      <c r="C1673" s="63">
        <v>0</v>
      </c>
      <c r="D1673" s="150">
        <v>2454</v>
      </c>
      <c r="E1673" s="150">
        <v>24.51</v>
      </c>
      <c r="F1673" s="150">
        <v>74.540000000000006</v>
      </c>
      <c r="G1673" s="150">
        <v>647</v>
      </c>
    </row>
    <row r="1674" spans="1:7" hidden="1" x14ac:dyDescent="0.25">
      <c r="A1674" s="80" t="s">
        <v>3858</v>
      </c>
      <c r="B1674" s="150" t="s">
        <v>3868</v>
      </c>
      <c r="C1674" s="63">
        <v>0</v>
      </c>
      <c r="D1674" s="150">
        <v>73288</v>
      </c>
      <c r="E1674" s="150">
        <v>17.18</v>
      </c>
      <c r="F1674" s="150">
        <v>24.75</v>
      </c>
      <c r="G1674" s="150">
        <v>79.599999999999994</v>
      </c>
    </row>
    <row r="1675" spans="1:7" hidden="1" x14ac:dyDescent="0.25">
      <c r="A1675" s="44" t="s">
        <v>3859</v>
      </c>
      <c r="B1675" s="45" t="s">
        <v>3869</v>
      </c>
      <c r="C1675" s="63">
        <v>0</v>
      </c>
      <c r="D1675" s="45">
        <v>193914</v>
      </c>
      <c r="E1675" s="45">
        <v>15.93</v>
      </c>
      <c r="F1675" s="45">
        <v>63.85</v>
      </c>
      <c r="G1675" s="45">
        <v>39</v>
      </c>
    </row>
    <row r="1676" spans="1:7" hidden="1" x14ac:dyDescent="0.25">
      <c r="A1676" s="80" t="s">
        <v>3847</v>
      </c>
      <c r="B1676" s="150" t="s">
        <v>3852</v>
      </c>
      <c r="C1676" s="63">
        <v>0</v>
      </c>
      <c r="D1676" s="150">
        <v>86936</v>
      </c>
      <c r="E1676" s="150">
        <v>1.63</v>
      </c>
      <c r="F1676" s="150">
        <v>-32.68</v>
      </c>
      <c r="G1676" s="150">
        <v>203</v>
      </c>
    </row>
    <row r="1677" spans="1:7" hidden="1" x14ac:dyDescent="0.25">
      <c r="A1677" s="80" t="s">
        <v>3915</v>
      </c>
      <c r="B1677" s="150" t="s">
        <v>3930</v>
      </c>
      <c r="C1677" s="63">
        <v>0</v>
      </c>
      <c r="D1677" s="150">
        <v>31098</v>
      </c>
      <c r="E1677" s="150">
        <v>15.58</v>
      </c>
      <c r="F1677" s="150">
        <v>20.22</v>
      </c>
      <c r="G1677" s="150">
        <v>168</v>
      </c>
    </row>
    <row r="1678" spans="1:7" hidden="1" x14ac:dyDescent="0.25">
      <c r="A1678" s="80" t="s">
        <v>3860</v>
      </c>
      <c r="B1678" s="150" t="s">
        <v>3870</v>
      </c>
      <c r="C1678" s="63">
        <v>0</v>
      </c>
      <c r="D1678" s="150">
        <v>501957</v>
      </c>
      <c r="E1678" s="150">
        <v>129.26</v>
      </c>
      <c r="F1678" s="150">
        <v>77.63</v>
      </c>
      <c r="G1678" s="150">
        <v>157</v>
      </c>
    </row>
    <row r="1679" spans="1:7" hidden="1" x14ac:dyDescent="0.25">
      <c r="A1679" s="44" t="s">
        <v>3877</v>
      </c>
      <c r="B1679" s="45" t="s">
        <v>3885</v>
      </c>
      <c r="C1679" s="63">
        <v>0</v>
      </c>
      <c r="D1679" s="45">
        <v>891976</v>
      </c>
      <c r="E1679" s="45">
        <v>18.87</v>
      </c>
      <c r="F1679" s="45">
        <v>-10.74</v>
      </c>
      <c r="G1679" s="45">
        <v>19.149999999999999</v>
      </c>
    </row>
    <row r="1680" spans="1:7" hidden="1" x14ac:dyDescent="0.25">
      <c r="A1680" s="80" t="s">
        <v>4147</v>
      </c>
      <c r="B1680" s="150" t="s">
        <v>4159</v>
      </c>
      <c r="C1680" s="63">
        <v>0</v>
      </c>
      <c r="D1680" s="150">
        <v>396867</v>
      </c>
      <c r="E1680" s="150">
        <v>-14.77</v>
      </c>
      <c r="F1680" s="150">
        <v>2.5499999999999998</v>
      </c>
      <c r="G1680" s="150">
        <v>56.9</v>
      </c>
    </row>
    <row r="1681" spans="1:7" hidden="1" x14ac:dyDescent="0.25">
      <c r="A1681" s="44" t="s">
        <v>3916</v>
      </c>
      <c r="B1681" s="150" t="s">
        <v>3990</v>
      </c>
      <c r="C1681" s="63">
        <v>0</v>
      </c>
      <c r="D1681" s="45">
        <v>1378305</v>
      </c>
      <c r="E1681" s="45">
        <v>28.22</v>
      </c>
      <c r="F1681" s="45">
        <v>-13.19</v>
      </c>
      <c r="G1681" s="45">
        <v>32.5</v>
      </c>
    </row>
    <row r="1682" spans="1:7" hidden="1" x14ac:dyDescent="0.25">
      <c r="A1682" s="85" t="s">
        <v>3967</v>
      </c>
      <c r="B1682" s="70" t="s">
        <v>3974</v>
      </c>
      <c r="C1682" s="63">
        <v>0</v>
      </c>
      <c r="D1682" s="70">
        <v>1830133</v>
      </c>
      <c r="E1682" s="70">
        <v>30.11</v>
      </c>
      <c r="F1682" s="70">
        <v>-21.34</v>
      </c>
      <c r="G1682" s="70">
        <v>87.7</v>
      </c>
    </row>
    <row r="1683" spans="1:7" x14ac:dyDescent="0.25">
      <c r="A1683" s="44" t="s">
        <v>3896</v>
      </c>
      <c r="B1683" s="45" t="s">
        <v>3909</v>
      </c>
      <c r="C1683" s="63">
        <v>1</v>
      </c>
      <c r="D1683" s="45">
        <v>158907</v>
      </c>
      <c r="E1683" s="45">
        <v>75.56</v>
      </c>
      <c r="F1683" s="45">
        <v>42.47</v>
      </c>
      <c r="G1683" s="45">
        <v>70.5</v>
      </c>
    </row>
    <row r="1684" spans="1:7" hidden="1" x14ac:dyDescent="0.25">
      <c r="A1684" s="44" t="s">
        <v>3878</v>
      </c>
      <c r="B1684" s="45" t="s">
        <v>3886</v>
      </c>
      <c r="C1684" s="63">
        <v>0</v>
      </c>
      <c r="D1684" s="45">
        <v>299761</v>
      </c>
      <c r="E1684" s="45">
        <v>-2.88</v>
      </c>
      <c r="F1684" s="45">
        <v>18.52</v>
      </c>
      <c r="G1684" s="45">
        <v>45.8</v>
      </c>
    </row>
    <row r="1685" spans="1:7" hidden="1" x14ac:dyDescent="0.25">
      <c r="A1685" s="80" t="s">
        <v>3879</v>
      </c>
      <c r="B1685" s="150" t="s">
        <v>3887</v>
      </c>
      <c r="C1685" s="63">
        <v>0</v>
      </c>
      <c r="D1685" s="150">
        <v>23974</v>
      </c>
      <c r="E1685" s="150">
        <v>0.56999999999999995</v>
      </c>
      <c r="F1685" s="150">
        <v>-13.29</v>
      </c>
      <c r="G1685" s="150">
        <v>28.8</v>
      </c>
    </row>
    <row r="1686" spans="1:7" hidden="1" x14ac:dyDescent="0.25">
      <c r="A1686" s="44" t="s">
        <v>4072</v>
      </c>
      <c r="B1686" s="45" t="s">
        <v>4076</v>
      </c>
      <c r="C1686" s="63">
        <v>0</v>
      </c>
      <c r="D1686" s="45">
        <v>183154</v>
      </c>
      <c r="E1686" s="45">
        <v>26.89</v>
      </c>
      <c r="F1686" s="45">
        <v>23.6</v>
      </c>
      <c r="G1686" s="45">
        <v>29.3</v>
      </c>
    </row>
    <row r="1687" spans="1:7" x14ac:dyDescent="0.25">
      <c r="A1687" s="44" t="s">
        <v>3940</v>
      </c>
      <c r="B1687" s="45" t="s">
        <v>3947</v>
      </c>
      <c r="C1687" s="63">
        <v>1</v>
      </c>
      <c r="D1687" s="45">
        <v>189218</v>
      </c>
      <c r="E1687" s="45">
        <v>80.41</v>
      </c>
      <c r="F1687" s="45">
        <v>17.14</v>
      </c>
      <c r="G1687" s="45">
        <v>54.3</v>
      </c>
    </row>
    <row r="1688" spans="1:7" hidden="1" x14ac:dyDescent="0.25">
      <c r="A1688" s="80" t="s">
        <v>3917</v>
      </c>
      <c r="B1688" s="150" t="s">
        <v>3931</v>
      </c>
      <c r="C1688" s="63">
        <v>0</v>
      </c>
      <c r="D1688" s="150">
        <v>58456</v>
      </c>
      <c r="E1688" s="150">
        <v>18.309999999999999</v>
      </c>
      <c r="F1688" s="150">
        <v>-19.170000000000002</v>
      </c>
      <c r="G1688" s="150">
        <v>14.8</v>
      </c>
    </row>
    <row r="1689" spans="1:7" hidden="1" x14ac:dyDescent="0.25">
      <c r="A1689" s="80" t="s">
        <v>3954</v>
      </c>
      <c r="B1689" s="150" t="s">
        <v>3961</v>
      </c>
      <c r="C1689" s="63">
        <v>0</v>
      </c>
      <c r="D1689" s="150">
        <v>342738</v>
      </c>
      <c r="E1689" s="150">
        <v>106.38</v>
      </c>
      <c r="F1689" s="150">
        <v>186.91</v>
      </c>
      <c r="G1689" s="150">
        <v>66.099999999999994</v>
      </c>
    </row>
    <row r="1690" spans="1:7" hidden="1" x14ac:dyDescent="0.25">
      <c r="A1690" s="80" t="s">
        <v>3918</v>
      </c>
      <c r="B1690" s="150" t="s">
        <v>3932</v>
      </c>
      <c r="C1690" s="63">
        <v>0</v>
      </c>
      <c r="D1690" s="150">
        <v>268790</v>
      </c>
      <c r="E1690" s="150">
        <v>41.43</v>
      </c>
      <c r="F1690" s="150">
        <v>15.83</v>
      </c>
      <c r="G1690" s="150">
        <v>173</v>
      </c>
    </row>
    <row r="1691" spans="1:7" hidden="1" x14ac:dyDescent="0.25">
      <c r="A1691" s="80" t="s">
        <v>3941</v>
      </c>
      <c r="B1691" s="150" t="s">
        <v>3948</v>
      </c>
      <c r="C1691" s="63">
        <v>0</v>
      </c>
      <c r="D1691" s="150">
        <v>399473</v>
      </c>
      <c r="E1691" s="150">
        <v>17.670000000000002</v>
      </c>
      <c r="F1691" s="150">
        <v>12.87</v>
      </c>
      <c r="G1691" s="150">
        <v>82.4</v>
      </c>
    </row>
    <row r="1692" spans="1:7" hidden="1" x14ac:dyDescent="0.25">
      <c r="A1692" s="80" t="s">
        <v>2922</v>
      </c>
      <c r="B1692" s="150" t="s">
        <v>2930</v>
      </c>
      <c r="C1692" s="63">
        <v>0</v>
      </c>
      <c r="D1692" s="150">
        <v>46220</v>
      </c>
      <c r="E1692" s="150">
        <v>91.3</v>
      </c>
      <c r="F1692" s="150">
        <v>-12.89</v>
      </c>
      <c r="G1692" s="150">
        <v>115</v>
      </c>
    </row>
    <row r="1693" spans="1:7" hidden="1" x14ac:dyDescent="0.25">
      <c r="A1693" s="80" t="s">
        <v>4045</v>
      </c>
      <c r="B1693" s="150" t="s">
        <v>4049</v>
      </c>
      <c r="C1693" s="63">
        <v>0</v>
      </c>
      <c r="D1693" s="150">
        <v>35380</v>
      </c>
      <c r="E1693" s="150">
        <v>30.06</v>
      </c>
      <c r="F1693" s="150">
        <v>46.3</v>
      </c>
      <c r="G1693" s="150">
        <v>68.3</v>
      </c>
    </row>
    <row r="1694" spans="1:7" hidden="1" x14ac:dyDescent="0.25">
      <c r="A1694" s="44" t="s">
        <v>3493</v>
      </c>
      <c r="B1694" s="45" t="s">
        <v>3535</v>
      </c>
      <c r="C1694" s="63">
        <v>0</v>
      </c>
      <c r="D1694" s="45">
        <v>75320</v>
      </c>
      <c r="E1694" s="45">
        <v>21.19</v>
      </c>
      <c r="F1694" s="45">
        <v>12.1</v>
      </c>
      <c r="G1694" s="45">
        <v>199</v>
      </c>
    </row>
    <row r="1695" spans="1:7" hidden="1" x14ac:dyDescent="0.25">
      <c r="A1695" s="80" t="s">
        <v>3871</v>
      </c>
      <c r="B1695" s="150" t="s">
        <v>3873</v>
      </c>
      <c r="C1695" s="63">
        <v>0</v>
      </c>
      <c r="D1695" s="150">
        <v>62312</v>
      </c>
      <c r="E1695" s="150">
        <v>-31.21</v>
      </c>
      <c r="F1695" s="150">
        <v>-26.11</v>
      </c>
      <c r="G1695" s="150">
        <v>33.700000000000003</v>
      </c>
    </row>
    <row r="1696" spans="1:7" x14ac:dyDescent="0.25">
      <c r="A1696" s="44" t="s">
        <v>4058</v>
      </c>
      <c r="B1696" s="45" t="s">
        <v>4068</v>
      </c>
      <c r="C1696" s="63">
        <v>1</v>
      </c>
      <c r="D1696" s="45">
        <v>463188</v>
      </c>
      <c r="E1696" s="45">
        <v>71.680000000000007</v>
      </c>
      <c r="F1696" s="45">
        <v>958.98</v>
      </c>
      <c r="G1696" s="45">
        <v>497.5</v>
      </c>
    </row>
    <row r="1697" spans="1:7" hidden="1" x14ac:dyDescent="0.25">
      <c r="A1697" s="80" t="s">
        <v>3983</v>
      </c>
      <c r="B1697" s="150" t="s">
        <v>3991</v>
      </c>
      <c r="C1697" s="63">
        <v>0</v>
      </c>
      <c r="D1697" s="150">
        <v>122497</v>
      </c>
      <c r="E1697" s="150">
        <v>-9.7899999999999991</v>
      </c>
      <c r="F1697" s="150">
        <v>55.42</v>
      </c>
      <c r="G1697" s="150">
        <v>111</v>
      </c>
    </row>
    <row r="1698" spans="1:7" hidden="1" x14ac:dyDescent="0.25">
      <c r="A1698" s="80" t="s">
        <v>4027</v>
      </c>
      <c r="B1698" s="150" t="s">
        <v>4035</v>
      </c>
      <c r="C1698" s="63">
        <v>-1</v>
      </c>
      <c r="D1698" s="150">
        <v>36661</v>
      </c>
      <c r="E1698" s="150">
        <v>-13.69</v>
      </c>
      <c r="F1698" s="150">
        <v>-63.34</v>
      </c>
      <c r="G1698" s="150">
        <v>73.099999999999994</v>
      </c>
    </row>
    <row r="1699" spans="1:7" hidden="1" x14ac:dyDescent="0.25">
      <c r="A1699" s="44" t="s">
        <v>3919</v>
      </c>
      <c r="B1699" s="45" t="s">
        <v>3933</v>
      </c>
      <c r="C1699" s="63">
        <v>0</v>
      </c>
      <c r="D1699" s="45">
        <v>149705</v>
      </c>
      <c r="E1699" s="45">
        <v>-26.71</v>
      </c>
      <c r="F1699" s="45">
        <v>-11.58</v>
      </c>
      <c r="G1699" s="45">
        <v>215</v>
      </c>
    </row>
    <row r="1700" spans="1:7" hidden="1" x14ac:dyDescent="0.25">
      <c r="A1700" s="44" t="s">
        <v>3942</v>
      </c>
      <c r="B1700" s="45" t="s">
        <v>3949</v>
      </c>
      <c r="C1700" s="63">
        <v>0</v>
      </c>
      <c r="D1700" s="45">
        <v>66061</v>
      </c>
      <c r="E1700" s="45">
        <v>18.05</v>
      </c>
      <c r="F1700" s="45">
        <v>-1.62</v>
      </c>
      <c r="G1700" s="45">
        <v>55.9</v>
      </c>
    </row>
    <row r="1701" spans="1:7" hidden="1" x14ac:dyDescent="0.25">
      <c r="A1701" s="44" t="s">
        <v>3920</v>
      </c>
      <c r="B1701" s="45" t="s">
        <v>3934</v>
      </c>
      <c r="C1701" s="63">
        <v>0</v>
      </c>
      <c r="D1701" s="45">
        <v>529317</v>
      </c>
      <c r="E1701" s="45">
        <v>-5.89</v>
      </c>
      <c r="F1701" s="45">
        <v>8.6</v>
      </c>
      <c r="G1701" s="45">
        <v>34.75</v>
      </c>
    </row>
    <row r="1702" spans="1:7" hidden="1" x14ac:dyDescent="0.25">
      <c r="A1702" s="44" t="s">
        <v>3921</v>
      </c>
      <c r="B1702" s="45" t="s">
        <v>3935</v>
      </c>
      <c r="C1702" s="63">
        <v>0</v>
      </c>
      <c r="D1702" s="45">
        <v>230600</v>
      </c>
      <c r="E1702" s="45">
        <v>-8.49</v>
      </c>
      <c r="F1702" s="45">
        <v>8.73</v>
      </c>
      <c r="G1702" s="45">
        <v>92.1</v>
      </c>
    </row>
    <row r="1703" spans="1:7" hidden="1" x14ac:dyDescent="0.25">
      <c r="A1703" s="44" t="s">
        <v>3968</v>
      </c>
      <c r="B1703" s="45" t="s">
        <v>3975</v>
      </c>
      <c r="C1703" s="63">
        <v>0</v>
      </c>
      <c r="D1703" s="45">
        <v>86800</v>
      </c>
      <c r="E1703" s="45">
        <v>67.849999999999994</v>
      </c>
      <c r="F1703" s="45">
        <v>9.5500000000000007</v>
      </c>
      <c r="G1703" s="45">
        <v>72.599999999999994</v>
      </c>
    </row>
    <row r="1704" spans="1:7" hidden="1" x14ac:dyDescent="0.25">
      <c r="A1704" s="44" t="s">
        <v>4099</v>
      </c>
      <c r="B1704" s="45" t="s">
        <v>4108</v>
      </c>
      <c r="C1704" s="63">
        <v>0</v>
      </c>
      <c r="D1704" s="45">
        <v>3548769</v>
      </c>
      <c r="E1704" s="45">
        <v>574.96</v>
      </c>
      <c r="F1704" s="45">
        <v>206.17</v>
      </c>
      <c r="G1704" s="45">
        <v>275</v>
      </c>
    </row>
    <row r="1705" spans="1:7" hidden="1" x14ac:dyDescent="0.25">
      <c r="A1705" s="44" t="s">
        <v>3943</v>
      </c>
      <c r="B1705" s="45" t="s">
        <v>3950</v>
      </c>
      <c r="C1705" s="63">
        <v>0</v>
      </c>
      <c r="D1705" s="45">
        <v>115019</v>
      </c>
      <c r="E1705" s="45">
        <v>12.83</v>
      </c>
      <c r="F1705" s="45">
        <v>3.52</v>
      </c>
      <c r="G1705" s="45">
        <v>111</v>
      </c>
    </row>
    <row r="1706" spans="1:7" x14ac:dyDescent="0.25">
      <c r="A1706" s="44" t="s">
        <v>3969</v>
      </c>
      <c r="B1706" s="45" t="s">
        <v>3976</v>
      </c>
      <c r="C1706" s="63">
        <v>1</v>
      </c>
      <c r="D1706" s="45">
        <v>102328</v>
      </c>
      <c r="E1706" s="45">
        <v>30.65</v>
      </c>
      <c r="F1706" s="45">
        <v>14.29</v>
      </c>
      <c r="G1706" s="45">
        <v>68.2</v>
      </c>
    </row>
    <row r="1707" spans="1:7" hidden="1" x14ac:dyDescent="0.25">
      <c r="A1707" s="44" t="s">
        <v>3955</v>
      </c>
      <c r="B1707" s="45" t="s">
        <v>3962</v>
      </c>
      <c r="C1707" s="63">
        <v>0</v>
      </c>
      <c r="D1707" s="45">
        <v>158714</v>
      </c>
      <c r="E1707" s="45">
        <v>9.7799999999999994</v>
      </c>
      <c r="F1707" s="45">
        <v>-7.64</v>
      </c>
      <c r="G1707" s="45">
        <v>127.5</v>
      </c>
    </row>
    <row r="1708" spans="1:7" hidden="1" x14ac:dyDescent="0.25">
      <c r="A1708" s="44" t="s">
        <v>3956</v>
      </c>
      <c r="B1708" s="45" t="s">
        <v>3963</v>
      </c>
      <c r="C1708" s="63">
        <v>0</v>
      </c>
      <c r="D1708" s="45">
        <v>78500</v>
      </c>
      <c r="E1708" s="45">
        <v>8.06</v>
      </c>
      <c r="F1708" s="45">
        <v>-66.760000000000005</v>
      </c>
      <c r="G1708" s="45">
        <v>28.75</v>
      </c>
    </row>
    <row r="1709" spans="1:7" hidden="1" x14ac:dyDescent="0.25">
      <c r="A1709" s="44" t="s">
        <v>4079</v>
      </c>
      <c r="B1709" s="45" t="s">
        <v>4087</v>
      </c>
      <c r="C1709" s="63">
        <v>0</v>
      </c>
      <c r="D1709" s="45">
        <v>153014</v>
      </c>
      <c r="E1709" s="45">
        <v>16.93</v>
      </c>
      <c r="F1709" s="45">
        <v>-26.06</v>
      </c>
      <c r="G1709" s="45">
        <v>25.4</v>
      </c>
    </row>
    <row r="1710" spans="1:7" hidden="1" x14ac:dyDescent="0.25">
      <c r="A1710" s="44" t="s">
        <v>4100</v>
      </c>
      <c r="B1710" s="45" t="s">
        <v>4109</v>
      </c>
      <c r="C1710" s="63">
        <v>0</v>
      </c>
      <c r="D1710" s="45">
        <v>80379</v>
      </c>
      <c r="E1710" s="45">
        <v>4.1100000000000003</v>
      </c>
      <c r="F1710" s="45">
        <v>-2.36</v>
      </c>
      <c r="G1710" s="45">
        <v>924</v>
      </c>
    </row>
    <row r="1711" spans="1:7" hidden="1" x14ac:dyDescent="0.25">
      <c r="A1711" s="44" t="s">
        <v>3984</v>
      </c>
      <c r="B1711" s="45" t="s">
        <v>3992</v>
      </c>
      <c r="C1711" s="63">
        <v>0</v>
      </c>
      <c r="D1711" s="45">
        <v>216246</v>
      </c>
      <c r="E1711" s="45">
        <v>1.61</v>
      </c>
      <c r="F1711" s="45">
        <v>-1.61</v>
      </c>
      <c r="G1711" s="45">
        <v>47.7</v>
      </c>
    </row>
    <row r="1712" spans="1:7" hidden="1" x14ac:dyDescent="0.25">
      <c r="A1712" s="44" t="s">
        <v>4046</v>
      </c>
      <c r="B1712" s="150" t="s">
        <v>4050</v>
      </c>
      <c r="C1712" s="63">
        <v>0</v>
      </c>
      <c r="D1712" s="45">
        <v>49972</v>
      </c>
      <c r="E1712" s="45">
        <v>-4.4800000000000004</v>
      </c>
      <c r="F1712" s="45">
        <v>29.61</v>
      </c>
      <c r="G1712" s="45">
        <v>84</v>
      </c>
    </row>
    <row r="1713" spans="1:7" hidden="1" x14ac:dyDescent="0.25">
      <c r="A1713" s="44" t="s">
        <v>3922</v>
      </c>
      <c r="B1713" s="45" t="s">
        <v>3936</v>
      </c>
      <c r="C1713" s="63">
        <v>0</v>
      </c>
      <c r="D1713" s="45">
        <v>700621</v>
      </c>
      <c r="E1713" s="45">
        <v>3.47</v>
      </c>
      <c r="F1713" s="45">
        <v>15.25</v>
      </c>
      <c r="G1713" s="45">
        <v>307</v>
      </c>
    </row>
    <row r="1714" spans="1:7" hidden="1" x14ac:dyDescent="0.25">
      <c r="A1714" s="44" t="s">
        <v>3996</v>
      </c>
      <c r="B1714" s="45" t="s">
        <v>3999</v>
      </c>
      <c r="C1714" s="63">
        <v>-1</v>
      </c>
      <c r="D1714" s="45">
        <v>321832</v>
      </c>
      <c r="E1714" s="45">
        <v>-15.69</v>
      </c>
      <c r="F1714" s="45">
        <v>-20.76</v>
      </c>
      <c r="G1714" s="45">
        <v>34.65</v>
      </c>
    </row>
    <row r="1715" spans="1:7" hidden="1" x14ac:dyDescent="0.25">
      <c r="A1715" s="44" t="s">
        <v>3970</v>
      </c>
      <c r="B1715" s="45" t="s">
        <v>3977</v>
      </c>
      <c r="C1715" s="63">
        <v>0</v>
      </c>
      <c r="D1715" s="45">
        <v>31638</v>
      </c>
      <c r="E1715" s="45">
        <v>-2.25</v>
      </c>
      <c r="F1715" s="45">
        <v>-18.5</v>
      </c>
      <c r="G1715" s="45">
        <v>857</v>
      </c>
    </row>
    <row r="1716" spans="1:7" hidden="1" x14ac:dyDescent="0.25">
      <c r="A1716" s="80" t="s">
        <v>4080</v>
      </c>
      <c r="B1716" s="150" t="s">
        <v>4088</v>
      </c>
      <c r="C1716" s="63">
        <v>0</v>
      </c>
      <c r="D1716" s="150">
        <v>31679</v>
      </c>
      <c r="E1716" s="150">
        <v>57.77</v>
      </c>
      <c r="F1716" s="150">
        <v>-25.22</v>
      </c>
      <c r="G1716" s="150">
        <v>187</v>
      </c>
    </row>
    <row r="1717" spans="1:7" hidden="1" x14ac:dyDescent="0.25">
      <c r="A1717" s="44" t="s">
        <v>3957</v>
      </c>
      <c r="B1717" s="45" t="s">
        <v>3964</v>
      </c>
      <c r="C1717" s="63">
        <v>0</v>
      </c>
      <c r="D1717" s="45">
        <v>129845</v>
      </c>
      <c r="E1717" s="45">
        <v>58.83</v>
      </c>
      <c r="F1717" s="45">
        <v>-8.75</v>
      </c>
      <c r="G1717" s="45">
        <v>35</v>
      </c>
    </row>
    <row r="1718" spans="1:7" hidden="1" x14ac:dyDescent="0.25">
      <c r="A1718" s="44" t="s">
        <v>3971</v>
      </c>
      <c r="B1718" s="45" t="s">
        <v>3978</v>
      </c>
      <c r="C1718" s="63">
        <v>0</v>
      </c>
      <c r="D1718" s="45">
        <v>291525</v>
      </c>
      <c r="E1718" s="45">
        <v>3.98</v>
      </c>
      <c r="F1718" s="45">
        <v>66.03</v>
      </c>
      <c r="G1718" s="45">
        <v>2695</v>
      </c>
    </row>
    <row r="1719" spans="1:7" hidden="1" x14ac:dyDescent="0.25">
      <c r="A1719" s="44" t="s">
        <v>3985</v>
      </c>
      <c r="B1719" s="45" t="s">
        <v>3993</v>
      </c>
      <c r="C1719" s="63">
        <v>0</v>
      </c>
      <c r="D1719" s="45">
        <v>118692</v>
      </c>
      <c r="E1719" s="45">
        <v>8.4600000000000009</v>
      </c>
      <c r="F1719" s="45">
        <v>-19.95</v>
      </c>
      <c r="G1719" s="45">
        <v>80.3</v>
      </c>
    </row>
    <row r="1720" spans="1:7" hidden="1" x14ac:dyDescent="0.25">
      <c r="A1720" s="44" t="s">
        <v>4081</v>
      </c>
      <c r="B1720" s="45" t="s">
        <v>4089</v>
      </c>
      <c r="C1720" s="63">
        <v>0</v>
      </c>
      <c r="D1720" s="45">
        <v>49706</v>
      </c>
      <c r="E1720" s="45">
        <v>-5.63</v>
      </c>
      <c r="F1720" s="45">
        <v>14.91</v>
      </c>
      <c r="G1720" s="45">
        <v>188</v>
      </c>
    </row>
    <row r="1721" spans="1:7" hidden="1" x14ac:dyDescent="0.25">
      <c r="A1721" s="44" t="s">
        <v>4039</v>
      </c>
      <c r="B1721" s="45" t="s">
        <v>4042</v>
      </c>
      <c r="C1721" s="63">
        <v>0</v>
      </c>
      <c r="D1721" s="45">
        <v>1825754</v>
      </c>
      <c r="E1721" s="45">
        <v>292.36</v>
      </c>
      <c r="F1721" s="45">
        <v>3063.23</v>
      </c>
      <c r="G1721" s="45">
        <v>176</v>
      </c>
    </row>
    <row r="1722" spans="1:7" hidden="1" x14ac:dyDescent="0.25">
      <c r="A1722" s="44" t="s">
        <v>4028</v>
      </c>
      <c r="B1722" s="45" t="s">
        <v>4036</v>
      </c>
      <c r="C1722" s="63">
        <v>0</v>
      </c>
      <c r="D1722" s="45">
        <v>60164</v>
      </c>
      <c r="E1722" s="45">
        <v>26.43</v>
      </c>
      <c r="F1722" s="45">
        <v>-2.65</v>
      </c>
      <c r="G1722" s="45">
        <v>20</v>
      </c>
    </row>
    <row r="1723" spans="1:7" x14ac:dyDescent="0.25">
      <c r="A1723" s="44" t="s">
        <v>4101</v>
      </c>
      <c r="B1723" s="45" t="s">
        <v>4110</v>
      </c>
      <c r="C1723" s="63">
        <v>1</v>
      </c>
      <c r="D1723" s="45">
        <v>336156</v>
      </c>
      <c r="E1723" s="45">
        <v>56.99</v>
      </c>
      <c r="F1723" s="45">
        <v>92.82</v>
      </c>
      <c r="G1723" s="45">
        <v>496</v>
      </c>
    </row>
    <row r="1724" spans="1:7" x14ac:dyDescent="0.25">
      <c r="A1724" s="44" t="s">
        <v>4047</v>
      </c>
      <c r="B1724" s="45" t="s">
        <v>4051</v>
      </c>
      <c r="C1724" s="63">
        <v>1</v>
      </c>
      <c r="D1724" s="45">
        <v>156669</v>
      </c>
      <c r="E1724" s="45">
        <v>11.29</v>
      </c>
      <c r="F1724" s="45">
        <v>4.3899999999999997</v>
      </c>
      <c r="G1724" s="45">
        <v>116.5</v>
      </c>
    </row>
    <row r="1725" spans="1:7" hidden="1" x14ac:dyDescent="0.25">
      <c r="A1725" s="44" t="s">
        <v>4040</v>
      </c>
      <c r="B1725" s="45" t="s">
        <v>4043</v>
      </c>
      <c r="C1725" s="63">
        <v>0</v>
      </c>
      <c r="D1725" s="45">
        <v>186002</v>
      </c>
      <c r="E1725" s="45">
        <v>13.61</v>
      </c>
      <c r="F1725" s="45">
        <v>109.2</v>
      </c>
      <c r="G1725" s="45">
        <v>364.5</v>
      </c>
    </row>
    <row r="1726" spans="1:7" x14ac:dyDescent="0.25">
      <c r="A1726" s="44" t="s">
        <v>4073</v>
      </c>
      <c r="B1726" s="45" t="s">
        <v>4077</v>
      </c>
      <c r="C1726" s="63">
        <v>1</v>
      </c>
      <c r="D1726" s="45">
        <v>2246412</v>
      </c>
      <c r="E1726" s="45">
        <v>138.53</v>
      </c>
      <c r="F1726" s="45">
        <v>48.61</v>
      </c>
      <c r="G1726" s="45">
        <v>1500</v>
      </c>
    </row>
    <row r="1727" spans="1:7" x14ac:dyDescent="0.25">
      <c r="A1727" s="44" t="s">
        <v>4059</v>
      </c>
      <c r="B1727" s="45" t="s">
        <v>4069</v>
      </c>
      <c r="C1727" s="63">
        <v>1</v>
      </c>
      <c r="D1727" s="45">
        <v>220353</v>
      </c>
      <c r="E1727" s="45">
        <v>10.08</v>
      </c>
      <c r="F1727" s="45">
        <v>66.47</v>
      </c>
      <c r="G1727" s="45">
        <v>1995</v>
      </c>
    </row>
    <row r="1728" spans="1:7" hidden="1" x14ac:dyDescent="0.25">
      <c r="A1728" s="44" t="s">
        <v>4053</v>
      </c>
      <c r="B1728" s="45" t="s">
        <v>4054</v>
      </c>
      <c r="C1728" s="63">
        <v>0</v>
      </c>
      <c r="D1728" s="45">
        <v>62775</v>
      </c>
      <c r="E1728" s="45">
        <v>6.69</v>
      </c>
      <c r="F1728" s="45">
        <v>-29.58</v>
      </c>
      <c r="G1728" s="45">
        <v>40</v>
      </c>
    </row>
    <row r="1729" spans="1:7" hidden="1" x14ac:dyDescent="0.25">
      <c r="A1729" s="85" t="s">
        <v>4082</v>
      </c>
      <c r="B1729" s="70" t="s">
        <v>4090</v>
      </c>
      <c r="D1729" s="70"/>
      <c r="E1729" s="70"/>
      <c r="F1729" s="70"/>
      <c r="G1729" s="70">
        <v>109</v>
      </c>
    </row>
    <row r="1730" spans="1:7" hidden="1" x14ac:dyDescent="0.25">
      <c r="A1730" s="44" t="s">
        <v>4060</v>
      </c>
      <c r="B1730" s="45" t="s">
        <v>4070</v>
      </c>
      <c r="C1730" s="63">
        <v>0</v>
      </c>
      <c r="D1730" s="45">
        <v>223229</v>
      </c>
      <c r="E1730" s="45">
        <v>47.78</v>
      </c>
      <c r="F1730" s="45">
        <v>22.58</v>
      </c>
      <c r="G1730" s="45">
        <v>228</v>
      </c>
    </row>
    <row r="1731" spans="1:7" hidden="1" x14ac:dyDescent="0.25">
      <c r="A1731" s="44" t="s">
        <v>4115</v>
      </c>
      <c r="B1731" s="45" t="s">
        <v>4118</v>
      </c>
      <c r="C1731" s="63">
        <v>0</v>
      </c>
      <c r="D1731" s="45">
        <v>183378</v>
      </c>
      <c r="E1731" s="45">
        <v>15.64</v>
      </c>
      <c r="F1731" s="45">
        <v>-7.83</v>
      </c>
      <c r="G1731" s="45">
        <v>44.3</v>
      </c>
    </row>
    <row r="1732" spans="1:7" x14ac:dyDescent="0.25">
      <c r="A1732" s="44" t="s">
        <v>4102</v>
      </c>
      <c r="B1732" s="45" t="s">
        <v>4111</v>
      </c>
      <c r="C1732" s="63">
        <v>1</v>
      </c>
      <c r="D1732" s="45">
        <v>4288436</v>
      </c>
      <c r="E1732" s="45">
        <v>38.520000000000003</v>
      </c>
      <c r="F1732" s="45">
        <v>111.27</v>
      </c>
      <c r="G1732" s="45">
        <v>4200</v>
      </c>
    </row>
    <row r="1733" spans="1:7" hidden="1" x14ac:dyDescent="0.25">
      <c r="A1733" s="44" t="s">
        <v>4116</v>
      </c>
      <c r="B1733" s="45" t="s">
        <v>4119</v>
      </c>
      <c r="C1733" s="63">
        <v>0</v>
      </c>
      <c r="D1733" s="45">
        <v>18509</v>
      </c>
      <c r="E1733" s="45">
        <v>-6.23</v>
      </c>
      <c r="F1733" s="45">
        <v>-58.06</v>
      </c>
      <c r="G1733" s="45">
        <v>46.55</v>
      </c>
    </row>
    <row r="1734" spans="1:7" hidden="1" x14ac:dyDescent="0.25">
      <c r="A1734" s="44" t="s">
        <v>4126</v>
      </c>
      <c r="B1734" s="45" t="s">
        <v>4136</v>
      </c>
      <c r="C1734" s="63">
        <v>-1</v>
      </c>
      <c r="D1734" s="45">
        <v>-106459</v>
      </c>
      <c r="E1734" s="45"/>
      <c r="F1734" s="45">
        <v>-151.27000000000001</v>
      </c>
      <c r="G1734" s="45">
        <v>24.75</v>
      </c>
    </row>
    <row r="1735" spans="1:7" hidden="1" x14ac:dyDescent="0.25">
      <c r="A1735" s="44" t="s">
        <v>4061</v>
      </c>
      <c r="B1735" s="45" t="s">
        <v>4160</v>
      </c>
      <c r="C1735" s="63">
        <v>0</v>
      </c>
      <c r="D1735" s="45">
        <v>189757</v>
      </c>
      <c r="E1735" s="45">
        <v>39.840000000000003</v>
      </c>
      <c r="F1735" s="45">
        <v>40.909999999999997</v>
      </c>
      <c r="G1735" s="45">
        <v>21.1</v>
      </c>
    </row>
    <row r="1736" spans="1:7" hidden="1" x14ac:dyDescent="0.25">
      <c r="A1736" s="44" t="s">
        <v>4083</v>
      </c>
      <c r="B1736" s="45" t="s">
        <v>4091</v>
      </c>
      <c r="C1736" s="63">
        <v>0</v>
      </c>
      <c r="D1736" s="45">
        <v>56628</v>
      </c>
      <c r="E1736" s="45">
        <v>-25.42</v>
      </c>
      <c r="F1736" s="45">
        <v>12.8</v>
      </c>
      <c r="G1736" s="45">
        <v>28.05</v>
      </c>
    </row>
    <row r="1737" spans="1:7" hidden="1" x14ac:dyDescent="0.25">
      <c r="A1737" s="44" t="s">
        <v>4103</v>
      </c>
      <c r="B1737" s="45" t="s">
        <v>4112</v>
      </c>
      <c r="C1737" s="63">
        <v>0</v>
      </c>
      <c r="D1737" s="45">
        <v>1111610</v>
      </c>
      <c r="E1737" s="45">
        <v>225.63</v>
      </c>
      <c r="F1737" s="45">
        <v>80.48</v>
      </c>
      <c r="G1737" s="45">
        <v>129</v>
      </c>
    </row>
    <row r="1738" spans="1:7" hidden="1" x14ac:dyDescent="0.25">
      <c r="A1738" s="44" t="s">
        <v>4084</v>
      </c>
      <c r="B1738" s="45" t="s">
        <v>4092</v>
      </c>
      <c r="C1738" s="63">
        <v>0</v>
      </c>
      <c r="D1738" s="45">
        <v>662505</v>
      </c>
      <c r="E1738" s="45">
        <v>27.24</v>
      </c>
      <c r="F1738" s="45">
        <v>13.29</v>
      </c>
      <c r="G1738" s="45">
        <v>146</v>
      </c>
    </row>
    <row r="1739" spans="1:7" hidden="1" x14ac:dyDescent="0.25">
      <c r="A1739" s="44" t="s">
        <v>4085</v>
      </c>
      <c r="B1739" s="45" t="s">
        <v>4093</v>
      </c>
      <c r="C1739" s="63">
        <v>0</v>
      </c>
      <c r="D1739" s="45">
        <v>170346</v>
      </c>
      <c r="E1739" s="45">
        <v>-3.31</v>
      </c>
      <c r="F1739" s="45">
        <v>-9.4700000000000006</v>
      </c>
      <c r="G1739" s="45">
        <v>66.3</v>
      </c>
    </row>
    <row r="1740" spans="1:7" hidden="1" x14ac:dyDescent="0.25">
      <c r="A1740" s="80" t="s">
        <v>4148</v>
      </c>
      <c r="B1740" s="150" t="s">
        <v>4161</v>
      </c>
      <c r="C1740" s="63">
        <v>0</v>
      </c>
      <c r="D1740" s="150">
        <v>607094</v>
      </c>
      <c r="E1740" s="150">
        <v>96.07</v>
      </c>
      <c r="F1740" s="150">
        <v>29.02</v>
      </c>
      <c r="G1740" s="150">
        <v>359</v>
      </c>
    </row>
    <row r="1741" spans="1:7" hidden="1" x14ac:dyDescent="0.25">
      <c r="A1741" s="44" t="s">
        <v>4149</v>
      </c>
      <c r="B1741" s="45" t="s">
        <v>4162</v>
      </c>
      <c r="C1741" s="63">
        <v>0</v>
      </c>
      <c r="D1741" s="45">
        <v>128283</v>
      </c>
      <c r="E1741" s="45">
        <v>-20.41</v>
      </c>
      <c r="F1741" s="45">
        <v>-12.82</v>
      </c>
      <c r="G1741" s="45">
        <v>344</v>
      </c>
    </row>
    <row r="1742" spans="1:7" hidden="1" x14ac:dyDescent="0.25">
      <c r="A1742" s="85" t="s">
        <v>4074</v>
      </c>
      <c r="B1742" s="70" t="s">
        <v>4078</v>
      </c>
      <c r="C1742" s="63">
        <v>0</v>
      </c>
      <c r="D1742" s="70">
        <v>1029</v>
      </c>
      <c r="E1742" s="70">
        <v>441.58</v>
      </c>
      <c r="F1742" s="70">
        <v>349.34</v>
      </c>
      <c r="G1742" s="70">
        <v>383</v>
      </c>
    </row>
    <row r="1743" spans="1:7" hidden="1" x14ac:dyDescent="0.25">
      <c r="A1743" s="44" t="s">
        <v>4127</v>
      </c>
      <c r="B1743" s="45" t="s">
        <v>4137</v>
      </c>
      <c r="C1743" s="63">
        <v>0</v>
      </c>
      <c r="D1743" s="45">
        <v>586485</v>
      </c>
      <c r="E1743" s="45">
        <v>2.6</v>
      </c>
      <c r="F1743" s="45">
        <v>1.96</v>
      </c>
      <c r="G1743" s="45">
        <v>697</v>
      </c>
    </row>
    <row r="1744" spans="1:7" hidden="1" x14ac:dyDescent="0.25">
      <c r="A1744" s="44" t="s">
        <v>4128</v>
      </c>
      <c r="B1744" s="45" t="s">
        <v>4138</v>
      </c>
      <c r="C1744" s="63">
        <v>0</v>
      </c>
      <c r="D1744" s="45">
        <v>60738</v>
      </c>
      <c r="E1744" s="45">
        <v>21.64</v>
      </c>
      <c r="F1744" s="45">
        <v>44.59</v>
      </c>
      <c r="G1744" s="45">
        <v>246</v>
      </c>
    </row>
    <row r="1745" spans="1:7" hidden="1" x14ac:dyDescent="0.25">
      <c r="A1745" s="44" t="s">
        <v>4169</v>
      </c>
      <c r="B1745" s="45" t="s">
        <v>4178</v>
      </c>
      <c r="C1745" s="63">
        <v>0</v>
      </c>
      <c r="D1745" s="45">
        <v>245797</v>
      </c>
      <c r="E1745" s="45">
        <v>-15.49</v>
      </c>
      <c r="F1745" s="45">
        <v>-16.899999999999999</v>
      </c>
      <c r="G1745" s="45">
        <v>85.5</v>
      </c>
    </row>
    <row r="1746" spans="1:7" hidden="1" x14ac:dyDescent="0.25">
      <c r="A1746" s="44" t="s">
        <v>4170</v>
      </c>
      <c r="B1746" s="45" t="s">
        <v>4179</v>
      </c>
      <c r="C1746" s="63">
        <v>0</v>
      </c>
      <c r="D1746" s="45">
        <v>230827</v>
      </c>
      <c r="E1746" s="45">
        <v>4.5</v>
      </c>
      <c r="F1746" s="45">
        <v>83.02</v>
      </c>
      <c r="G1746" s="45">
        <v>1685</v>
      </c>
    </row>
    <row r="1747" spans="1:7" hidden="1" x14ac:dyDescent="0.25">
      <c r="A1747" s="44" t="s">
        <v>4150</v>
      </c>
      <c r="B1747" s="45" t="s">
        <v>4163</v>
      </c>
      <c r="C1747" s="63">
        <v>0</v>
      </c>
      <c r="D1747" s="45">
        <v>30707</v>
      </c>
      <c r="E1747" s="45">
        <v>13.47</v>
      </c>
      <c r="F1747" s="45">
        <v>33.21</v>
      </c>
      <c r="G1747" s="45">
        <v>81</v>
      </c>
    </row>
    <row r="1748" spans="1:7" hidden="1" x14ac:dyDescent="0.25">
      <c r="A1748" s="44" t="s">
        <v>1183</v>
      </c>
      <c r="B1748" s="45" t="s">
        <v>1245</v>
      </c>
      <c r="C1748" s="63">
        <v>0</v>
      </c>
      <c r="D1748" s="45">
        <v>150033</v>
      </c>
      <c r="E1748" s="45">
        <v>13.4</v>
      </c>
      <c r="F1748" s="45">
        <v>-27.67</v>
      </c>
      <c r="G1748" s="45">
        <v>20.6</v>
      </c>
    </row>
    <row r="1749" spans="1:7" hidden="1" x14ac:dyDescent="0.25">
      <c r="A1749" s="44" t="s">
        <v>600</v>
      </c>
      <c r="B1749" s="150" t="s">
        <v>1387</v>
      </c>
      <c r="C1749" s="63">
        <v>0</v>
      </c>
      <c r="D1749" s="45">
        <v>2178523</v>
      </c>
      <c r="E1749" s="45">
        <v>59</v>
      </c>
      <c r="F1749" s="45">
        <v>29.27</v>
      </c>
      <c r="G1749" s="45">
        <v>202.5</v>
      </c>
    </row>
    <row r="1750" spans="1:7" x14ac:dyDescent="0.25">
      <c r="A1750" s="44" t="s">
        <v>601</v>
      </c>
      <c r="B1750" s="150" t="s">
        <v>602</v>
      </c>
      <c r="C1750" s="63">
        <v>1</v>
      </c>
      <c r="D1750" s="45">
        <v>473067</v>
      </c>
      <c r="E1750" s="45">
        <v>14.46</v>
      </c>
      <c r="F1750" s="45">
        <v>51.36</v>
      </c>
      <c r="G1750" s="45">
        <v>317.5</v>
      </c>
    </row>
    <row r="1751" spans="1:7" hidden="1" x14ac:dyDescent="0.25">
      <c r="A1751" s="44" t="s">
        <v>603</v>
      </c>
      <c r="B1751" s="45" t="s">
        <v>604</v>
      </c>
      <c r="C1751" s="63">
        <v>0</v>
      </c>
      <c r="D1751" s="45">
        <v>17323</v>
      </c>
      <c r="E1751" s="45">
        <v>62.17</v>
      </c>
      <c r="F1751" s="45">
        <v>13.5</v>
      </c>
      <c r="G1751" s="45">
        <v>12.95</v>
      </c>
    </row>
    <row r="1752" spans="1:7" hidden="1" x14ac:dyDescent="0.25">
      <c r="A1752" s="44" t="s">
        <v>2867</v>
      </c>
      <c r="B1752" s="45" t="s">
        <v>2868</v>
      </c>
      <c r="C1752" s="63">
        <v>0</v>
      </c>
      <c r="D1752" s="45">
        <v>145504</v>
      </c>
      <c r="E1752" s="45">
        <v>7.92</v>
      </c>
      <c r="F1752" s="45">
        <v>-9.58</v>
      </c>
      <c r="G1752" s="45">
        <v>152.5</v>
      </c>
    </row>
    <row r="1753" spans="1:7" x14ac:dyDescent="0.25">
      <c r="A1753" s="44" t="s">
        <v>3284</v>
      </c>
      <c r="B1753" s="45" t="s">
        <v>3285</v>
      </c>
      <c r="C1753" s="63">
        <v>1</v>
      </c>
      <c r="D1753" s="45">
        <v>474992</v>
      </c>
      <c r="E1753" s="45">
        <v>16.350000000000001</v>
      </c>
      <c r="F1753" s="45">
        <v>25.57</v>
      </c>
      <c r="G1753" s="45">
        <v>199</v>
      </c>
    </row>
    <row r="1754" spans="1:7" x14ac:dyDescent="0.25">
      <c r="A1754" s="80" t="s">
        <v>605</v>
      </c>
      <c r="B1754" s="150" t="s">
        <v>606</v>
      </c>
      <c r="C1754" s="63">
        <v>1</v>
      </c>
      <c r="D1754" s="150">
        <v>489834</v>
      </c>
      <c r="E1754" s="150">
        <v>53.59</v>
      </c>
      <c r="F1754" s="150">
        <v>48.3</v>
      </c>
      <c r="G1754" s="150">
        <v>34.35</v>
      </c>
    </row>
    <row r="1755" spans="1:7" hidden="1" x14ac:dyDescent="0.25">
      <c r="A1755" s="44" t="s">
        <v>607</v>
      </c>
      <c r="B1755" s="45" t="s">
        <v>1388</v>
      </c>
      <c r="C1755" s="63">
        <v>0</v>
      </c>
      <c r="D1755" s="45">
        <v>120498</v>
      </c>
      <c r="E1755" s="45">
        <v>24.86</v>
      </c>
      <c r="F1755" s="45">
        <v>5.28</v>
      </c>
      <c r="G1755" s="45">
        <v>130</v>
      </c>
    </row>
    <row r="1756" spans="1:7" hidden="1" x14ac:dyDescent="0.25">
      <c r="A1756" s="44" t="s">
        <v>608</v>
      </c>
      <c r="B1756" s="45" t="s">
        <v>609</v>
      </c>
      <c r="C1756" s="63">
        <v>0</v>
      </c>
      <c r="D1756" s="45">
        <v>8669</v>
      </c>
      <c r="E1756" s="45">
        <v>3.56</v>
      </c>
      <c r="F1756" s="45">
        <v>-55.85</v>
      </c>
      <c r="G1756" s="45">
        <v>24.45</v>
      </c>
    </row>
    <row r="1757" spans="1:7" hidden="1" x14ac:dyDescent="0.25">
      <c r="A1757" s="44" t="s">
        <v>1686</v>
      </c>
      <c r="B1757" s="45" t="s">
        <v>1697</v>
      </c>
      <c r="C1757" s="63">
        <v>0</v>
      </c>
      <c r="D1757" s="45">
        <v>59125</v>
      </c>
      <c r="E1757" s="45">
        <v>-5.34</v>
      </c>
      <c r="F1757" s="45">
        <v>477.79</v>
      </c>
      <c r="G1757" s="45">
        <v>41</v>
      </c>
    </row>
    <row r="1758" spans="1:7" hidden="1" x14ac:dyDescent="0.25">
      <c r="A1758" s="44" t="s">
        <v>610</v>
      </c>
      <c r="B1758" s="45" t="s">
        <v>611</v>
      </c>
      <c r="C1758" s="63">
        <v>0</v>
      </c>
      <c r="D1758" s="45">
        <v>901381</v>
      </c>
      <c r="E1758" s="45">
        <v>41.32</v>
      </c>
      <c r="F1758" s="45">
        <v>10.46</v>
      </c>
      <c r="G1758" s="45">
        <v>137</v>
      </c>
    </row>
    <row r="1759" spans="1:7" hidden="1" x14ac:dyDescent="0.25">
      <c r="A1759" s="44" t="s">
        <v>612</v>
      </c>
      <c r="B1759" s="45" t="s">
        <v>1389</v>
      </c>
      <c r="C1759" s="63">
        <v>0</v>
      </c>
      <c r="D1759" s="45">
        <v>73660</v>
      </c>
      <c r="E1759" s="45">
        <v>23.88</v>
      </c>
      <c r="F1759" s="45">
        <v>46.02</v>
      </c>
      <c r="G1759" s="45">
        <v>47.15</v>
      </c>
    </row>
    <row r="1760" spans="1:7" hidden="1" x14ac:dyDescent="0.25">
      <c r="A1760" s="44" t="s">
        <v>613</v>
      </c>
      <c r="B1760" s="45" t="s">
        <v>614</v>
      </c>
      <c r="C1760" s="63">
        <v>0</v>
      </c>
      <c r="D1760" s="45">
        <v>373932</v>
      </c>
      <c r="E1760" s="45">
        <v>21.83</v>
      </c>
      <c r="F1760" s="45">
        <v>20.54</v>
      </c>
      <c r="G1760" s="45">
        <v>56</v>
      </c>
    </row>
    <row r="1761" spans="1:7" x14ac:dyDescent="0.25">
      <c r="A1761" s="44" t="s">
        <v>615</v>
      </c>
      <c r="B1761" s="45" t="s">
        <v>616</v>
      </c>
      <c r="C1761" s="63">
        <v>1</v>
      </c>
      <c r="D1761" s="45">
        <v>1008392</v>
      </c>
      <c r="E1761" s="45">
        <v>159.79</v>
      </c>
      <c r="F1761" s="45">
        <v>170.48</v>
      </c>
      <c r="G1761" s="45">
        <v>74.400000000000006</v>
      </c>
    </row>
    <row r="1762" spans="1:7" hidden="1" x14ac:dyDescent="0.25">
      <c r="A1762" s="44" t="s">
        <v>617</v>
      </c>
      <c r="B1762" s="45" t="s">
        <v>1390</v>
      </c>
      <c r="C1762" s="63">
        <v>0</v>
      </c>
      <c r="D1762" s="45">
        <v>3178212</v>
      </c>
      <c r="E1762" s="45">
        <v>6.67</v>
      </c>
      <c r="F1762" s="45">
        <v>7.35</v>
      </c>
      <c r="G1762" s="45">
        <v>22.2</v>
      </c>
    </row>
    <row r="1763" spans="1:7" hidden="1" x14ac:dyDescent="0.25">
      <c r="A1763" s="44" t="s">
        <v>3944</v>
      </c>
      <c r="B1763" s="45" t="s">
        <v>3951</v>
      </c>
      <c r="C1763" s="63">
        <v>0</v>
      </c>
      <c r="D1763" s="45">
        <v>173782</v>
      </c>
      <c r="E1763" s="45">
        <v>45.77</v>
      </c>
      <c r="F1763" s="45">
        <v>28.87</v>
      </c>
      <c r="G1763" s="45">
        <v>72.599999999999994</v>
      </c>
    </row>
    <row r="1764" spans="1:7" hidden="1" x14ac:dyDescent="0.25">
      <c r="A1764" s="85" t="s">
        <v>618</v>
      </c>
      <c r="B1764" s="70" t="s">
        <v>619</v>
      </c>
      <c r="C1764" s="63">
        <v>0</v>
      </c>
      <c r="D1764" s="70">
        <v>4290690</v>
      </c>
      <c r="E1764" s="70">
        <v>35.520000000000003</v>
      </c>
      <c r="F1764" s="70">
        <v>39.03</v>
      </c>
      <c r="G1764" s="70">
        <v>667</v>
      </c>
    </row>
    <row r="1765" spans="1:7" hidden="1" x14ac:dyDescent="0.25">
      <c r="A1765" s="44" t="s">
        <v>620</v>
      </c>
      <c r="B1765" s="45" t="s">
        <v>621</v>
      </c>
      <c r="C1765" s="63">
        <v>-1</v>
      </c>
      <c r="D1765" s="45">
        <v>25275</v>
      </c>
      <c r="E1765" s="45">
        <v>-28.38</v>
      </c>
      <c r="F1765" s="45">
        <v>-36.17</v>
      </c>
      <c r="G1765" s="45">
        <v>57.5</v>
      </c>
    </row>
    <row r="1766" spans="1:7" hidden="1" x14ac:dyDescent="0.25">
      <c r="A1766" s="44" t="s">
        <v>622</v>
      </c>
      <c r="B1766" s="45" t="s">
        <v>623</v>
      </c>
      <c r="C1766" s="63">
        <v>0</v>
      </c>
      <c r="D1766" s="45">
        <v>105724</v>
      </c>
      <c r="E1766" s="45">
        <v>49.33</v>
      </c>
      <c r="F1766" s="45">
        <v>20.29</v>
      </c>
      <c r="G1766" s="45">
        <v>56.3</v>
      </c>
    </row>
    <row r="1767" spans="1:7" hidden="1" x14ac:dyDescent="0.25">
      <c r="A1767" s="44" t="s">
        <v>624</v>
      </c>
      <c r="B1767" s="45" t="s">
        <v>625</v>
      </c>
      <c r="C1767" s="63">
        <v>0</v>
      </c>
      <c r="D1767" s="45">
        <v>110538</v>
      </c>
      <c r="E1767" s="45">
        <v>49.94</v>
      </c>
      <c r="F1767" s="45">
        <v>-8.11</v>
      </c>
      <c r="G1767" s="45">
        <v>25.35</v>
      </c>
    </row>
    <row r="1768" spans="1:7" hidden="1" x14ac:dyDescent="0.25">
      <c r="A1768" s="44" t="s">
        <v>626</v>
      </c>
      <c r="B1768" s="45" t="s">
        <v>627</v>
      </c>
      <c r="C1768" s="63">
        <v>0</v>
      </c>
      <c r="D1768" s="45">
        <v>495234</v>
      </c>
      <c r="E1768" s="45">
        <v>60.04</v>
      </c>
      <c r="F1768" s="45">
        <v>-13.62</v>
      </c>
      <c r="G1768" s="45">
        <v>41.2</v>
      </c>
    </row>
    <row r="1769" spans="1:7" hidden="1" x14ac:dyDescent="0.25">
      <c r="A1769" s="80" t="s">
        <v>628</v>
      </c>
      <c r="B1769" s="150" t="s">
        <v>629</v>
      </c>
      <c r="C1769" s="63">
        <v>0</v>
      </c>
      <c r="D1769" s="150">
        <v>518864</v>
      </c>
      <c r="E1769" s="150">
        <v>79.8</v>
      </c>
      <c r="F1769" s="150">
        <v>232.49</v>
      </c>
      <c r="G1769" s="150">
        <v>98.1</v>
      </c>
    </row>
    <row r="1770" spans="1:7" hidden="1" x14ac:dyDescent="0.25">
      <c r="A1770" s="44" t="s">
        <v>630</v>
      </c>
      <c r="B1770" s="45" t="s">
        <v>631</v>
      </c>
      <c r="C1770" s="63">
        <v>0</v>
      </c>
      <c r="D1770" s="45">
        <v>1174618</v>
      </c>
      <c r="E1770" s="45">
        <v>99</v>
      </c>
      <c r="F1770" s="45">
        <v>2900.15</v>
      </c>
      <c r="G1770" s="45">
        <v>17.7</v>
      </c>
    </row>
    <row r="1771" spans="1:7" hidden="1" x14ac:dyDescent="0.25">
      <c r="A1771" s="44" t="s">
        <v>632</v>
      </c>
      <c r="B1771" s="45" t="s">
        <v>633</v>
      </c>
      <c r="C1771" s="63">
        <v>0</v>
      </c>
      <c r="D1771" s="45">
        <v>251479</v>
      </c>
      <c r="E1771" s="45">
        <v>11.59</v>
      </c>
      <c r="F1771" s="45">
        <v>27.24</v>
      </c>
      <c r="G1771" s="45">
        <v>77.8</v>
      </c>
    </row>
    <row r="1772" spans="1:7" hidden="1" x14ac:dyDescent="0.25">
      <c r="A1772" s="44" t="s">
        <v>634</v>
      </c>
      <c r="B1772" s="45" t="s">
        <v>1391</v>
      </c>
      <c r="C1772" s="63">
        <v>0</v>
      </c>
      <c r="D1772" s="45">
        <v>280804</v>
      </c>
      <c r="E1772" s="45">
        <v>15.66</v>
      </c>
      <c r="F1772" s="45">
        <v>-35.65</v>
      </c>
      <c r="G1772" s="45">
        <v>18.45</v>
      </c>
    </row>
    <row r="1773" spans="1:7" hidden="1" x14ac:dyDescent="0.25">
      <c r="A1773" s="44" t="s">
        <v>635</v>
      </c>
      <c r="B1773" s="45" t="s">
        <v>636</v>
      </c>
      <c r="C1773" s="63">
        <v>0</v>
      </c>
      <c r="D1773" s="45">
        <v>8027</v>
      </c>
      <c r="E1773" s="45">
        <v>10.84</v>
      </c>
      <c r="F1773" s="45">
        <v>-46.22</v>
      </c>
      <c r="G1773" s="45">
        <v>14</v>
      </c>
    </row>
    <row r="1774" spans="1:7" hidden="1" x14ac:dyDescent="0.25">
      <c r="A1774" s="44" t="s">
        <v>637</v>
      </c>
      <c r="B1774" s="45" t="s">
        <v>638</v>
      </c>
      <c r="D1774" s="45"/>
      <c r="E1774" s="45"/>
      <c r="F1774" s="45"/>
      <c r="G1774" s="45">
        <v>21.4</v>
      </c>
    </row>
    <row r="1775" spans="1:7" hidden="1" x14ac:dyDescent="0.25">
      <c r="A1775" s="44" t="s">
        <v>639</v>
      </c>
      <c r="B1775" s="45" t="s">
        <v>640</v>
      </c>
      <c r="C1775" s="63">
        <v>0</v>
      </c>
      <c r="D1775" s="45">
        <v>3249686</v>
      </c>
      <c r="E1775" s="45">
        <v>24.82</v>
      </c>
      <c r="F1775" s="45">
        <v>1.26</v>
      </c>
      <c r="G1775" s="45">
        <v>143</v>
      </c>
    </row>
    <row r="1776" spans="1:7" x14ac:dyDescent="0.25">
      <c r="A1776" s="80" t="s">
        <v>641</v>
      </c>
      <c r="B1776" s="150" t="s">
        <v>3536</v>
      </c>
      <c r="C1776" s="63">
        <v>1</v>
      </c>
      <c r="D1776" s="150">
        <v>2046693</v>
      </c>
      <c r="E1776" s="150">
        <v>28.1</v>
      </c>
      <c r="F1776" s="150">
        <v>32.35</v>
      </c>
      <c r="G1776" s="150">
        <v>47.6</v>
      </c>
    </row>
    <row r="1777" spans="1:7" hidden="1" x14ac:dyDescent="0.25">
      <c r="A1777" s="44" t="s">
        <v>642</v>
      </c>
      <c r="B1777" s="45" t="s">
        <v>3196</v>
      </c>
      <c r="C1777" s="63">
        <v>0</v>
      </c>
      <c r="D1777" s="45">
        <v>182245</v>
      </c>
      <c r="E1777" s="45">
        <v>23.85</v>
      </c>
      <c r="F1777" s="45">
        <v>3.51</v>
      </c>
      <c r="G1777" s="45">
        <v>15.7</v>
      </c>
    </row>
    <row r="1778" spans="1:7" hidden="1" x14ac:dyDescent="0.25">
      <c r="A1778" s="44" t="s">
        <v>643</v>
      </c>
      <c r="B1778" s="45" t="s">
        <v>644</v>
      </c>
      <c r="C1778" s="63">
        <v>0</v>
      </c>
      <c r="D1778" s="45">
        <v>132988</v>
      </c>
      <c r="E1778" s="45">
        <v>49.2</v>
      </c>
      <c r="F1778" s="45">
        <v>40.01</v>
      </c>
      <c r="G1778" s="45">
        <v>28.9</v>
      </c>
    </row>
    <row r="1779" spans="1:7" x14ac:dyDescent="0.25">
      <c r="A1779" s="44" t="s">
        <v>645</v>
      </c>
      <c r="B1779" s="45" t="s">
        <v>646</v>
      </c>
      <c r="C1779" s="63">
        <v>1</v>
      </c>
      <c r="D1779" s="45">
        <v>148286</v>
      </c>
      <c r="E1779" s="45">
        <v>67.680000000000007</v>
      </c>
      <c r="F1779" s="45">
        <v>31.68</v>
      </c>
      <c r="G1779" s="45">
        <v>66.8</v>
      </c>
    </row>
    <row r="1780" spans="1:7" hidden="1" x14ac:dyDescent="0.25">
      <c r="A1780" s="44" t="s">
        <v>647</v>
      </c>
      <c r="B1780" s="45" t="s">
        <v>1099</v>
      </c>
      <c r="C1780" s="63">
        <v>0</v>
      </c>
      <c r="D1780" s="45">
        <v>214313</v>
      </c>
      <c r="E1780" s="45">
        <v>-21.01</v>
      </c>
      <c r="F1780" s="45">
        <v>25.51</v>
      </c>
      <c r="G1780" s="45">
        <v>24.05</v>
      </c>
    </row>
    <row r="1781" spans="1:7" hidden="1" x14ac:dyDescent="0.25">
      <c r="A1781" s="44" t="s">
        <v>648</v>
      </c>
      <c r="B1781" s="45" t="s">
        <v>2891</v>
      </c>
      <c r="C1781" s="63">
        <v>0</v>
      </c>
      <c r="D1781" s="45">
        <v>99284</v>
      </c>
      <c r="E1781" s="45">
        <v>27.68</v>
      </c>
      <c r="F1781" s="45">
        <v>-0.44</v>
      </c>
      <c r="G1781" s="45">
        <v>44.1</v>
      </c>
    </row>
    <row r="1782" spans="1:7" hidden="1" x14ac:dyDescent="0.25">
      <c r="A1782" s="44" t="s">
        <v>649</v>
      </c>
      <c r="B1782" s="150" t="s">
        <v>3965</v>
      </c>
      <c r="C1782" s="63">
        <v>0</v>
      </c>
      <c r="D1782" s="45">
        <v>4949</v>
      </c>
      <c r="E1782" s="45">
        <v>-45.16</v>
      </c>
      <c r="F1782" s="45">
        <v>-74.13</v>
      </c>
      <c r="G1782" s="45">
        <v>29.95</v>
      </c>
    </row>
    <row r="1783" spans="1:7" hidden="1" x14ac:dyDescent="0.25">
      <c r="A1783" s="85" t="s">
        <v>650</v>
      </c>
      <c r="B1783" s="70" t="s">
        <v>651</v>
      </c>
      <c r="C1783" s="63">
        <v>0</v>
      </c>
      <c r="D1783" s="70">
        <v>725648</v>
      </c>
      <c r="E1783" s="70">
        <v>21.32</v>
      </c>
      <c r="F1783" s="70">
        <v>-0.93</v>
      </c>
      <c r="G1783" s="70">
        <v>231</v>
      </c>
    </row>
    <row r="1784" spans="1:7" hidden="1" x14ac:dyDescent="0.25">
      <c r="A1784" s="44" t="s">
        <v>652</v>
      </c>
      <c r="B1784" s="45" t="s">
        <v>653</v>
      </c>
      <c r="C1784" s="63">
        <v>0</v>
      </c>
      <c r="D1784" s="45">
        <v>135246</v>
      </c>
      <c r="E1784" s="45">
        <v>30.3</v>
      </c>
      <c r="F1784" s="45">
        <v>31.7</v>
      </c>
      <c r="G1784" s="45">
        <v>171.5</v>
      </c>
    </row>
    <row r="1785" spans="1:7" hidden="1" x14ac:dyDescent="0.25">
      <c r="A1785" s="44" t="s">
        <v>654</v>
      </c>
      <c r="B1785" s="45" t="s">
        <v>655</v>
      </c>
      <c r="C1785" s="63">
        <v>0</v>
      </c>
      <c r="D1785" s="45">
        <v>50749</v>
      </c>
      <c r="E1785" s="45">
        <v>-18.989999999999998</v>
      </c>
      <c r="F1785" s="45">
        <v>1.8</v>
      </c>
      <c r="G1785" s="45">
        <v>50.1</v>
      </c>
    </row>
    <row r="1786" spans="1:7" hidden="1" x14ac:dyDescent="0.25">
      <c r="A1786" s="80" t="s">
        <v>656</v>
      </c>
      <c r="B1786" s="150" t="s">
        <v>657</v>
      </c>
      <c r="C1786" s="63">
        <v>0</v>
      </c>
      <c r="D1786" s="150">
        <v>48442</v>
      </c>
      <c r="E1786" s="150">
        <v>-0.04</v>
      </c>
      <c r="F1786" s="150">
        <v>-4.6100000000000003</v>
      </c>
      <c r="G1786" s="150">
        <v>14.75</v>
      </c>
    </row>
    <row r="1787" spans="1:7" hidden="1" x14ac:dyDescent="0.25">
      <c r="A1787" s="85" t="s">
        <v>658</v>
      </c>
      <c r="B1787" s="70" t="s">
        <v>1100</v>
      </c>
      <c r="C1787" s="63">
        <v>0</v>
      </c>
      <c r="D1787" s="70">
        <v>431994</v>
      </c>
      <c r="E1787" s="70">
        <v>15.84</v>
      </c>
      <c r="F1787" s="70">
        <v>47.95</v>
      </c>
      <c r="G1787" s="70">
        <v>144.5</v>
      </c>
    </row>
    <row r="1788" spans="1:7" hidden="1" x14ac:dyDescent="0.25">
      <c r="A1788" s="44" t="s">
        <v>659</v>
      </c>
      <c r="B1788" s="45" t="s">
        <v>3910</v>
      </c>
      <c r="C1788" s="63">
        <v>0</v>
      </c>
      <c r="D1788" s="45">
        <v>131863</v>
      </c>
      <c r="E1788" s="45">
        <v>795.5</v>
      </c>
      <c r="F1788" s="45">
        <v>93.88</v>
      </c>
      <c r="G1788" s="45">
        <v>32.950000000000003</v>
      </c>
    </row>
    <row r="1789" spans="1:7" hidden="1" x14ac:dyDescent="0.25">
      <c r="A1789" s="44" t="s">
        <v>660</v>
      </c>
      <c r="B1789" s="45" t="s">
        <v>661</v>
      </c>
      <c r="C1789" s="63">
        <v>0</v>
      </c>
      <c r="D1789" s="45">
        <v>188747</v>
      </c>
      <c r="E1789" s="45">
        <v>67.2</v>
      </c>
      <c r="F1789" s="45">
        <v>56.38</v>
      </c>
      <c r="G1789" s="45">
        <v>50.4</v>
      </c>
    </row>
    <row r="1790" spans="1:7" hidden="1" x14ac:dyDescent="0.25">
      <c r="A1790" s="44" t="s">
        <v>3494</v>
      </c>
      <c r="B1790" s="45" t="s">
        <v>3537</v>
      </c>
      <c r="C1790" s="63">
        <v>0</v>
      </c>
      <c r="D1790" s="45">
        <v>55262</v>
      </c>
      <c r="E1790" s="45">
        <v>198.92</v>
      </c>
      <c r="F1790" s="45">
        <v>-79.64</v>
      </c>
      <c r="G1790" s="45">
        <v>22</v>
      </c>
    </row>
    <row r="1791" spans="1:7" hidden="1" x14ac:dyDescent="0.25">
      <c r="A1791" s="44" t="s">
        <v>662</v>
      </c>
      <c r="B1791" s="150" t="s">
        <v>3230</v>
      </c>
      <c r="C1791" s="63">
        <v>0</v>
      </c>
      <c r="D1791" s="45">
        <v>255284</v>
      </c>
      <c r="E1791" s="45">
        <v>37.17</v>
      </c>
      <c r="F1791" s="45">
        <v>61.83</v>
      </c>
      <c r="G1791" s="45">
        <v>183</v>
      </c>
    </row>
    <row r="1792" spans="1:7" hidden="1" x14ac:dyDescent="0.25">
      <c r="A1792" s="44" t="s">
        <v>663</v>
      </c>
      <c r="B1792" s="150" t="s">
        <v>664</v>
      </c>
      <c r="C1792" s="63">
        <v>0</v>
      </c>
      <c r="D1792" s="45">
        <v>17518</v>
      </c>
      <c r="E1792" s="45">
        <v>15.94</v>
      </c>
      <c r="F1792" s="45">
        <v>69.22</v>
      </c>
      <c r="G1792" s="45">
        <v>11.8</v>
      </c>
    </row>
    <row r="1793" spans="1:7" hidden="1" x14ac:dyDescent="0.25">
      <c r="A1793" s="44" t="s">
        <v>665</v>
      </c>
      <c r="B1793" s="45" t="s">
        <v>666</v>
      </c>
      <c r="C1793" s="63">
        <v>0</v>
      </c>
      <c r="D1793" s="45">
        <v>11317</v>
      </c>
      <c r="E1793" s="45">
        <v>-48.39</v>
      </c>
      <c r="F1793" s="45">
        <v>-22.04</v>
      </c>
      <c r="G1793" s="45">
        <v>20.7</v>
      </c>
    </row>
    <row r="1794" spans="1:7" hidden="1" x14ac:dyDescent="0.25">
      <c r="A1794" s="44" t="s">
        <v>667</v>
      </c>
      <c r="B1794" s="45" t="s">
        <v>668</v>
      </c>
      <c r="C1794" s="63">
        <v>0</v>
      </c>
      <c r="D1794" s="45">
        <v>4626019</v>
      </c>
      <c r="E1794" s="45">
        <v>70.12</v>
      </c>
      <c r="F1794" s="45">
        <v>-4.83</v>
      </c>
      <c r="G1794" s="45">
        <v>95.3</v>
      </c>
    </row>
    <row r="1795" spans="1:7" hidden="1" x14ac:dyDescent="0.25">
      <c r="A1795" s="80" t="s">
        <v>669</v>
      </c>
      <c r="B1795" s="150" t="s">
        <v>1599</v>
      </c>
      <c r="C1795" s="63">
        <v>0</v>
      </c>
      <c r="D1795" s="150">
        <v>35082</v>
      </c>
      <c r="E1795" s="150">
        <v>98.02</v>
      </c>
      <c r="F1795" s="150">
        <v>-32</v>
      </c>
      <c r="G1795" s="150">
        <v>55.3</v>
      </c>
    </row>
    <row r="1796" spans="1:7" hidden="1" x14ac:dyDescent="0.25">
      <c r="A1796" s="85" t="s">
        <v>670</v>
      </c>
      <c r="B1796" s="70" t="s">
        <v>671</v>
      </c>
      <c r="C1796" s="63">
        <v>0</v>
      </c>
      <c r="D1796" s="70">
        <v>500890</v>
      </c>
      <c r="E1796" s="70">
        <v>102.64</v>
      </c>
      <c r="F1796" s="70">
        <v>62.7</v>
      </c>
      <c r="G1796" s="70">
        <v>67.400000000000006</v>
      </c>
    </row>
    <row r="1797" spans="1:7" hidden="1" x14ac:dyDescent="0.25">
      <c r="A1797" s="85" t="s">
        <v>672</v>
      </c>
      <c r="B1797" s="70" t="s">
        <v>673</v>
      </c>
      <c r="C1797" s="63">
        <v>0</v>
      </c>
      <c r="D1797" s="70">
        <v>23026</v>
      </c>
      <c r="E1797" s="70">
        <v>-30.35</v>
      </c>
      <c r="F1797" s="70">
        <v>-7.18</v>
      </c>
      <c r="G1797" s="70">
        <v>13.85</v>
      </c>
    </row>
    <row r="1798" spans="1:7" hidden="1" x14ac:dyDescent="0.25">
      <c r="A1798" s="85" t="s">
        <v>4129</v>
      </c>
      <c r="B1798" s="70" t="s">
        <v>4139</v>
      </c>
      <c r="C1798" s="63">
        <v>0</v>
      </c>
      <c r="D1798" s="70">
        <v>54363</v>
      </c>
      <c r="E1798" s="70">
        <v>181.19</v>
      </c>
      <c r="F1798" s="70">
        <v>97.27</v>
      </c>
      <c r="G1798" s="70">
        <v>59.4</v>
      </c>
    </row>
    <row r="1799" spans="1:7" hidden="1" x14ac:dyDescent="0.25">
      <c r="A1799" s="85" t="s">
        <v>674</v>
      </c>
      <c r="B1799" s="70" t="s">
        <v>675</v>
      </c>
      <c r="C1799" s="63">
        <v>0</v>
      </c>
      <c r="D1799" s="70">
        <v>332743</v>
      </c>
      <c r="E1799" s="70">
        <v>55.3</v>
      </c>
      <c r="F1799" s="70">
        <v>25.79</v>
      </c>
      <c r="G1799" s="70">
        <v>88.6</v>
      </c>
    </row>
    <row r="1800" spans="1:7" hidden="1" x14ac:dyDescent="0.25">
      <c r="A1800" s="85" t="s">
        <v>3366</v>
      </c>
      <c r="B1800" s="70" t="s">
        <v>3372</v>
      </c>
      <c r="C1800" s="63">
        <v>0</v>
      </c>
      <c r="D1800" s="70">
        <v>243748</v>
      </c>
      <c r="E1800" s="70">
        <v>161.15</v>
      </c>
      <c r="F1800" s="70">
        <v>-36.729999999999997</v>
      </c>
      <c r="G1800" s="70">
        <v>31.95</v>
      </c>
    </row>
    <row r="1801" spans="1:7" hidden="1" x14ac:dyDescent="0.25">
      <c r="A1801" s="44" t="s">
        <v>676</v>
      </c>
      <c r="B1801" s="150" t="s">
        <v>677</v>
      </c>
      <c r="C1801" s="63">
        <v>0</v>
      </c>
      <c r="D1801" s="45">
        <v>735453</v>
      </c>
      <c r="E1801" s="45">
        <v>19.239999999999998</v>
      </c>
      <c r="F1801" s="45">
        <v>4.7699999999999996</v>
      </c>
      <c r="G1801" s="45">
        <v>13.95</v>
      </c>
    </row>
    <row r="1802" spans="1:7" hidden="1" x14ac:dyDescent="0.25">
      <c r="A1802" s="85" t="s">
        <v>678</v>
      </c>
      <c r="B1802" s="70" t="s">
        <v>3197</v>
      </c>
      <c r="C1802" s="63">
        <v>0</v>
      </c>
      <c r="D1802" s="70">
        <v>77628</v>
      </c>
      <c r="E1802" s="70">
        <v>-2.08</v>
      </c>
      <c r="F1802" s="70">
        <v>-19.87</v>
      </c>
      <c r="G1802" s="70">
        <v>12.7</v>
      </c>
    </row>
    <row r="1803" spans="1:7" x14ac:dyDescent="0.25">
      <c r="A1803" s="85" t="s">
        <v>679</v>
      </c>
      <c r="B1803" s="70" t="s">
        <v>680</v>
      </c>
      <c r="C1803" s="63">
        <v>1</v>
      </c>
      <c r="D1803" s="70">
        <v>181798</v>
      </c>
      <c r="E1803" s="70">
        <v>50.56</v>
      </c>
      <c r="F1803" s="70">
        <v>27.25</v>
      </c>
      <c r="G1803" s="70">
        <v>106</v>
      </c>
    </row>
    <row r="1804" spans="1:7" hidden="1" x14ac:dyDescent="0.25">
      <c r="A1804" s="85" t="s">
        <v>681</v>
      </c>
      <c r="B1804" s="70" t="s">
        <v>682</v>
      </c>
      <c r="C1804" s="63">
        <v>0</v>
      </c>
      <c r="D1804" s="70">
        <v>658634</v>
      </c>
      <c r="E1804" s="70">
        <v>4.79</v>
      </c>
      <c r="F1804" s="70">
        <v>11.55</v>
      </c>
      <c r="G1804" s="70">
        <v>49.3</v>
      </c>
    </row>
    <row r="1805" spans="1:7" hidden="1" x14ac:dyDescent="0.25">
      <c r="A1805" s="85" t="s">
        <v>683</v>
      </c>
      <c r="B1805" s="70" t="s">
        <v>684</v>
      </c>
      <c r="C1805" s="63">
        <v>0</v>
      </c>
      <c r="D1805" s="70">
        <v>64318</v>
      </c>
      <c r="E1805" s="70">
        <v>6.63</v>
      </c>
      <c r="F1805" s="70">
        <v>-8.5</v>
      </c>
      <c r="G1805" s="70">
        <v>65</v>
      </c>
    </row>
    <row r="1806" spans="1:7" x14ac:dyDescent="0.25">
      <c r="A1806" s="85" t="s">
        <v>685</v>
      </c>
      <c r="B1806" s="70" t="s">
        <v>686</v>
      </c>
      <c r="C1806" s="63">
        <v>1</v>
      </c>
      <c r="D1806" s="70">
        <v>53315182</v>
      </c>
      <c r="E1806" s="70">
        <v>70.78</v>
      </c>
      <c r="F1806" s="70">
        <v>191.71</v>
      </c>
      <c r="G1806" s="70">
        <v>81.599999999999994</v>
      </c>
    </row>
    <row r="1807" spans="1:7" hidden="1" x14ac:dyDescent="0.25">
      <c r="A1807" s="85" t="s">
        <v>687</v>
      </c>
      <c r="B1807" s="70" t="s">
        <v>688</v>
      </c>
      <c r="C1807" s="63">
        <v>0</v>
      </c>
      <c r="D1807" s="70">
        <v>1298547</v>
      </c>
      <c r="E1807" s="70">
        <v>9.02</v>
      </c>
      <c r="F1807" s="70">
        <v>-50.71</v>
      </c>
      <c r="G1807" s="70">
        <v>168</v>
      </c>
    </row>
    <row r="1808" spans="1:7" hidden="1" x14ac:dyDescent="0.25">
      <c r="A1808" s="80" t="s">
        <v>689</v>
      </c>
      <c r="B1808" s="150" t="s">
        <v>690</v>
      </c>
      <c r="C1808" s="63">
        <v>0</v>
      </c>
      <c r="D1808" s="150">
        <v>315303</v>
      </c>
      <c r="E1808" s="150">
        <v>41.72</v>
      </c>
      <c r="F1808" s="150">
        <v>18.57</v>
      </c>
      <c r="G1808" s="150">
        <v>23.75</v>
      </c>
    </row>
    <row r="1809" spans="1:7" hidden="1" x14ac:dyDescent="0.25">
      <c r="A1809" s="80" t="s">
        <v>691</v>
      </c>
      <c r="B1809" s="150" t="s">
        <v>692</v>
      </c>
      <c r="C1809" s="63">
        <v>0</v>
      </c>
      <c r="D1809" s="150">
        <v>1032398</v>
      </c>
      <c r="E1809" s="150">
        <v>17.16</v>
      </c>
      <c r="F1809" s="150">
        <v>33.75</v>
      </c>
      <c r="G1809" s="150">
        <v>60.8</v>
      </c>
    </row>
    <row r="1810" spans="1:7" hidden="1" x14ac:dyDescent="0.25">
      <c r="A1810" s="80" t="s">
        <v>1414</v>
      </c>
      <c r="B1810" s="150" t="s">
        <v>1424</v>
      </c>
      <c r="C1810" s="63">
        <v>0</v>
      </c>
      <c r="D1810" s="150">
        <v>165655</v>
      </c>
      <c r="E1810" s="150">
        <v>25.79</v>
      </c>
      <c r="F1810" s="150">
        <v>15.11</v>
      </c>
      <c r="G1810" s="150">
        <v>155.5</v>
      </c>
    </row>
    <row r="1811" spans="1:7" x14ac:dyDescent="0.25">
      <c r="A1811" s="80" t="s">
        <v>940</v>
      </c>
      <c r="B1811" s="150" t="s">
        <v>941</v>
      </c>
      <c r="C1811" s="63">
        <v>1</v>
      </c>
      <c r="D1811" s="150">
        <v>2501576</v>
      </c>
      <c r="E1811" s="150">
        <v>16.7</v>
      </c>
      <c r="F1811" s="150">
        <v>23.13</v>
      </c>
      <c r="G1811" s="150">
        <v>61.4</v>
      </c>
    </row>
    <row r="1812" spans="1:7" x14ac:dyDescent="0.25">
      <c r="A1812" s="80" t="s">
        <v>1276</v>
      </c>
      <c r="B1812" s="150" t="s">
        <v>1392</v>
      </c>
      <c r="C1812" s="63">
        <v>1</v>
      </c>
      <c r="D1812" s="150">
        <v>534499</v>
      </c>
      <c r="E1812" s="150">
        <v>10.61</v>
      </c>
      <c r="F1812" s="150">
        <v>32.92</v>
      </c>
      <c r="G1812" s="150">
        <v>322</v>
      </c>
    </row>
    <row r="1813" spans="1:7" hidden="1" x14ac:dyDescent="0.25">
      <c r="A1813" s="80" t="s">
        <v>3816</v>
      </c>
      <c r="B1813" s="150" t="s">
        <v>3819</v>
      </c>
      <c r="C1813" s="63">
        <v>0</v>
      </c>
      <c r="D1813" s="150">
        <v>110970</v>
      </c>
      <c r="E1813" s="150">
        <v>40.520000000000003</v>
      </c>
      <c r="F1813" s="150">
        <v>2.2999999999999998</v>
      </c>
      <c r="G1813" s="150">
        <v>43.1</v>
      </c>
    </row>
    <row r="1814" spans="1:7" hidden="1" x14ac:dyDescent="0.25">
      <c r="A1814" s="80" t="s">
        <v>693</v>
      </c>
      <c r="B1814" s="150" t="s">
        <v>1393</v>
      </c>
      <c r="C1814" s="63">
        <v>0</v>
      </c>
      <c r="D1814" s="150">
        <v>2380444</v>
      </c>
      <c r="E1814" s="150">
        <v>32.950000000000003</v>
      </c>
      <c r="F1814" s="150">
        <v>20.85</v>
      </c>
      <c r="G1814" s="150">
        <v>27.25</v>
      </c>
    </row>
    <row r="1815" spans="1:7" hidden="1" x14ac:dyDescent="0.25">
      <c r="A1815" s="80" t="s">
        <v>1184</v>
      </c>
      <c r="B1815" s="150" t="s">
        <v>1246</v>
      </c>
      <c r="C1815" s="63">
        <v>0</v>
      </c>
      <c r="D1815" s="150">
        <v>26885</v>
      </c>
      <c r="E1815" s="150">
        <v>25.67</v>
      </c>
      <c r="F1815" s="150">
        <v>336.52</v>
      </c>
      <c r="G1815" s="150">
        <v>23.35</v>
      </c>
    </row>
    <row r="1816" spans="1:7" hidden="1" x14ac:dyDescent="0.25">
      <c r="A1816" s="80" t="s">
        <v>1512</v>
      </c>
      <c r="B1816" s="150" t="s">
        <v>1514</v>
      </c>
      <c r="C1816" s="63">
        <v>0</v>
      </c>
      <c r="D1816" s="150">
        <v>9080</v>
      </c>
      <c r="E1816" s="150">
        <v>-75.09</v>
      </c>
      <c r="F1816" s="150">
        <v>-71.75</v>
      </c>
      <c r="G1816" s="150">
        <v>11</v>
      </c>
    </row>
    <row r="1817" spans="1:7" hidden="1" x14ac:dyDescent="0.25">
      <c r="A1817" s="80" t="s">
        <v>694</v>
      </c>
      <c r="B1817" s="150" t="s">
        <v>695</v>
      </c>
      <c r="C1817" s="63">
        <v>0</v>
      </c>
      <c r="D1817" s="150">
        <v>247535</v>
      </c>
      <c r="E1817" s="150">
        <v>34.56</v>
      </c>
      <c r="F1817" s="150">
        <v>-2.2400000000000002</v>
      </c>
      <c r="G1817" s="150">
        <v>29.7</v>
      </c>
    </row>
    <row r="1818" spans="1:7" hidden="1" x14ac:dyDescent="0.25">
      <c r="A1818" s="80" t="s">
        <v>696</v>
      </c>
      <c r="B1818" s="150" t="s">
        <v>697</v>
      </c>
      <c r="C1818" s="63">
        <v>0</v>
      </c>
      <c r="D1818" s="150">
        <v>697553</v>
      </c>
      <c r="E1818" s="150">
        <v>41.07</v>
      </c>
      <c r="F1818" s="150">
        <v>17.86</v>
      </c>
      <c r="G1818" s="150">
        <v>34.9</v>
      </c>
    </row>
    <row r="1819" spans="1:7" hidden="1" x14ac:dyDescent="0.25">
      <c r="A1819" s="80" t="s">
        <v>698</v>
      </c>
      <c r="B1819" s="150" t="s">
        <v>699</v>
      </c>
      <c r="C1819" s="63">
        <v>0</v>
      </c>
      <c r="D1819" s="150">
        <v>44072</v>
      </c>
      <c r="E1819" s="150">
        <v>106.87</v>
      </c>
      <c r="F1819" s="150">
        <v>2.8</v>
      </c>
      <c r="G1819" s="150">
        <v>13.9</v>
      </c>
    </row>
    <row r="1820" spans="1:7" hidden="1" x14ac:dyDescent="0.25">
      <c r="A1820" s="80" t="s">
        <v>700</v>
      </c>
      <c r="B1820" s="150" t="s">
        <v>701</v>
      </c>
      <c r="C1820" s="63">
        <v>0</v>
      </c>
      <c r="D1820" s="150">
        <v>2506644</v>
      </c>
      <c r="E1820" s="150">
        <v>28.52</v>
      </c>
      <c r="F1820" s="150">
        <v>44.72</v>
      </c>
      <c r="G1820" s="150">
        <v>890</v>
      </c>
    </row>
    <row r="1821" spans="1:7" hidden="1" x14ac:dyDescent="0.25">
      <c r="A1821" s="80" t="s">
        <v>702</v>
      </c>
      <c r="B1821" s="150" t="s">
        <v>703</v>
      </c>
      <c r="C1821" s="63">
        <v>0</v>
      </c>
      <c r="D1821" s="150">
        <v>1596734</v>
      </c>
      <c r="E1821" s="150">
        <v>25.32</v>
      </c>
      <c r="F1821" s="150">
        <v>-3.08</v>
      </c>
      <c r="G1821" s="150">
        <v>34.9</v>
      </c>
    </row>
    <row r="1822" spans="1:7" hidden="1" x14ac:dyDescent="0.25">
      <c r="A1822" s="80" t="s">
        <v>899</v>
      </c>
      <c r="B1822" s="150" t="s">
        <v>1394</v>
      </c>
      <c r="C1822" s="63">
        <v>0</v>
      </c>
      <c r="D1822" s="150">
        <v>1605730</v>
      </c>
      <c r="E1822" s="150">
        <v>19.920000000000002</v>
      </c>
      <c r="F1822" s="150">
        <v>-3.14</v>
      </c>
      <c r="G1822" s="150">
        <v>25.05</v>
      </c>
    </row>
    <row r="1823" spans="1:7" hidden="1" x14ac:dyDescent="0.25">
      <c r="A1823" s="80" t="s">
        <v>2832</v>
      </c>
      <c r="B1823" s="150" t="s">
        <v>2836</v>
      </c>
      <c r="C1823" s="63">
        <v>0</v>
      </c>
      <c r="D1823" s="150">
        <v>90376</v>
      </c>
      <c r="E1823" s="150">
        <v>43.44</v>
      </c>
      <c r="F1823" s="150">
        <v>-10.119999999999999</v>
      </c>
      <c r="G1823" s="150">
        <v>34.1</v>
      </c>
    </row>
    <row r="1824" spans="1:7" hidden="1" x14ac:dyDescent="0.25">
      <c r="A1824" s="80" t="s">
        <v>3679</v>
      </c>
      <c r="B1824" s="150" t="s">
        <v>3684</v>
      </c>
      <c r="C1824" s="63">
        <v>0</v>
      </c>
      <c r="D1824" s="150">
        <v>151624</v>
      </c>
      <c r="E1824" s="150">
        <v>55.54</v>
      </c>
      <c r="F1824" s="150">
        <v>54.05</v>
      </c>
      <c r="G1824" s="150">
        <v>122</v>
      </c>
    </row>
    <row r="1825" spans="1:7" hidden="1" x14ac:dyDescent="0.25">
      <c r="A1825" s="80" t="s">
        <v>704</v>
      </c>
      <c r="B1825" s="150" t="s">
        <v>705</v>
      </c>
      <c r="C1825" s="63">
        <v>0</v>
      </c>
      <c r="D1825" s="150">
        <v>413456</v>
      </c>
      <c r="E1825" s="150">
        <v>44.63</v>
      </c>
      <c r="F1825" s="150">
        <v>-32.340000000000003</v>
      </c>
      <c r="G1825" s="150">
        <v>59.2</v>
      </c>
    </row>
    <row r="1826" spans="1:7" hidden="1" x14ac:dyDescent="0.25">
      <c r="A1826" s="80" t="s">
        <v>706</v>
      </c>
      <c r="B1826" s="150" t="s">
        <v>707</v>
      </c>
      <c r="C1826" s="63">
        <v>0</v>
      </c>
      <c r="D1826" s="150">
        <v>592994</v>
      </c>
      <c r="E1826" s="150">
        <v>37.57</v>
      </c>
      <c r="F1826" s="150">
        <v>-8.14</v>
      </c>
      <c r="G1826" s="150">
        <v>63.4</v>
      </c>
    </row>
    <row r="1827" spans="1:7" hidden="1" x14ac:dyDescent="0.25">
      <c r="A1827" s="80" t="s">
        <v>708</v>
      </c>
      <c r="B1827" s="150" t="s">
        <v>709</v>
      </c>
      <c r="C1827" s="63">
        <v>0</v>
      </c>
      <c r="D1827" s="150">
        <v>353371</v>
      </c>
      <c r="E1827" s="150">
        <v>57.18</v>
      </c>
      <c r="F1827" s="150">
        <v>8.33</v>
      </c>
      <c r="G1827" s="150">
        <v>48.75</v>
      </c>
    </row>
    <row r="1828" spans="1:7" hidden="1" x14ac:dyDescent="0.25">
      <c r="A1828" s="80" t="s">
        <v>710</v>
      </c>
      <c r="B1828" s="150" t="s">
        <v>711</v>
      </c>
      <c r="C1828" s="63">
        <v>0</v>
      </c>
      <c r="D1828" s="150">
        <v>725959</v>
      </c>
      <c r="E1828" s="150">
        <v>9.75</v>
      </c>
      <c r="F1828" s="150">
        <v>-1.99</v>
      </c>
      <c r="G1828" s="150">
        <v>122.5</v>
      </c>
    </row>
    <row r="1829" spans="1:7" hidden="1" x14ac:dyDescent="0.25">
      <c r="A1829" s="80" t="s">
        <v>712</v>
      </c>
      <c r="B1829" s="150" t="s">
        <v>713</v>
      </c>
      <c r="C1829" s="63">
        <v>0</v>
      </c>
      <c r="D1829" s="150">
        <v>270279</v>
      </c>
      <c r="E1829" s="150">
        <v>21.53</v>
      </c>
      <c r="F1829" s="150">
        <v>10.86</v>
      </c>
      <c r="G1829" s="150">
        <v>107.5</v>
      </c>
    </row>
    <row r="1830" spans="1:7" x14ac:dyDescent="0.25">
      <c r="A1830" s="80" t="s">
        <v>900</v>
      </c>
      <c r="B1830" s="150" t="s">
        <v>1101</v>
      </c>
      <c r="C1830" s="63">
        <v>1</v>
      </c>
      <c r="D1830" s="150">
        <v>3070136</v>
      </c>
      <c r="E1830" s="150">
        <v>63.34</v>
      </c>
      <c r="F1830" s="150">
        <v>292.70999999999998</v>
      </c>
      <c r="G1830" s="150">
        <v>164.5</v>
      </c>
    </row>
    <row r="1831" spans="1:7" hidden="1" x14ac:dyDescent="0.25">
      <c r="A1831" s="80" t="s">
        <v>3923</v>
      </c>
      <c r="B1831" s="150" t="s">
        <v>3937</v>
      </c>
      <c r="C1831" s="63">
        <v>0</v>
      </c>
      <c r="D1831" s="150">
        <v>29416</v>
      </c>
      <c r="E1831" s="150">
        <v>23.58</v>
      </c>
      <c r="F1831" s="150">
        <v>1.88</v>
      </c>
      <c r="G1831" s="150">
        <v>71.900000000000006</v>
      </c>
    </row>
    <row r="1832" spans="1:7" hidden="1" x14ac:dyDescent="0.25">
      <c r="A1832" s="80" t="s">
        <v>714</v>
      </c>
      <c r="B1832" s="150" t="s">
        <v>715</v>
      </c>
      <c r="C1832" s="63">
        <v>0</v>
      </c>
      <c r="D1832" s="150">
        <v>8645</v>
      </c>
      <c r="E1832" s="150">
        <v>23.87</v>
      </c>
      <c r="F1832" s="150">
        <v>-70.14</v>
      </c>
      <c r="G1832" s="150">
        <v>7.56</v>
      </c>
    </row>
    <row r="1833" spans="1:7" hidden="1" x14ac:dyDescent="0.25">
      <c r="A1833" s="80" t="s">
        <v>3084</v>
      </c>
      <c r="B1833" s="150" t="s">
        <v>3090</v>
      </c>
      <c r="C1833" s="63">
        <v>0</v>
      </c>
      <c r="D1833" s="150">
        <v>149111</v>
      </c>
      <c r="E1833" s="150">
        <v>7.98</v>
      </c>
      <c r="F1833" s="150">
        <v>-24.16</v>
      </c>
      <c r="G1833" s="150">
        <v>106.5</v>
      </c>
    </row>
    <row r="1834" spans="1:7" hidden="1" x14ac:dyDescent="0.25">
      <c r="A1834" s="80" t="s">
        <v>3456</v>
      </c>
      <c r="B1834" s="150" t="s">
        <v>3460</v>
      </c>
      <c r="C1834" s="63">
        <v>0</v>
      </c>
      <c r="D1834" s="150">
        <v>266332</v>
      </c>
      <c r="E1834" s="150">
        <v>23.27</v>
      </c>
      <c r="F1834" s="150">
        <v>8.5500000000000007</v>
      </c>
      <c r="G1834" s="150">
        <v>63.7</v>
      </c>
    </row>
    <row r="1835" spans="1:7" hidden="1" x14ac:dyDescent="0.25">
      <c r="A1835" s="80" t="s">
        <v>716</v>
      </c>
      <c r="B1835" s="150" t="s">
        <v>717</v>
      </c>
      <c r="C1835" s="63">
        <v>0</v>
      </c>
      <c r="D1835" s="150">
        <v>161550</v>
      </c>
      <c r="E1835" s="150">
        <v>41.73</v>
      </c>
      <c r="F1835" s="150">
        <v>1.94</v>
      </c>
      <c r="G1835" s="150">
        <v>37.75</v>
      </c>
    </row>
    <row r="1836" spans="1:7" hidden="1" x14ac:dyDescent="0.25">
      <c r="A1836" s="80" t="s">
        <v>1185</v>
      </c>
      <c r="B1836" s="150" t="s">
        <v>1247</v>
      </c>
      <c r="C1836" s="63">
        <v>0</v>
      </c>
      <c r="D1836" s="150">
        <v>501</v>
      </c>
      <c r="E1836" s="150">
        <v>7.97</v>
      </c>
      <c r="F1836" s="150">
        <v>401</v>
      </c>
      <c r="G1836" s="150">
        <v>13.25</v>
      </c>
    </row>
    <row r="1837" spans="1:7" x14ac:dyDescent="0.25">
      <c r="A1837" s="80" t="s">
        <v>718</v>
      </c>
      <c r="B1837" s="150" t="s">
        <v>719</v>
      </c>
      <c r="C1837" s="63">
        <v>1</v>
      </c>
      <c r="D1837" s="150">
        <v>18316974</v>
      </c>
      <c r="E1837" s="150">
        <v>50.16</v>
      </c>
      <c r="F1837" s="150">
        <v>221.48</v>
      </c>
      <c r="G1837" s="150">
        <v>1660</v>
      </c>
    </row>
    <row r="1838" spans="1:7" hidden="1" x14ac:dyDescent="0.25">
      <c r="A1838" s="80" t="s">
        <v>2845</v>
      </c>
      <c r="B1838" s="150" t="s">
        <v>2853</v>
      </c>
      <c r="C1838" s="63">
        <v>0</v>
      </c>
      <c r="D1838" s="150">
        <v>379247</v>
      </c>
      <c r="E1838" s="150">
        <v>10.8</v>
      </c>
      <c r="F1838" s="150">
        <v>7.09</v>
      </c>
      <c r="G1838" s="150">
        <v>76.099999999999994</v>
      </c>
    </row>
    <row r="1839" spans="1:7" hidden="1" x14ac:dyDescent="0.25">
      <c r="A1839" s="80" t="s">
        <v>3212</v>
      </c>
      <c r="B1839" s="150" t="s">
        <v>3215</v>
      </c>
      <c r="C1839" s="63">
        <v>0</v>
      </c>
      <c r="D1839" s="150">
        <v>136202</v>
      </c>
      <c r="E1839" s="150">
        <v>40.450000000000003</v>
      </c>
      <c r="F1839" s="150">
        <v>4.53</v>
      </c>
      <c r="G1839" s="150">
        <v>93.8</v>
      </c>
    </row>
    <row r="1840" spans="1:7" hidden="1" x14ac:dyDescent="0.25">
      <c r="A1840" s="80" t="s">
        <v>720</v>
      </c>
      <c r="B1840" s="150" t="s">
        <v>2773</v>
      </c>
      <c r="C1840" s="63">
        <v>0</v>
      </c>
      <c r="D1840" s="150">
        <v>1054487</v>
      </c>
      <c r="E1840" s="150">
        <v>39.71</v>
      </c>
      <c r="F1840" s="150">
        <v>4.42</v>
      </c>
      <c r="G1840" s="150">
        <v>43.75</v>
      </c>
    </row>
    <row r="1841" spans="1:7" hidden="1" x14ac:dyDescent="0.25">
      <c r="A1841" s="80" t="s">
        <v>721</v>
      </c>
      <c r="B1841" s="150" t="s">
        <v>1638</v>
      </c>
      <c r="C1841" s="63">
        <v>0</v>
      </c>
      <c r="D1841" s="150">
        <v>74298</v>
      </c>
      <c r="E1841" s="150">
        <v>99.47</v>
      </c>
      <c r="F1841" s="150">
        <v>37.119999999999997</v>
      </c>
      <c r="G1841" s="150">
        <v>15.7</v>
      </c>
    </row>
    <row r="1842" spans="1:7" x14ac:dyDescent="0.25">
      <c r="A1842" s="80" t="s">
        <v>901</v>
      </c>
      <c r="B1842" s="150" t="s">
        <v>1102</v>
      </c>
      <c r="C1842" s="63">
        <v>1</v>
      </c>
      <c r="D1842" s="150">
        <v>860691</v>
      </c>
      <c r="E1842" s="150">
        <v>1.1499999999999999</v>
      </c>
      <c r="F1842" s="150">
        <v>42.81</v>
      </c>
      <c r="G1842" s="150">
        <v>273.5</v>
      </c>
    </row>
    <row r="1843" spans="1:7" hidden="1" x14ac:dyDescent="0.25">
      <c r="A1843" s="80" t="s">
        <v>3311</v>
      </c>
      <c r="B1843" s="150" t="s">
        <v>3318</v>
      </c>
      <c r="C1843" s="63">
        <v>0</v>
      </c>
      <c r="D1843" s="150">
        <v>290594</v>
      </c>
      <c r="E1843" s="150">
        <v>28.87</v>
      </c>
      <c r="F1843" s="150">
        <v>6.96</v>
      </c>
      <c r="G1843" s="150">
        <v>43.45</v>
      </c>
    </row>
    <row r="1844" spans="1:7" x14ac:dyDescent="0.25">
      <c r="A1844" s="80" t="s">
        <v>722</v>
      </c>
      <c r="B1844" s="150" t="s">
        <v>723</v>
      </c>
      <c r="C1844" s="63">
        <v>1</v>
      </c>
      <c r="D1844" s="150">
        <v>553636</v>
      </c>
      <c r="E1844" s="150">
        <v>61.17</v>
      </c>
      <c r="F1844" s="150">
        <v>43.64</v>
      </c>
      <c r="G1844" s="150">
        <v>71.8</v>
      </c>
    </row>
    <row r="1845" spans="1:7" hidden="1" x14ac:dyDescent="0.25">
      <c r="A1845" s="80" t="s">
        <v>724</v>
      </c>
      <c r="B1845" s="150" t="s">
        <v>725</v>
      </c>
      <c r="C1845" s="63">
        <v>0</v>
      </c>
      <c r="D1845" s="150">
        <v>423475</v>
      </c>
      <c r="E1845" s="150">
        <v>57.39</v>
      </c>
      <c r="F1845" s="150">
        <v>58.16</v>
      </c>
      <c r="G1845" s="150">
        <v>48.75</v>
      </c>
    </row>
    <row r="1846" spans="1:7" hidden="1" x14ac:dyDescent="0.25">
      <c r="A1846" s="80" t="s">
        <v>726</v>
      </c>
      <c r="B1846" s="150" t="s">
        <v>727</v>
      </c>
      <c r="C1846" s="63">
        <v>0</v>
      </c>
      <c r="D1846" s="150">
        <v>534838</v>
      </c>
      <c r="E1846" s="150">
        <v>-7.17</v>
      </c>
      <c r="F1846" s="150">
        <v>35.08</v>
      </c>
      <c r="G1846" s="150">
        <v>94.3</v>
      </c>
    </row>
    <row r="1847" spans="1:7" hidden="1" x14ac:dyDescent="0.25">
      <c r="A1847" s="80" t="s">
        <v>728</v>
      </c>
      <c r="B1847" s="150" t="s">
        <v>729</v>
      </c>
      <c r="C1847" s="63">
        <v>0</v>
      </c>
      <c r="D1847" s="150">
        <v>140201</v>
      </c>
      <c r="E1847" s="150">
        <v>64.09</v>
      </c>
      <c r="F1847" s="150">
        <v>8.7799999999999994</v>
      </c>
      <c r="G1847" s="150">
        <v>24.85</v>
      </c>
    </row>
    <row r="1848" spans="1:7" hidden="1" x14ac:dyDescent="0.25">
      <c r="A1848" s="80" t="s">
        <v>902</v>
      </c>
      <c r="B1848" s="150" t="s">
        <v>1103</v>
      </c>
      <c r="C1848" s="63">
        <v>0</v>
      </c>
      <c r="D1848" s="150">
        <v>395880</v>
      </c>
      <c r="E1848" s="150">
        <v>34.83</v>
      </c>
      <c r="F1848" s="150">
        <v>0.96</v>
      </c>
      <c r="G1848" s="150">
        <v>22.25</v>
      </c>
    </row>
    <row r="1849" spans="1:7" hidden="1" x14ac:dyDescent="0.25">
      <c r="A1849" s="80" t="s">
        <v>1186</v>
      </c>
      <c r="B1849" s="150" t="s">
        <v>3033</v>
      </c>
      <c r="C1849" s="63">
        <v>0</v>
      </c>
      <c r="D1849" s="150">
        <v>735934</v>
      </c>
      <c r="E1849" s="150">
        <v>73.23</v>
      </c>
      <c r="F1849" s="150">
        <v>-5.9</v>
      </c>
      <c r="G1849" s="150">
        <v>17.8</v>
      </c>
    </row>
    <row r="1850" spans="1:7" hidden="1" x14ac:dyDescent="0.25">
      <c r="A1850" s="80" t="s">
        <v>1687</v>
      </c>
      <c r="B1850" s="150" t="s">
        <v>1698</v>
      </c>
      <c r="C1850" s="63">
        <v>0</v>
      </c>
      <c r="D1850" s="150">
        <v>16162</v>
      </c>
      <c r="E1850" s="150">
        <v>-3.56</v>
      </c>
      <c r="F1850" s="150">
        <v>54.59</v>
      </c>
      <c r="G1850" s="150">
        <v>20.8</v>
      </c>
    </row>
    <row r="1851" spans="1:7" hidden="1" x14ac:dyDescent="0.25">
      <c r="A1851" s="80" t="s">
        <v>903</v>
      </c>
      <c r="B1851" s="150" t="s">
        <v>1104</v>
      </c>
      <c r="C1851" s="63">
        <v>0</v>
      </c>
      <c r="D1851" s="150">
        <v>72068</v>
      </c>
      <c r="E1851" s="150">
        <v>78.040000000000006</v>
      </c>
      <c r="F1851" s="150">
        <v>-34.049999999999997</v>
      </c>
      <c r="G1851" s="150">
        <v>36.200000000000003</v>
      </c>
    </row>
    <row r="1852" spans="1:7" hidden="1" x14ac:dyDescent="0.25">
      <c r="A1852" s="80" t="s">
        <v>1187</v>
      </c>
      <c r="B1852" s="150" t="s">
        <v>3034</v>
      </c>
      <c r="C1852" s="63">
        <v>0</v>
      </c>
      <c r="D1852" s="150">
        <v>826272</v>
      </c>
      <c r="E1852" s="150">
        <v>19.2</v>
      </c>
      <c r="F1852" s="150">
        <v>17.37</v>
      </c>
      <c r="G1852" s="150">
        <v>12.35</v>
      </c>
    </row>
    <row r="1853" spans="1:7" hidden="1" x14ac:dyDescent="0.25">
      <c r="A1853" s="80" t="s">
        <v>3071</v>
      </c>
      <c r="B1853" s="150" t="s">
        <v>3072</v>
      </c>
      <c r="C1853" s="63">
        <v>0</v>
      </c>
      <c r="D1853" s="150">
        <v>2394105</v>
      </c>
      <c r="E1853" s="150">
        <v>14.16</v>
      </c>
      <c r="F1853" s="150">
        <v>13.85</v>
      </c>
      <c r="G1853" s="150">
        <v>34.200000000000003</v>
      </c>
    </row>
    <row r="1854" spans="1:7" hidden="1" x14ac:dyDescent="0.25">
      <c r="A1854" s="80" t="s">
        <v>1277</v>
      </c>
      <c r="B1854" s="150" t="s">
        <v>1395</v>
      </c>
      <c r="C1854" s="63">
        <v>0</v>
      </c>
      <c r="D1854" s="150">
        <v>177623</v>
      </c>
      <c r="E1854" s="150">
        <v>75.5</v>
      </c>
      <c r="F1854" s="150">
        <v>5.61</v>
      </c>
      <c r="G1854" s="150">
        <v>169.5</v>
      </c>
    </row>
    <row r="1855" spans="1:7" hidden="1" x14ac:dyDescent="0.25">
      <c r="A1855" s="80" t="s">
        <v>1278</v>
      </c>
      <c r="B1855" s="150" t="s">
        <v>1396</v>
      </c>
      <c r="C1855" s="63">
        <v>0</v>
      </c>
      <c r="D1855" s="150">
        <v>111609</v>
      </c>
      <c r="E1855" s="150">
        <v>26.33</v>
      </c>
      <c r="F1855" s="150">
        <v>17.02</v>
      </c>
      <c r="G1855" s="150">
        <v>13.65</v>
      </c>
    </row>
    <row r="1856" spans="1:7" hidden="1" x14ac:dyDescent="0.25">
      <c r="A1856" s="80" t="s">
        <v>1188</v>
      </c>
      <c r="B1856" s="150" t="s">
        <v>4113</v>
      </c>
      <c r="C1856" s="63">
        <v>0</v>
      </c>
      <c r="D1856" s="150">
        <v>499104</v>
      </c>
      <c r="E1856" s="150">
        <v>75.489999999999995</v>
      </c>
      <c r="F1856" s="150">
        <v>1.5</v>
      </c>
      <c r="G1856" s="150">
        <v>29.1</v>
      </c>
    </row>
    <row r="1857" spans="1:7" hidden="1" x14ac:dyDescent="0.25">
      <c r="A1857" s="80" t="s">
        <v>1189</v>
      </c>
      <c r="B1857" s="150" t="s">
        <v>3035</v>
      </c>
      <c r="C1857" s="63">
        <v>0</v>
      </c>
      <c r="D1857" s="150">
        <v>36845</v>
      </c>
      <c r="E1857" s="150">
        <v>38.07</v>
      </c>
      <c r="F1857" s="150">
        <v>14.22</v>
      </c>
      <c r="G1857" s="150">
        <v>18.2</v>
      </c>
    </row>
    <row r="1858" spans="1:7" hidden="1" x14ac:dyDescent="0.25">
      <c r="A1858" s="80" t="s">
        <v>1279</v>
      </c>
      <c r="B1858" s="150" t="s">
        <v>1397</v>
      </c>
      <c r="C1858" s="63">
        <v>0</v>
      </c>
      <c r="D1858" s="150">
        <v>97522</v>
      </c>
      <c r="E1858" s="150">
        <v>37.130000000000003</v>
      </c>
      <c r="F1858" s="150">
        <v>0.34</v>
      </c>
      <c r="G1858" s="150">
        <v>74.3</v>
      </c>
    </row>
    <row r="1859" spans="1:7" hidden="1" x14ac:dyDescent="0.25">
      <c r="A1859" s="80" t="s">
        <v>1190</v>
      </c>
      <c r="B1859" s="150" t="s">
        <v>3036</v>
      </c>
      <c r="C1859" s="63">
        <v>0</v>
      </c>
      <c r="D1859" s="150">
        <v>161538</v>
      </c>
      <c r="E1859" s="150">
        <v>2.88</v>
      </c>
      <c r="F1859" s="150">
        <v>-6.04</v>
      </c>
      <c r="G1859" s="150">
        <v>24.8</v>
      </c>
    </row>
    <row r="1860" spans="1:7" hidden="1" x14ac:dyDescent="0.25">
      <c r="A1860" s="80" t="s">
        <v>1280</v>
      </c>
      <c r="B1860" s="150" t="s">
        <v>3037</v>
      </c>
      <c r="C1860" s="63">
        <v>0</v>
      </c>
      <c r="D1860" s="150">
        <v>10764</v>
      </c>
      <c r="E1860" s="150">
        <v>234.29</v>
      </c>
      <c r="F1860" s="150">
        <v>4.72</v>
      </c>
      <c r="G1860" s="150">
        <v>6.83</v>
      </c>
    </row>
    <row r="1861" spans="1:7" hidden="1" x14ac:dyDescent="0.25">
      <c r="A1861" s="80" t="s">
        <v>2846</v>
      </c>
      <c r="B1861" s="150" t="s">
        <v>2854</v>
      </c>
      <c r="C1861" s="63">
        <v>0</v>
      </c>
      <c r="D1861" s="150">
        <v>83670</v>
      </c>
      <c r="E1861" s="150">
        <v>29.86</v>
      </c>
      <c r="F1861" s="150">
        <v>-9.4</v>
      </c>
      <c r="G1861" s="150">
        <v>67</v>
      </c>
    </row>
    <row r="1862" spans="1:7" hidden="1" x14ac:dyDescent="0.25">
      <c r="A1862" s="80" t="s">
        <v>1191</v>
      </c>
      <c r="B1862" s="150" t="s">
        <v>1248</v>
      </c>
      <c r="C1862" s="63">
        <v>0</v>
      </c>
      <c r="D1862" s="150">
        <v>108802</v>
      </c>
      <c r="E1862" s="150">
        <v>55.5</v>
      </c>
      <c r="F1862" s="150">
        <v>15.57</v>
      </c>
      <c r="G1862" s="150">
        <v>51.2</v>
      </c>
    </row>
    <row r="1863" spans="1:7" hidden="1" x14ac:dyDescent="0.25">
      <c r="A1863" s="80" t="s">
        <v>1281</v>
      </c>
      <c r="B1863" s="150" t="s">
        <v>1398</v>
      </c>
      <c r="C1863" s="63">
        <v>0</v>
      </c>
      <c r="D1863" s="150">
        <v>248936</v>
      </c>
      <c r="E1863" s="150">
        <v>2.34</v>
      </c>
      <c r="F1863" s="150">
        <v>4.63</v>
      </c>
      <c r="G1863" s="150">
        <v>62.9</v>
      </c>
    </row>
    <row r="1864" spans="1:7" hidden="1" x14ac:dyDescent="0.25">
      <c r="A1864" s="80" t="s">
        <v>1282</v>
      </c>
      <c r="B1864" s="150" t="s">
        <v>1399</v>
      </c>
      <c r="C1864" s="63">
        <v>0</v>
      </c>
      <c r="D1864" s="150">
        <v>56664</v>
      </c>
      <c r="E1864" s="150">
        <v>23.23</v>
      </c>
      <c r="F1864" s="150">
        <v>8.82</v>
      </c>
      <c r="G1864" s="150">
        <v>57</v>
      </c>
    </row>
    <row r="1865" spans="1:7" hidden="1" x14ac:dyDescent="0.25">
      <c r="A1865" s="80" t="s">
        <v>1604</v>
      </c>
      <c r="B1865" s="150" t="s">
        <v>1611</v>
      </c>
      <c r="C1865" s="63">
        <v>0</v>
      </c>
      <c r="D1865" s="150">
        <v>611009</v>
      </c>
      <c r="E1865" s="150">
        <v>42.26</v>
      </c>
      <c r="F1865" s="150">
        <v>0.22</v>
      </c>
      <c r="G1865" s="150">
        <v>125.5</v>
      </c>
    </row>
    <row r="1866" spans="1:7" hidden="1" x14ac:dyDescent="0.25">
      <c r="A1866" s="80" t="s">
        <v>2859</v>
      </c>
      <c r="B1866" s="150" t="s">
        <v>3038</v>
      </c>
      <c r="C1866" s="63">
        <v>0</v>
      </c>
      <c r="D1866" s="150">
        <v>31431</v>
      </c>
      <c r="E1866" s="150">
        <v>205.69</v>
      </c>
      <c r="F1866" s="150">
        <v>-20.69</v>
      </c>
      <c r="G1866" s="150">
        <v>12.35</v>
      </c>
    </row>
    <row r="1867" spans="1:7" hidden="1" x14ac:dyDescent="0.25">
      <c r="A1867" s="80" t="s">
        <v>3611</v>
      </c>
      <c r="B1867" s="150" t="s">
        <v>3635</v>
      </c>
      <c r="C1867" s="63">
        <v>0</v>
      </c>
      <c r="D1867" s="150">
        <v>389750</v>
      </c>
      <c r="E1867" s="150">
        <v>6.03</v>
      </c>
      <c r="F1867" s="150">
        <v>20.75</v>
      </c>
      <c r="G1867" s="150">
        <v>89.3</v>
      </c>
    </row>
    <row r="1868" spans="1:7" hidden="1" x14ac:dyDescent="0.25">
      <c r="A1868" s="80" t="s">
        <v>3254</v>
      </c>
      <c r="B1868" s="150" t="s">
        <v>3258</v>
      </c>
      <c r="C1868" s="63">
        <v>0</v>
      </c>
      <c r="D1868" s="150">
        <v>66046</v>
      </c>
      <c r="E1868" s="150">
        <v>26.05</v>
      </c>
      <c r="F1868" s="150">
        <v>-26.93</v>
      </c>
      <c r="G1868" s="150">
        <v>22.4</v>
      </c>
    </row>
    <row r="1869" spans="1:7" hidden="1" x14ac:dyDescent="0.25">
      <c r="A1869" s="80" t="s">
        <v>3111</v>
      </c>
      <c r="B1869" s="150" t="s">
        <v>3113</v>
      </c>
      <c r="C1869" s="63">
        <v>0</v>
      </c>
      <c r="D1869" s="150">
        <v>694296</v>
      </c>
      <c r="E1869" s="150">
        <v>3.02</v>
      </c>
      <c r="F1869" s="150">
        <v>0.46</v>
      </c>
      <c r="G1869" s="150">
        <v>50.7</v>
      </c>
    </row>
    <row r="1870" spans="1:7" hidden="1" x14ac:dyDescent="0.25">
      <c r="A1870" s="80" t="s">
        <v>2788</v>
      </c>
      <c r="B1870" s="150" t="s">
        <v>2790</v>
      </c>
      <c r="C1870" s="63">
        <v>0</v>
      </c>
      <c r="D1870" s="150">
        <v>84651</v>
      </c>
      <c r="E1870" s="150">
        <v>-18.12</v>
      </c>
      <c r="F1870" s="150">
        <v>-8.25</v>
      </c>
      <c r="G1870" s="150">
        <v>11.85</v>
      </c>
    </row>
    <row r="1871" spans="1:7" hidden="1" x14ac:dyDescent="0.25">
      <c r="A1871" s="80" t="s">
        <v>2898</v>
      </c>
      <c r="B1871" s="150" t="s">
        <v>3039</v>
      </c>
      <c r="C1871" s="63">
        <v>-1</v>
      </c>
      <c r="D1871" s="150">
        <v>110920</v>
      </c>
      <c r="E1871" s="150">
        <v>-17.39</v>
      </c>
      <c r="F1871" s="150">
        <v>-70.900000000000006</v>
      </c>
      <c r="G1871" s="150">
        <v>6.3</v>
      </c>
    </row>
    <row r="1872" spans="1:7" hidden="1" x14ac:dyDescent="0.25">
      <c r="A1872" s="80" t="s">
        <v>1652</v>
      </c>
      <c r="B1872" s="150" t="s">
        <v>1662</v>
      </c>
      <c r="C1872" s="63">
        <v>0</v>
      </c>
      <c r="D1872" s="150">
        <v>74267</v>
      </c>
      <c r="E1872" s="150">
        <v>18.850000000000001</v>
      </c>
      <c r="F1872" s="150">
        <v>2.4900000000000002</v>
      </c>
      <c r="G1872" s="150">
        <v>98.3</v>
      </c>
    </row>
    <row r="1873" spans="1:7" x14ac:dyDescent="0.25">
      <c r="A1873" s="80" t="s">
        <v>2792</v>
      </c>
      <c r="B1873" s="150" t="s">
        <v>2793</v>
      </c>
      <c r="C1873" s="63">
        <v>1</v>
      </c>
      <c r="D1873" s="150">
        <v>91404</v>
      </c>
      <c r="E1873" s="150">
        <v>528.08000000000004</v>
      </c>
      <c r="F1873" s="150">
        <v>344.1</v>
      </c>
      <c r="G1873" s="150">
        <v>17.2</v>
      </c>
    </row>
    <row r="1874" spans="1:7" hidden="1" x14ac:dyDescent="0.25">
      <c r="A1874" s="80" t="s">
        <v>2821</v>
      </c>
      <c r="B1874" s="150" t="s">
        <v>2827</v>
      </c>
      <c r="C1874" s="63">
        <v>0</v>
      </c>
      <c r="D1874" s="150">
        <v>9141859</v>
      </c>
      <c r="E1874" s="150">
        <v>12.46</v>
      </c>
      <c r="F1874" s="150">
        <v>2.0699999999999998</v>
      </c>
      <c r="G1874" s="150">
        <v>182</v>
      </c>
    </row>
    <row r="1875" spans="1:7" hidden="1" x14ac:dyDescent="0.25">
      <c r="A1875" s="80" t="s">
        <v>2940</v>
      </c>
      <c r="B1875" s="150" t="s">
        <v>3040</v>
      </c>
      <c r="C1875" s="63">
        <v>0</v>
      </c>
      <c r="D1875" s="150">
        <v>135043</v>
      </c>
      <c r="E1875" s="150">
        <v>24.99</v>
      </c>
      <c r="F1875" s="150">
        <v>52.93</v>
      </c>
      <c r="G1875" s="150">
        <v>20.5</v>
      </c>
    </row>
    <row r="1876" spans="1:7" x14ac:dyDescent="0.25">
      <c r="A1876" s="80" t="s">
        <v>2956</v>
      </c>
      <c r="B1876" s="150" t="s">
        <v>2963</v>
      </c>
      <c r="C1876" s="63">
        <v>1</v>
      </c>
      <c r="D1876" s="150">
        <v>579789</v>
      </c>
      <c r="E1876" s="150">
        <v>18.489999999999998</v>
      </c>
      <c r="F1876" s="150">
        <v>21.92</v>
      </c>
      <c r="G1876" s="150">
        <v>139</v>
      </c>
    </row>
    <row r="1877" spans="1:7" hidden="1" x14ac:dyDescent="0.25">
      <c r="A1877" s="80" t="s">
        <v>2871</v>
      </c>
      <c r="B1877" s="150" t="s">
        <v>2872</v>
      </c>
      <c r="C1877" s="63">
        <v>0</v>
      </c>
      <c r="D1877" s="150">
        <v>595408</v>
      </c>
      <c r="E1877" s="150">
        <v>26.08</v>
      </c>
      <c r="F1877" s="150">
        <v>2.71</v>
      </c>
      <c r="G1877" s="150">
        <v>22.45</v>
      </c>
    </row>
    <row r="1878" spans="1:7" x14ac:dyDescent="0.25">
      <c r="A1878" s="80" t="s">
        <v>2923</v>
      </c>
      <c r="B1878" s="150" t="s">
        <v>2931</v>
      </c>
      <c r="C1878" s="63">
        <v>1</v>
      </c>
      <c r="D1878" s="150">
        <v>2883887</v>
      </c>
      <c r="E1878" s="150">
        <v>40.28</v>
      </c>
      <c r="F1878" s="150">
        <v>9.0500000000000007</v>
      </c>
      <c r="G1878" s="150">
        <v>356</v>
      </c>
    </row>
    <row r="1879" spans="1:7" hidden="1" x14ac:dyDescent="0.25">
      <c r="A1879" s="80" t="s">
        <v>3098</v>
      </c>
      <c r="B1879" s="150" t="s">
        <v>3106</v>
      </c>
      <c r="C1879" s="63">
        <v>0</v>
      </c>
      <c r="D1879" s="150">
        <v>117250</v>
      </c>
      <c r="E1879" s="150">
        <v>-45.35</v>
      </c>
      <c r="F1879" s="150">
        <v>-64.14</v>
      </c>
      <c r="G1879" s="150">
        <v>18</v>
      </c>
    </row>
    <row r="1880" spans="1:7" hidden="1" x14ac:dyDescent="0.25">
      <c r="A1880" s="80" t="s">
        <v>2924</v>
      </c>
      <c r="B1880" s="150" t="s">
        <v>3041</v>
      </c>
      <c r="C1880" s="63">
        <v>0</v>
      </c>
      <c r="D1880" s="150">
        <v>179912</v>
      </c>
      <c r="E1880" s="150">
        <v>50.24</v>
      </c>
      <c r="F1880" s="150">
        <v>-14.11</v>
      </c>
      <c r="G1880" s="150">
        <v>148.5</v>
      </c>
    </row>
    <row r="1881" spans="1:7" hidden="1" x14ac:dyDescent="0.25">
      <c r="A1881" s="80" t="s">
        <v>2943</v>
      </c>
      <c r="B1881" s="150" t="s">
        <v>2944</v>
      </c>
      <c r="C1881" s="63">
        <v>0</v>
      </c>
      <c r="D1881" s="150">
        <v>47286</v>
      </c>
      <c r="E1881" s="150">
        <v>0.57999999999999996</v>
      </c>
      <c r="F1881" s="150">
        <v>11.09</v>
      </c>
      <c r="G1881" s="150">
        <v>75.8</v>
      </c>
    </row>
    <row r="1882" spans="1:7" hidden="1" x14ac:dyDescent="0.25">
      <c r="A1882" s="80" t="s">
        <v>3074</v>
      </c>
      <c r="B1882" s="150" t="s">
        <v>3076</v>
      </c>
      <c r="C1882" s="63">
        <v>0</v>
      </c>
      <c r="D1882" s="150">
        <v>648742</v>
      </c>
      <c r="E1882" s="150">
        <v>146.91</v>
      </c>
      <c r="F1882" s="150">
        <v>8.99</v>
      </c>
      <c r="G1882" s="150">
        <v>37.049999999999997</v>
      </c>
    </row>
    <row r="1883" spans="1:7" hidden="1" x14ac:dyDescent="0.25">
      <c r="A1883" s="80" t="s">
        <v>3145</v>
      </c>
      <c r="B1883" s="150" t="s">
        <v>3938</v>
      </c>
      <c r="C1883" s="63">
        <v>0</v>
      </c>
      <c r="D1883" s="150">
        <v>97976</v>
      </c>
      <c r="E1883" s="150">
        <v>-10.75</v>
      </c>
      <c r="F1883" s="150">
        <v>-11.17</v>
      </c>
      <c r="G1883" s="150">
        <v>18.95</v>
      </c>
    </row>
    <row r="1884" spans="1:7" hidden="1" x14ac:dyDescent="0.25">
      <c r="A1884" s="80" t="s">
        <v>3099</v>
      </c>
      <c r="B1884" s="150" t="s">
        <v>3107</v>
      </c>
      <c r="C1884" s="63">
        <v>0</v>
      </c>
      <c r="D1884" s="150">
        <v>31011</v>
      </c>
      <c r="E1884" s="150">
        <v>49.08</v>
      </c>
      <c r="F1884" s="150">
        <v>-31.86</v>
      </c>
      <c r="G1884" s="150">
        <v>13.6</v>
      </c>
    </row>
    <row r="1885" spans="1:7" hidden="1" x14ac:dyDescent="0.25">
      <c r="A1885" s="80" t="s">
        <v>3218</v>
      </c>
      <c r="B1885" s="150" t="s">
        <v>3220</v>
      </c>
      <c r="C1885" s="63">
        <v>0</v>
      </c>
      <c r="D1885" s="150">
        <v>604190</v>
      </c>
      <c r="E1885" s="150">
        <v>-23.92</v>
      </c>
      <c r="F1885" s="150">
        <v>95.86</v>
      </c>
      <c r="G1885" s="150">
        <v>162</v>
      </c>
    </row>
    <row r="1886" spans="1:7" hidden="1" x14ac:dyDescent="0.25">
      <c r="A1886" s="80" t="s">
        <v>3139</v>
      </c>
      <c r="B1886" s="150" t="s">
        <v>3140</v>
      </c>
      <c r="C1886" s="63">
        <v>0</v>
      </c>
      <c r="D1886" s="150">
        <v>104720</v>
      </c>
      <c r="E1886" s="150">
        <v>68.59</v>
      </c>
      <c r="F1886" s="150">
        <v>-7.94</v>
      </c>
      <c r="G1886" s="150">
        <v>41.9</v>
      </c>
    </row>
    <row r="1887" spans="1:7" hidden="1" x14ac:dyDescent="0.25">
      <c r="A1887" s="80" t="s">
        <v>3299</v>
      </c>
      <c r="B1887" s="150" t="s">
        <v>3302</v>
      </c>
      <c r="C1887" s="63">
        <v>0</v>
      </c>
      <c r="D1887" s="150">
        <v>311739</v>
      </c>
      <c r="E1887" s="150">
        <v>27.03</v>
      </c>
      <c r="F1887" s="150">
        <v>-11.16</v>
      </c>
      <c r="G1887" s="150">
        <v>50</v>
      </c>
    </row>
    <row r="1888" spans="1:7" hidden="1" x14ac:dyDescent="0.25">
      <c r="A1888" s="80" t="s">
        <v>3827</v>
      </c>
      <c r="B1888" s="150" t="s">
        <v>3835</v>
      </c>
      <c r="C1888" s="63">
        <v>0</v>
      </c>
      <c r="D1888" s="150">
        <v>266052</v>
      </c>
      <c r="E1888" s="150">
        <v>268.61</v>
      </c>
      <c r="F1888" s="150">
        <v>166.27</v>
      </c>
      <c r="G1888" s="150">
        <v>79.5</v>
      </c>
    </row>
    <row r="1889" spans="1:7" hidden="1" x14ac:dyDescent="0.25">
      <c r="A1889" s="80" t="s">
        <v>3128</v>
      </c>
      <c r="B1889" s="150" t="s">
        <v>3134</v>
      </c>
      <c r="C1889" s="63">
        <v>0</v>
      </c>
      <c r="D1889" s="150">
        <v>397284</v>
      </c>
      <c r="E1889" s="150">
        <v>60.42</v>
      </c>
      <c r="F1889" s="150">
        <v>63.44</v>
      </c>
      <c r="G1889" s="150">
        <v>9.83</v>
      </c>
    </row>
    <row r="1890" spans="1:7" hidden="1" x14ac:dyDescent="0.25">
      <c r="A1890" s="80" t="s">
        <v>3153</v>
      </c>
      <c r="B1890" s="150" t="s">
        <v>3159</v>
      </c>
      <c r="C1890" s="63">
        <v>0</v>
      </c>
      <c r="D1890" s="150">
        <v>178873</v>
      </c>
      <c r="E1890" s="150">
        <v>29.9</v>
      </c>
      <c r="F1890" s="150">
        <v>73.41</v>
      </c>
      <c r="G1890" s="150">
        <v>25.4</v>
      </c>
    </row>
    <row r="1891" spans="1:7" hidden="1" x14ac:dyDescent="0.25">
      <c r="A1891" s="80" t="s">
        <v>3213</v>
      </c>
      <c r="B1891" s="150" t="s">
        <v>3216</v>
      </c>
      <c r="C1891" s="63">
        <v>0</v>
      </c>
      <c r="D1891" s="150">
        <v>279010</v>
      </c>
      <c r="E1891" s="150">
        <v>-2.64</v>
      </c>
      <c r="F1891" s="150">
        <v>62.23</v>
      </c>
      <c r="G1891" s="150">
        <v>273</v>
      </c>
    </row>
    <row r="1892" spans="1:7" hidden="1" x14ac:dyDescent="0.25">
      <c r="A1892" s="80" t="s">
        <v>730</v>
      </c>
      <c r="B1892" s="150" t="s">
        <v>731</v>
      </c>
      <c r="C1892" s="63">
        <v>0</v>
      </c>
      <c r="D1892" s="150">
        <v>192094</v>
      </c>
      <c r="E1892" s="150">
        <v>43.55</v>
      </c>
      <c r="F1892" s="150">
        <v>28.84</v>
      </c>
      <c r="G1892" s="150">
        <v>40.1</v>
      </c>
    </row>
    <row r="1893" spans="1:7" hidden="1" x14ac:dyDescent="0.25">
      <c r="A1893" s="80" t="s">
        <v>732</v>
      </c>
      <c r="B1893" s="150" t="s">
        <v>3373</v>
      </c>
      <c r="C1893" s="63">
        <v>0</v>
      </c>
      <c r="D1893" s="150">
        <v>15971</v>
      </c>
      <c r="E1893" s="150">
        <v>-1.61</v>
      </c>
      <c r="F1893" s="150">
        <v>5.32</v>
      </c>
      <c r="G1893" s="150">
        <v>29.3</v>
      </c>
    </row>
    <row r="1894" spans="1:7" hidden="1" x14ac:dyDescent="0.25">
      <c r="A1894" s="80" t="s">
        <v>733</v>
      </c>
      <c r="B1894" s="150" t="s">
        <v>734</v>
      </c>
      <c r="C1894" s="63">
        <v>0</v>
      </c>
      <c r="D1894" s="150">
        <v>969976</v>
      </c>
      <c r="E1894" s="150">
        <v>56.33</v>
      </c>
      <c r="F1894" s="150">
        <v>-9.16</v>
      </c>
      <c r="G1894" s="150">
        <v>40.35</v>
      </c>
    </row>
    <row r="1895" spans="1:7" hidden="1" x14ac:dyDescent="0.25">
      <c r="A1895" s="80" t="s">
        <v>735</v>
      </c>
      <c r="B1895" s="150" t="s">
        <v>736</v>
      </c>
      <c r="C1895" s="63">
        <v>0</v>
      </c>
      <c r="D1895" s="150">
        <v>591031</v>
      </c>
      <c r="E1895" s="150">
        <v>92.35</v>
      </c>
      <c r="F1895" s="150">
        <v>-2.02</v>
      </c>
      <c r="G1895" s="150">
        <v>47.7</v>
      </c>
    </row>
    <row r="1896" spans="1:7" hidden="1" x14ac:dyDescent="0.25">
      <c r="A1896" s="80" t="s">
        <v>737</v>
      </c>
      <c r="B1896" s="150" t="s">
        <v>738</v>
      </c>
      <c r="C1896" s="63">
        <v>0</v>
      </c>
      <c r="D1896" s="150">
        <v>296848</v>
      </c>
      <c r="E1896" s="150">
        <v>34.57</v>
      </c>
      <c r="F1896" s="150">
        <v>-4.09</v>
      </c>
      <c r="G1896" s="150">
        <v>53</v>
      </c>
    </row>
    <row r="1897" spans="1:7" hidden="1" x14ac:dyDescent="0.25">
      <c r="A1897" s="80" t="s">
        <v>739</v>
      </c>
      <c r="B1897" s="150" t="s">
        <v>1105</v>
      </c>
      <c r="C1897" s="63">
        <v>0</v>
      </c>
      <c r="D1897" s="150">
        <v>51903</v>
      </c>
      <c r="E1897" s="150">
        <v>27.75</v>
      </c>
      <c r="F1897" s="150">
        <v>5.09</v>
      </c>
      <c r="G1897" s="150">
        <v>17.3</v>
      </c>
    </row>
    <row r="1898" spans="1:7" hidden="1" x14ac:dyDescent="0.25">
      <c r="A1898" s="80" t="s">
        <v>740</v>
      </c>
      <c r="B1898" s="150" t="s">
        <v>1106</v>
      </c>
      <c r="C1898" s="63">
        <v>0</v>
      </c>
      <c r="D1898" s="150">
        <v>27976</v>
      </c>
      <c r="E1898" s="150">
        <v>-37.450000000000003</v>
      </c>
      <c r="F1898" s="150">
        <v>-43.23</v>
      </c>
      <c r="G1898" s="150">
        <v>19.3</v>
      </c>
    </row>
    <row r="1899" spans="1:7" hidden="1" x14ac:dyDescent="0.25">
      <c r="A1899" s="80" t="s">
        <v>741</v>
      </c>
      <c r="B1899" s="150" t="s">
        <v>1107</v>
      </c>
      <c r="C1899" s="63">
        <v>0</v>
      </c>
      <c r="D1899" s="150">
        <v>392545</v>
      </c>
      <c r="E1899" s="150">
        <v>87.83</v>
      </c>
      <c r="F1899" s="150">
        <v>29.75</v>
      </c>
      <c r="G1899" s="150">
        <v>68.2</v>
      </c>
    </row>
    <row r="1900" spans="1:7" hidden="1" x14ac:dyDescent="0.25">
      <c r="A1900" s="80" t="s">
        <v>742</v>
      </c>
      <c r="B1900" s="150" t="s">
        <v>743</v>
      </c>
      <c r="C1900" s="63">
        <v>0</v>
      </c>
      <c r="D1900" s="150">
        <v>5270415</v>
      </c>
      <c r="E1900" s="150">
        <v>79.3</v>
      </c>
      <c r="F1900" s="150">
        <v>594.01</v>
      </c>
      <c r="G1900" s="150">
        <v>44.05</v>
      </c>
    </row>
    <row r="1901" spans="1:7" hidden="1" x14ac:dyDescent="0.25">
      <c r="A1901" s="80" t="s">
        <v>744</v>
      </c>
      <c r="B1901" s="150" t="s">
        <v>1108</v>
      </c>
      <c r="C1901" s="63">
        <v>0</v>
      </c>
      <c r="D1901" s="150">
        <v>1581609</v>
      </c>
      <c r="E1901" s="150">
        <v>116.76</v>
      </c>
      <c r="F1901" s="150">
        <v>41.47</v>
      </c>
      <c r="G1901" s="150">
        <v>23.1</v>
      </c>
    </row>
    <row r="1902" spans="1:7" hidden="1" x14ac:dyDescent="0.25">
      <c r="A1902" s="80" t="s">
        <v>745</v>
      </c>
      <c r="B1902" s="150" t="s">
        <v>746</v>
      </c>
      <c r="C1902" s="63">
        <v>0</v>
      </c>
      <c r="D1902" s="150">
        <v>287304</v>
      </c>
      <c r="E1902" s="150">
        <v>31.28</v>
      </c>
      <c r="F1902" s="150">
        <v>-23.59</v>
      </c>
      <c r="G1902" s="150">
        <v>22.9</v>
      </c>
    </row>
    <row r="1903" spans="1:7" hidden="1" x14ac:dyDescent="0.25">
      <c r="A1903" s="80" t="s">
        <v>747</v>
      </c>
      <c r="B1903" s="150" t="s">
        <v>1109</v>
      </c>
      <c r="C1903" s="63">
        <v>0</v>
      </c>
      <c r="D1903" s="150">
        <v>68384</v>
      </c>
      <c r="E1903" s="150">
        <v>47.42</v>
      </c>
      <c r="F1903" s="150">
        <v>12.87</v>
      </c>
      <c r="G1903" s="150">
        <v>15.75</v>
      </c>
    </row>
    <row r="1904" spans="1:7" hidden="1" x14ac:dyDescent="0.25">
      <c r="A1904" s="80" t="s">
        <v>748</v>
      </c>
      <c r="B1904" s="150" t="s">
        <v>1110</v>
      </c>
      <c r="C1904" s="63">
        <v>0</v>
      </c>
      <c r="D1904" s="150">
        <v>137641</v>
      </c>
      <c r="E1904" s="150">
        <v>84.51</v>
      </c>
      <c r="F1904" s="150">
        <v>1.55</v>
      </c>
      <c r="G1904" s="150">
        <v>30.2</v>
      </c>
    </row>
    <row r="1905" spans="1:7" hidden="1" x14ac:dyDescent="0.25">
      <c r="A1905" s="80" t="s">
        <v>749</v>
      </c>
      <c r="B1905" s="150" t="s">
        <v>1111</v>
      </c>
      <c r="C1905" s="63">
        <v>0</v>
      </c>
      <c r="D1905" s="150">
        <v>231829</v>
      </c>
      <c r="E1905" s="150">
        <v>50.77</v>
      </c>
      <c r="F1905" s="150">
        <v>0.73</v>
      </c>
      <c r="G1905" s="150">
        <v>41.85</v>
      </c>
    </row>
    <row r="1906" spans="1:7" hidden="1" x14ac:dyDescent="0.25">
      <c r="A1906" s="80" t="s">
        <v>750</v>
      </c>
      <c r="B1906" s="150" t="s">
        <v>3888</v>
      </c>
      <c r="C1906" s="63">
        <v>0</v>
      </c>
      <c r="D1906" s="150">
        <v>235662</v>
      </c>
      <c r="E1906" s="150">
        <v>39.17</v>
      </c>
      <c r="F1906" s="150">
        <v>8.24</v>
      </c>
      <c r="G1906" s="150">
        <v>81</v>
      </c>
    </row>
    <row r="1907" spans="1:7" hidden="1" x14ac:dyDescent="0.25">
      <c r="A1907" s="80" t="s">
        <v>751</v>
      </c>
      <c r="B1907" s="150" t="s">
        <v>752</v>
      </c>
      <c r="C1907" s="63">
        <v>0</v>
      </c>
      <c r="D1907" s="150">
        <v>188767</v>
      </c>
      <c r="E1907" s="150">
        <v>4.45</v>
      </c>
      <c r="F1907" s="150">
        <v>-31.4</v>
      </c>
      <c r="G1907" s="150">
        <v>6.6</v>
      </c>
    </row>
    <row r="1908" spans="1:7" hidden="1" x14ac:dyDescent="0.25">
      <c r="A1908" s="80" t="s">
        <v>753</v>
      </c>
      <c r="B1908" s="150" t="s">
        <v>754</v>
      </c>
      <c r="C1908" s="63">
        <v>0</v>
      </c>
      <c r="D1908" s="150">
        <v>73806</v>
      </c>
      <c r="E1908" s="150">
        <v>295.3</v>
      </c>
      <c r="F1908" s="150">
        <v>54.95</v>
      </c>
      <c r="G1908" s="150">
        <v>19.5</v>
      </c>
    </row>
    <row r="1909" spans="1:7" hidden="1" x14ac:dyDescent="0.25">
      <c r="A1909" s="80" t="s">
        <v>755</v>
      </c>
      <c r="B1909" s="150" t="s">
        <v>1400</v>
      </c>
      <c r="C1909" s="63">
        <v>0</v>
      </c>
      <c r="D1909" s="150">
        <v>660390</v>
      </c>
      <c r="E1909" s="150">
        <v>65.900000000000006</v>
      </c>
      <c r="F1909" s="150">
        <v>24.52</v>
      </c>
      <c r="G1909" s="150">
        <v>50.7</v>
      </c>
    </row>
    <row r="1910" spans="1:7" hidden="1" x14ac:dyDescent="0.25">
      <c r="A1910" s="80" t="s">
        <v>756</v>
      </c>
      <c r="B1910" s="150" t="s">
        <v>757</v>
      </c>
      <c r="C1910" s="63">
        <v>0</v>
      </c>
      <c r="D1910" s="150">
        <v>82937</v>
      </c>
      <c r="E1910" s="150">
        <v>-5.26</v>
      </c>
      <c r="F1910" s="150">
        <v>1218.55</v>
      </c>
    </row>
    <row r="1911" spans="1:7" hidden="1" x14ac:dyDescent="0.25">
      <c r="A1911" s="80" t="s">
        <v>758</v>
      </c>
      <c r="B1911" s="150" t="s">
        <v>1112</v>
      </c>
      <c r="C1911" s="63">
        <v>0</v>
      </c>
      <c r="D1911" s="150">
        <v>1300393</v>
      </c>
      <c r="E1911" s="150">
        <v>20.38</v>
      </c>
      <c r="F1911" s="150">
        <v>-14.31</v>
      </c>
      <c r="G1911" s="150">
        <v>61.9</v>
      </c>
    </row>
    <row r="1912" spans="1:7" hidden="1" x14ac:dyDescent="0.25">
      <c r="A1912" s="80" t="s">
        <v>759</v>
      </c>
      <c r="B1912" s="150" t="s">
        <v>760</v>
      </c>
      <c r="C1912" s="63">
        <v>0</v>
      </c>
      <c r="D1912" s="150">
        <v>150032</v>
      </c>
      <c r="E1912" s="150">
        <v>-32.6</v>
      </c>
      <c r="F1912" s="150">
        <v>-4.8600000000000003</v>
      </c>
      <c r="G1912" s="150">
        <v>17.7</v>
      </c>
    </row>
    <row r="1913" spans="1:7" hidden="1" x14ac:dyDescent="0.25">
      <c r="A1913" s="80" t="s">
        <v>761</v>
      </c>
      <c r="B1913" s="150" t="s">
        <v>762</v>
      </c>
      <c r="C1913" s="63">
        <v>0</v>
      </c>
      <c r="D1913" s="150">
        <v>281263</v>
      </c>
      <c r="E1913" s="150">
        <v>16.64</v>
      </c>
      <c r="F1913" s="150">
        <v>-6.57</v>
      </c>
      <c r="G1913" s="150">
        <v>46.2</v>
      </c>
    </row>
    <row r="1914" spans="1:7" hidden="1" x14ac:dyDescent="0.25">
      <c r="A1914" s="80" t="s">
        <v>763</v>
      </c>
      <c r="B1914" s="150" t="s">
        <v>1113</v>
      </c>
      <c r="C1914" s="63">
        <v>0</v>
      </c>
      <c r="D1914" s="150">
        <v>300091</v>
      </c>
      <c r="E1914" s="150">
        <v>121.53</v>
      </c>
      <c r="F1914" s="150">
        <v>-33.340000000000003</v>
      </c>
      <c r="G1914" s="150">
        <v>42.5</v>
      </c>
    </row>
    <row r="1915" spans="1:7" x14ac:dyDescent="0.25">
      <c r="A1915" s="80" t="s">
        <v>764</v>
      </c>
      <c r="B1915" s="150" t="s">
        <v>765</v>
      </c>
      <c r="C1915" s="63">
        <v>1</v>
      </c>
      <c r="D1915" s="150">
        <v>1273121</v>
      </c>
      <c r="E1915" s="150">
        <v>36.340000000000003</v>
      </c>
      <c r="F1915" s="150">
        <v>205.35</v>
      </c>
      <c r="G1915" s="150">
        <v>1040</v>
      </c>
    </row>
    <row r="1916" spans="1:7" hidden="1" x14ac:dyDescent="0.25">
      <c r="A1916" s="80" t="s">
        <v>766</v>
      </c>
      <c r="B1916" s="150" t="s">
        <v>3042</v>
      </c>
      <c r="G1916" s="150">
        <v>4.97</v>
      </c>
    </row>
    <row r="1917" spans="1:7" hidden="1" x14ac:dyDescent="0.25">
      <c r="A1917" s="80" t="s">
        <v>767</v>
      </c>
      <c r="B1917" s="150" t="s">
        <v>3043</v>
      </c>
      <c r="G1917" s="150">
        <v>26.7</v>
      </c>
    </row>
    <row r="1918" spans="1:7" hidden="1" x14ac:dyDescent="0.25">
      <c r="A1918" s="80" t="s">
        <v>768</v>
      </c>
      <c r="B1918" s="150" t="s">
        <v>3044</v>
      </c>
      <c r="C1918" s="63">
        <v>0</v>
      </c>
      <c r="D1918" s="150">
        <v>9337204</v>
      </c>
      <c r="E1918" s="150">
        <v>9.48</v>
      </c>
      <c r="F1918" s="150">
        <v>-14.85</v>
      </c>
      <c r="G1918" s="150">
        <v>5.38</v>
      </c>
    </row>
    <row r="1919" spans="1:7" hidden="1" x14ac:dyDescent="0.25">
      <c r="A1919" s="80" t="s">
        <v>904</v>
      </c>
      <c r="B1919" s="150" t="s">
        <v>3045</v>
      </c>
      <c r="G1919" s="150">
        <v>4.3600000000000003</v>
      </c>
    </row>
    <row r="1920" spans="1:7" hidden="1" x14ac:dyDescent="0.25">
      <c r="A1920" s="80" t="s">
        <v>769</v>
      </c>
      <c r="B1920" s="150" t="s">
        <v>3046</v>
      </c>
      <c r="G1920" s="150">
        <v>3.1</v>
      </c>
    </row>
    <row r="1921" spans="1:7" hidden="1" x14ac:dyDescent="0.25">
      <c r="A1921" s="80" t="s">
        <v>905</v>
      </c>
      <c r="B1921" s="150" t="s">
        <v>3047</v>
      </c>
      <c r="G1921" s="150">
        <v>2.86</v>
      </c>
    </row>
    <row r="1922" spans="1:7" hidden="1" x14ac:dyDescent="0.25">
      <c r="A1922" s="80" t="s">
        <v>1192</v>
      </c>
      <c r="B1922" s="150" t="s">
        <v>3048</v>
      </c>
      <c r="G1922" s="150">
        <v>3.95</v>
      </c>
    </row>
    <row r="1923" spans="1:7" hidden="1" x14ac:dyDescent="0.25">
      <c r="A1923" s="80" t="s">
        <v>770</v>
      </c>
      <c r="B1923" s="150" t="s">
        <v>3049</v>
      </c>
      <c r="G1923" s="150">
        <v>1.24</v>
      </c>
    </row>
    <row r="1924" spans="1:7" hidden="1" x14ac:dyDescent="0.25">
      <c r="A1924" s="80" t="s">
        <v>1193</v>
      </c>
      <c r="B1924" s="150" t="s">
        <v>3050</v>
      </c>
      <c r="C1924" s="63">
        <v>0</v>
      </c>
      <c r="D1924" s="150">
        <v>105361</v>
      </c>
      <c r="E1924" s="150">
        <v>-27.95</v>
      </c>
      <c r="F1924" s="150">
        <v>-41.16</v>
      </c>
      <c r="G1924" s="150">
        <v>2.46</v>
      </c>
    </row>
    <row r="1925" spans="1:7" hidden="1" x14ac:dyDescent="0.25">
      <c r="A1925" s="80" t="s">
        <v>771</v>
      </c>
      <c r="B1925" s="150" t="s">
        <v>3051</v>
      </c>
      <c r="G1925" s="150">
        <v>8.59</v>
      </c>
    </row>
    <row r="1926" spans="1:7" hidden="1" x14ac:dyDescent="0.25">
      <c r="A1926" s="80" t="s">
        <v>1283</v>
      </c>
      <c r="B1926" s="150" t="s">
        <v>3052</v>
      </c>
      <c r="C1926" s="63">
        <v>0</v>
      </c>
      <c r="D1926" s="150">
        <v>1193810</v>
      </c>
      <c r="E1926" s="150">
        <v>16.079999999999998</v>
      </c>
      <c r="F1926" s="150">
        <v>0.61</v>
      </c>
      <c r="G1926" s="150">
        <v>75.900000000000006</v>
      </c>
    </row>
    <row r="1927" spans="1:7" hidden="1" x14ac:dyDescent="0.25">
      <c r="A1927" s="80" t="s">
        <v>772</v>
      </c>
      <c r="B1927" s="150" t="s">
        <v>773</v>
      </c>
      <c r="C1927" s="63">
        <v>0</v>
      </c>
      <c r="D1927" s="150">
        <v>14572</v>
      </c>
      <c r="E1927" s="150">
        <v>261.5</v>
      </c>
      <c r="F1927" s="150">
        <v>508.43</v>
      </c>
      <c r="G1927" s="150">
        <v>14.25</v>
      </c>
    </row>
    <row r="1928" spans="1:7" hidden="1" x14ac:dyDescent="0.25">
      <c r="A1928" s="80" t="s">
        <v>774</v>
      </c>
      <c r="B1928" s="150" t="s">
        <v>775</v>
      </c>
      <c r="C1928" s="63">
        <v>0</v>
      </c>
      <c r="D1928" s="150">
        <v>19383227</v>
      </c>
      <c r="E1928" s="150">
        <v>-9.26</v>
      </c>
      <c r="F1928" s="150">
        <v>-11.14</v>
      </c>
      <c r="G1928" s="150">
        <v>28.4</v>
      </c>
    </row>
    <row r="1929" spans="1:7" hidden="1" x14ac:dyDescent="0.25">
      <c r="A1929" s="80" t="s">
        <v>776</v>
      </c>
      <c r="B1929" s="150" t="s">
        <v>777</v>
      </c>
      <c r="C1929" s="63">
        <v>0</v>
      </c>
      <c r="D1929" s="150">
        <v>673344</v>
      </c>
      <c r="E1929" s="150">
        <v>10.77</v>
      </c>
      <c r="F1929" s="150">
        <v>-2.48</v>
      </c>
      <c r="G1929" s="150">
        <v>21.1</v>
      </c>
    </row>
    <row r="1930" spans="1:7" hidden="1" x14ac:dyDescent="0.25">
      <c r="A1930" s="80" t="s">
        <v>778</v>
      </c>
      <c r="B1930" s="150" t="s">
        <v>1596</v>
      </c>
      <c r="C1930" s="63">
        <v>0</v>
      </c>
      <c r="D1930" s="150">
        <v>333928</v>
      </c>
      <c r="E1930" s="150">
        <v>75.52</v>
      </c>
      <c r="F1930" s="150">
        <v>2226087</v>
      </c>
      <c r="G1930" s="150">
        <v>41.65</v>
      </c>
    </row>
    <row r="1931" spans="1:7" hidden="1" x14ac:dyDescent="0.25">
      <c r="A1931" s="80" t="s">
        <v>781</v>
      </c>
      <c r="B1931" s="150" t="s">
        <v>782</v>
      </c>
      <c r="C1931" s="63">
        <v>0</v>
      </c>
      <c r="D1931" s="150">
        <v>3856813</v>
      </c>
      <c r="E1931" s="150">
        <v>69.81</v>
      </c>
      <c r="F1931" s="150">
        <v>-16.8</v>
      </c>
      <c r="G1931" s="150">
        <v>18.25</v>
      </c>
    </row>
    <row r="1932" spans="1:7" hidden="1" x14ac:dyDescent="0.25">
      <c r="A1932" s="80" t="s">
        <v>783</v>
      </c>
      <c r="B1932" s="150" t="s">
        <v>784</v>
      </c>
      <c r="C1932" s="63">
        <v>0</v>
      </c>
      <c r="D1932" s="150">
        <v>313663</v>
      </c>
      <c r="E1932" s="150">
        <v>6.51</v>
      </c>
      <c r="F1932" s="150">
        <v>0.15</v>
      </c>
      <c r="G1932" s="150">
        <v>29.75</v>
      </c>
    </row>
    <row r="1933" spans="1:7" hidden="1" x14ac:dyDescent="0.25">
      <c r="A1933" s="80" t="s">
        <v>785</v>
      </c>
      <c r="B1933" s="150" t="s">
        <v>786</v>
      </c>
      <c r="C1933" s="63">
        <v>0</v>
      </c>
      <c r="D1933" s="150">
        <v>6597285</v>
      </c>
      <c r="E1933" s="150">
        <v>13.51</v>
      </c>
      <c r="F1933" s="150">
        <v>-7.66</v>
      </c>
      <c r="G1933" s="150">
        <v>76.900000000000006</v>
      </c>
    </row>
    <row r="1934" spans="1:7" hidden="1" x14ac:dyDescent="0.25">
      <c r="A1934" s="80" t="s">
        <v>787</v>
      </c>
      <c r="B1934" s="150" t="s">
        <v>3109</v>
      </c>
      <c r="C1934" s="63">
        <v>0</v>
      </c>
      <c r="D1934" s="150">
        <v>950106</v>
      </c>
      <c r="E1934" s="150">
        <v>10.14</v>
      </c>
      <c r="F1934" s="150">
        <v>3.43</v>
      </c>
      <c r="G1934" s="150">
        <v>84.7</v>
      </c>
    </row>
    <row r="1935" spans="1:7" hidden="1" x14ac:dyDescent="0.25">
      <c r="A1935" s="80" t="s">
        <v>788</v>
      </c>
      <c r="B1935" s="150" t="s">
        <v>789</v>
      </c>
      <c r="C1935" s="63">
        <v>0</v>
      </c>
      <c r="D1935" s="150">
        <v>36392</v>
      </c>
      <c r="E1935" s="150">
        <v>1.1000000000000001</v>
      </c>
      <c r="F1935" s="150">
        <v>4.59</v>
      </c>
      <c r="G1935" s="150">
        <v>12.65</v>
      </c>
    </row>
    <row r="1936" spans="1:7" hidden="1" x14ac:dyDescent="0.25">
      <c r="A1936" s="80" t="s">
        <v>790</v>
      </c>
      <c r="B1936" s="150" t="s">
        <v>791</v>
      </c>
      <c r="C1936" s="63">
        <v>0</v>
      </c>
      <c r="D1936" s="150">
        <v>2405697</v>
      </c>
      <c r="E1936" s="150">
        <v>41.79</v>
      </c>
      <c r="F1936" s="150">
        <v>-16.89</v>
      </c>
      <c r="G1936" s="150">
        <v>59.4</v>
      </c>
    </row>
    <row r="1937" spans="1:7" hidden="1" x14ac:dyDescent="0.25">
      <c r="A1937" s="80" t="s">
        <v>792</v>
      </c>
      <c r="B1937" s="150" t="s">
        <v>3430</v>
      </c>
      <c r="C1937" s="63">
        <v>0</v>
      </c>
      <c r="D1937" s="150">
        <v>1588110</v>
      </c>
      <c r="E1937" s="150">
        <v>5.36</v>
      </c>
      <c r="F1937" s="150">
        <v>-1.04</v>
      </c>
      <c r="G1937" s="150">
        <v>116</v>
      </c>
    </row>
    <row r="1938" spans="1:7" hidden="1" x14ac:dyDescent="0.25">
      <c r="A1938" s="80" t="s">
        <v>793</v>
      </c>
      <c r="B1938" s="150" t="s">
        <v>794</v>
      </c>
      <c r="C1938" s="63">
        <v>0</v>
      </c>
      <c r="D1938" s="150">
        <v>212302</v>
      </c>
      <c r="E1938" s="150">
        <v>16.82</v>
      </c>
      <c r="F1938" s="150">
        <v>-1.06</v>
      </c>
      <c r="G1938" s="150">
        <v>43.35</v>
      </c>
    </row>
    <row r="1939" spans="1:7" hidden="1" x14ac:dyDescent="0.25">
      <c r="A1939" s="80" t="s">
        <v>795</v>
      </c>
      <c r="B1939" s="150" t="s">
        <v>796</v>
      </c>
      <c r="C1939" s="63">
        <v>0</v>
      </c>
      <c r="D1939" s="150">
        <v>225960</v>
      </c>
      <c r="E1939" s="150">
        <v>7.69</v>
      </c>
      <c r="F1939" s="150">
        <v>-2.13</v>
      </c>
      <c r="G1939" s="150">
        <v>15.15</v>
      </c>
    </row>
    <row r="1940" spans="1:7" hidden="1" x14ac:dyDescent="0.25">
      <c r="A1940" s="80" t="s">
        <v>797</v>
      </c>
      <c r="B1940" s="150" t="s">
        <v>1401</v>
      </c>
      <c r="C1940" s="63">
        <v>0</v>
      </c>
      <c r="D1940" s="150">
        <v>5598139</v>
      </c>
      <c r="E1940" s="150">
        <v>72.209999999999994</v>
      </c>
      <c r="F1940" s="150">
        <v>-17.03</v>
      </c>
      <c r="G1940" s="150">
        <v>67.3</v>
      </c>
    </row>
    <row r="1941" spans="1:7" hidden="1" x14ac:dyDescent="0.25">
      <c r="A1941" s="80" t="s">
        <v>798</v>
      </c>
      <c r="B1941" s="150" t="s">
        <v>799</v>
      </c>
      <c r="C1941" s="63">
        <v>0</v>
      </c>
      <c r="D1941" s="150">
        <v>493006</v>
      </c>
      <c r="E1941" s="150">
        <v>18.239999999999998</v>
      </c>
      <c r="F1941" s="150">
        <v>-19.260000000000002</v>
      </c>
      <c r="G1941" s="150">
        <v>45.3</v>
      </c>
    </row>
    <row r="1942" spans="1:7" hidden="1" x14ac:dyDescent="0.25">
      <c r="A1942" s="80" t="s">
        <v>800</v>
      </c>
      <c r="B1942" s="150" t="s">
        <v>1402</v>
      </c>
      <c r="C1942" s="63">
        <v>0</v>
      </c>
      <c r="D1942" s="150">
        <v>728432</v>
      </c>
      <c r="E1942" s="150">
        <v>7.5</v>
      </c>
      <c r="F1942" s="150">
        <v>7.66</v>
      </c>
      <c r="G1942" s="150">
        <v>40.75</v>
      </c>
    </row>
    <row r="1943" spans="1:7" hidden="1" x14ac:dyDescent="0.25">
      <c r="A1943" s="80" t="s">
        <v>801</v>
      </c>
      <c r="B1943" s="150" t="s">
        <v>802</v>
      </c>
      <c r="C1943" s="63">
        <v>0</v>
      </c>
      <c r="D1943" s="150">
        <v>238965</v>
      </c>
      <c r="E1943" s="150">
        <v>16.809999999999999</v>
      </c>
      <c r="F1943" s="150">
        <v>3.82</v>
      </c>
      <c r="G1943" s="150">
        <v>49.85</v>
      </c>
    </row>
    <row r="1944" spans="1:7" hidden="1" x14ac:dyDescent="0.25">
      <c r="A1944" s="80" t="s">
        <v>803</v>
      </c>
      <c r="B1944" s="150" t="s">
        <v>804</v>
      </c>
      <c r="C1944" s="63">
        <v>0</v>
      </c>
      <c r="D1944" s="150">
        <v>868027</v>
      </c>
      <c r="E1944" s="150">
        <v>53.79</v>
      </c>
      <c r="F1944" s="150">
        <v>23.44</v>
      </c>
      <c r="G1944" s="150">
        <v>68.8</v>
      </c>
    </row>
    <row r="1945" spans="1:7" hidden="1" x14ac:dyDescent="0.25">
      <c r="A1945" s="80" t="s">
        <v>805</v>
      </c>
      <c r="B1945" s="150" t="s">
        <v>806</v>
      </c>
      <c r="C1945" s="63">
        <v>0</v>
      </c>
      <c r="D1945" s="150">
        <v>64884</v>
      </c>
      <c r="E1945" s="150">
        <v>-2.31</v>
      </c>
      <c r="F1945" s="150">
        <v>-0.59</v>
      </c>
      <c r="G1945" s="150">
        <v>18</v>
      </c>
    </row>
    <row r="1946" spans="1:7" hidden="1" x14ac:dyDescent="0.25">
      <c r="A1946" s="80" t="s">
        <v>807</v>
      </c>
      <c r="B1946" s="150" t="s">
        <v>808</v>
      </c>
      <c r="C1946" s="63">
        <v>0</v>
      </c>
      <c r="D1946" s="150">
        <v>57228</v>
      </c>
      <c r="E1946" s="150">
        <v>-9.98</v>
      </c>
      <c r="F1946" s="150">
        <v>-1.66</v>
      </c>
      <c r="G1946" s="150">
        <v>12.2</v>
      </c>
    </row>
    <row r="1947" spans="1:7" hidden="1" x14ac:dyDescent="0.25">
      <c r="A1947" s="80" t="s">
        <v>809</v>
      </c>
      <c r="B1947" s="150" t="s">
        <v>3053</v>
      </c>
      <c r="C1947" s="63">
        <v>0</v>
      </c>
      <c r="D1947" s="150">
        <v>1205019</v>
      </c>
      <c r="E1947" s="150">
        <v>43.53</v>
      </c>
      <c r="F1947" s="150">
        <v>-5.35</v>
      </c>
      <c r="G1947" s="150">
        <v>71</v>
      </c>
    </row>
    <row r="1948" spans="1:7" hidden="1" x14ac:dyDescent="0.25">
      <c r="A1948" s="80" t="s">
        <v>810</v>
      </c>
      <c r="B1948" s="150" t="s">
        <v>811</v>
      </c>
      <c r="C1948" s="63">
        <v>0</v>
      </c>
      <c r="D1948" s="150">
        <v>144120</v>
      </c>
      <c r="E1948" s="150">
        <v>-1.77</v>
      </c>
      <c r="F1948" s="150">
        <v>-11.92</v>
      </c>
      <c r="G1948" s="150">
        <v>35.4</v>
      </c>
    </row>
    <row r="1949" spans="1:7" hidden="1" x14ac:dyDescent="0.25">
      <c r="A1949" s="80" t="s">
        <v>812</v>
      </c>
      <c r="B1949" s="150" t="s">
        <v>813</v>
      </c>
      <c r="C1949" s="63">
        <v>0</v>
      </c>
      <c r="D1949" s="150">
        <v>6634076</v>
      </c>
      <c r="E1949" s="150">
        <v>33.950000000000003</v>
      </c>
      <c r="F1949" s="150">
        <v>-24.34</v>
      </c>
      <c r="G1949" s="150">
        <v>35.35</v>
      </c>
    </row>
    <row r="1950" spans="1:7" hidden="1" x14ac:dyDescent="0.25">
      <c r="A1950" s="80" t="s">
        <v>814</v>
      </c>
      <c r="B1950" s="150" t="s">
        <v>1403</v>
      </c>
      <c r="C1950" s="63">
        <v>0</v>
      </c>
      <c r="D1950" s="150">
        <v>1708798</v>
      </c>
      <c r="E1950" s="150">
        <v>17.309999999999999</v>
      </c>
      <c r="F1950" s="150">
        <v>6.2</v>
      </c>
      <c r="G1950" s="150">
        <v>9.32</v>
      </c>
    </row>
    <row r="1951" spans="1:7" hidden="1" x14ac:dyDescent="0.25">
      <c r="A1951" s="80" t="s">
        <v>815</v>
      </c>
      <c r="B1951" s="150" t="s">
        <v>816</v>
      </c>
      <c r="C1951" s="63">
        <v>0</v>
      </c>
      <c r="D1951" s="150">
        <v>401749</v>
      </c>
      <c r="E1951" s="150">
        <v>3.34</v>
      </c>
      <c r="F1951" s="150">
        <v>0.47</v>
      </c>
      <c r="G1951" s="150">
        <v>19.149999999999999</v>
      </c>
    </row>
    <row r="1952" spans="1:7" hidden="1" x14ac:dyDescent="0.25">
      <c r="A1952" s="80" t="s">
        <v>817</v>
      </c>
      <c r="B1952" s="150" t="s">
        <v>818</v>
      </c>
      <c r="C1952" s="63">
        <v>0</v>
      </c>
      <c r="D1952" s="150">
        <v>2038622</v>
      </c>
      <c r="E1952" s="150">
        <v>30.41</v>
      </c>
      <c r="F1952" s="150">
        <v>0.4</v>
      </c>
      <c r="G1952" s="150">
        <v>56.7</v>
      </c>
    </row>
    <row r="1953" spans="1:7" hidden="1" x14ac:dyDescent="0.25">
      <c r="A1953" s="80" t="s">
        <v>819</v>
      </c>
      <c r="B1953" s="150" t="s">
        <v>820</v>
      </c>
      <c r="C1953" s="63">
        <v>0</v>
      </c>
      <c r="D1953" s="150">
        <v>1500394</v>
      </c>
      <c r="E1953" s="150">
        <v>54.22</v>
      </c>
      <c r="F1953" s="150">
        <v>-7.89</v>
      </c>
      <c r="G1953" s="150">
        <v>45.4</v>
      </c>
    </row>
    <row r="1954" spans="1:7" hidden="1" x14ac:dyDescent="0.25">
      <c r="A1954" s="80" t="s">
        <v>821</v>
      </c>
      <c r="B1954" s="150" t="s">
        <v>822</v>
      </c>
      <c r="C1954" s="63">
        <v>0</v>
      </c>
      <c r="D1954" s="150">
        <v>2560047</v>
      </c>
      <c r="E1954" s="150">
        <v>32</v>
      </c>
      <c r="F1954" s="150">
        <v>-4.03</v>
      </c>
      <c r="G1954" s="150">
        <v>112</v>
      </c>
    </row>
    <row r="1955" spans="1:7" hidden="1" x14ac:dyDescent="0.25">
      <c r="A1955" s="80" t="s">
        <v>823</v>
      </c>
      <c r="B1955" s="150" t="s">
        <v>824</v>
      </c>
      <c r="C1955" s="63">
        <v>0</v>
      </c>
      <c r="D1955" s="150">
        <v>1153292</v>
      </c>
      <c r="E1955" s="150">
        <v>71.58</v>
      </c>
      <c r="F1955" s="150">
        <v>14.65</v>
      </c>
      <c r="G1955" s="150">
        <v>19.899999999999999</v>
      </c>
    </row>
    <row r="1956" spans="1:7" hidden="1" x14ac:dyDescent="0.25">
      <c r="A1956" s="80" t="s">
        <v>825</v>
      </c>
      <c r="B1956" s="150" t="s">
        <v>826</v>
      </c>
      <c r="C1956" s="63">
        <v>0</v>
      </c>
      <c r="D1956" s="150">
        <v>3183510</v>
      </c>
      <c r="E1956" s="150">
        <v>1.68</v>
      </c>
      <c r="F1956" s="150">
        <v>-7.13</v>
      </c>
      <c r="G1956" s="150">
        <v>74.8</v>
      </c>
    </row>
    <row r="1957" spans="1:7" hidden="1" x14ac:dyDescent="0.25">
      <c r="A1957" s="80" t="s">
        <v>827</v>
      </c>
      <c r="B1957" s="150" t="s">
        <v>828</v>
      </c>
      <c r="C1957" s="63">
        <v>0</v>
      </c>
      <c r="D1957" s="150">
        <v>398872</v>
      </c>
      <c r="E1957" s="150">
        <v>43.28</v>
      </c>
      <c r="F1957" s="150">
        <v>10.46</v>
      </c>
      <c r="G1957" s="150">
        <v>117</v>
      </c>
    </row>
    <row r="1958" spans="1:7" hidden="1" x14ac:dyDescent="0.25">
      <c r="A1958" s="80" t="s">
        <v>829</v>
      </c>
      <c r="B1958" s="150" t="s">
        <v>830</v>
      </c>
      <c r="C1958" s="63">
        <v>0</v>
      </c>
      <c r="D1958" s="150">
        <v>168918</v>
      </c>
      <c r="E1958" s="150">
        <v>-31.2</v>
      </c>
      <c r="F1958" s="150">
        <v>-26.71</v>
      </c>
      <c r="G1958" s="150">
        <v>57.5</v>
      </c>
    </row>
    <row r="1959" spans="1:7" hidden="1" x14ac:dyDescent="0.25">
      <c r="A1959" s="80" t="s">
        <v>831</v>
      </c>
      <c r="B1959" s="150" t="s">
        <v>832</v>
      </c>
      <c r="C1959" s="63">
        <v>0</v>
      </c>
      <c r="D1959" s="150">
        <v>272794</v>
      </c>
      <c r="E1959" s="150">
        <v>57.35</v>
      </c>
      <c r="F1959" s="150">
        <v>12.85</v>
      </c>
      <c r="G1959" s="150">
        <v>16.399999999999999</v>
      </c>
    </row>
    <row r="1960" spans="1:7" hidden="1" x14ac:dyDescent="0.25">
      <c r="A1960" s="80" t="s">
        <v>833</v>
      </c>
      <c r="B1960" s="150" t="s">
        <v>1404</v>
      </c>
      <c r="C1960" s="63">
        <v>0</v>
      </c>
      <c r="D1960" s="150">
        <v>2808986</v>
      </c>
      <c r="E1960" s="150">
        <v>13.98</v>
      </c>
      <c r="F1960" s="150">
        <v>21.95</v>
      </c>
      <c r="G1960" s="150">
        <v>25.6</v>
      </c>
    </row>
    <row r="1961" spans="1:7" hidden="1" x14ac:dyDescent="0.25">
      <c r="A1961" s="80" t="s">
        <v>834</v>
      </c>
      <c r="B1961" s="150" t="s">
        <v>3054</v>
      </c>
      <c r="C1961" s="63">
        <v>0</v>
      </c>
      <c r="D1961" s="150">
        <v>538432</v>
      </c>
      <c r="E1961" s="150">
        <v>-52.72</v>
      </c>
      <c r="F1961" s="150">
        <v>2175.61</v>
      </c>
      <c r="G1961" s="150">
        <v>17.149999999999999</v>
      </c>
    </row>
    <row r="1962" spans="1:7" hidden="1" x14ac:dyDescent="0.25">
      <c r="A1962" s="80" t="s">
        <v>835</v>
      </c>
      <c r="B1962" s="150" t="s">
        <v>836</v>
      </c>
      <c r="C1962" s="63">
        <v>0</v>
      </c>
      <c r="D1962" s="150">
        <v>8948</v>
      </c>
      <c r="E1962" s="150">
        <v>-25.98</v>
      </c>
      <c r="F1962" s="150">
        <v>-33.33</v>
      </c>
      <c r="G1962" s="150">
        <v>32.799999999999997</v>
      </c>
    </row>
    <row r="1963" spans="1:7" hidden="1" x14ac:dyDescent="0.25">
      <c r="A1963" s="80" t="s">
        <v>837</v>
      </c>
      <c r="B1963" s="150" t="s">
        <v>1405</v>
      </c>
      <c r="C1963" s="63">
        <v>0</v>
      </c>
      <c r="D1963" s="150">
        <v>201459</v>
      </c>
      <c r="E1963" s="150">
        <v>39.31</v>
      </c>
      <c r="F1963" s="150">
        <v>8.8800000000000008</v>
      </c>
      <c r="G1963" s="150">
        <v>10.6</v>
      </c>
    </row>
    <row r="1964" spans="1:7" hidden="1" x14ac:dyDescent="0.25">
      <c r="A1964" s="80" t="s">
        <v>838</v>
      </c>
      <c r="B1964" s="150" t="s">
        <v>839</v>
      </c>
      <c r="C1964" s="63">
        <v>0</v>
      </c>
      <c r="D1964" s="150">
        <v>580542</v>
      </c>
      <c r="E1964" s="150">
        <v>11.77</v>
      </c>
      <c r="F1964" s="150">
        <v>23.68</v>
      </c>
      <c r="G1964" s="150">
        <v>54.5</v>
      </c>
    </row>
    <row r="1965" spans="1:7" hidden="1" x14ac:dyDescent="0.25">
      <c r="A1965" s="80" t="s">
        <v>840</v>
      </c>
      <c r="B1965" s="150" t="s">
        <v>841</v>
      </c>
      <c r="C1965" s="63">
        <v>0</v>
      </c>
      <c r="D1965" s="150">
        <v>182773</v>
      </c>
      <c r="E1965" s="150">
        <v>35.22</v>
      </c>
      <c r="F1965" s="150">
        <v>48.81</v>
      </c>
      <c r="G1965" s="150">
        <v>30.95</v>
      </c>
    </row>
    <row r="1966" spans="1:7" hidden="1" x14ac:dyDescent="0.25">
      <c r="A1966" s="80" t="s">
        <v>842</v>
      </c>
      <c r="B1966" s="150" t="s">
        <v>1406</v>
      </c>
      <c r="C1966" s="63">
        <v>0</v>
      </c>
      <c r="D1966" s="150">
        <v>1581026</v>
      </c>
      <c r="E1966" s="150">
        <v>1.93</v>
      </c>
      <c r="F1966" s="150">
        <v>23.75</v>
      </c>
      <c r="G1966" s="150">
        <v>107</v>
      </c>
    </row>
    <row r="1967" spans="1:7" hidden="1" x14ac:dyDescent="0.25">
      <c r="A1967" s="80" t="s">
        <v>843</v>
      </c>
      <c r="B1967" s="150" t="s">
        <v>844</v>
      </c>
      <c r="C1967" s="63">
        <v>0</v>
      </c>
      <c r="D1967" s="150">
        <v>71086</v>
      </c>
      <c r="E1967" s="150">
        <v>32.46</v>
      </c>
      <c r="F1967" s="150">
        <v>4.3899999999999997</v>
      </c>
      <c r="G1967" s="150">
        <v>25.4</v>
      </c>
    </row>
    <row r="1968" spans="1:7" hidden="1" x14ac:dyDescent="0.25">
      <c r="A1968" s="80" t="s">
        <v>845</v>
      </c>
      <c r="B1968" s="150" t="s">
        <v>1114</v>
      </c>
      <c r="C1968" s="63">
        <v>0</v>
      </c>
      <c r="D1968" s="150">
        <v>101328</v>
      </c>
      <c r="E1968" s="150">
        <v>-12.99</v>
      </c>
      <c r="F1968" s="150">
        <v>-47.22</v>
      </c>
      <c r="G1968" s="150">
        <v>10.35</v>
      </c>
    </row>
  </sheetData>
  <autoFilter ref="A6:G1968">
    <filterColumn colId="2">
      <filters>
        <filter val="1"/>
      </filters>
    </filterColumn>
  </autoFilter>
  <mergeCells count="1">
    <mergeCell ref="A5:F5"/>
  </mergeCells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40"/>
  </sheetPr>
  <dimension ref="A1:K77"/>
  <sheetViews>
    <sheetView showGridLines="0" zoomScale="85" zoomScaleNormal="85" workbookViewId="0">
      <pane ySplit="5" topLeftCell="A6" activePane="bottomLeft" state="frozen"/>
      <selection pane="bottomLeft" activeCell="A4" sqref="A4:B4"/>
    </sheetView>
  </sheetViews>
  <sheetFormatPr defaultRowHeight="15.95" customHeight="1" x14ac:dyDescent="0.25"/>
  <cols>
    <col min="1" max="1" width="27.33203125" style="41" customWidth="1"/>
    <col min="2" max="2" width="6.6640625" style="41" customWidth="1"/>
    <col min="3" max="4" width="9.83203125" style="49" customWidth="1"/>
    <col min="5" max="6" width="20.1640625" style="42" customWidth="1"/>
    <col min="7" max="7" width="8.5" style="41" bestFit="1" customWidth="1"/>
    <col min="8" max="9" width="17.83203125" style="42" customWidth="1"/>
    <col min="10" max="10" width="9" style="43" bestFit="1" customWidth="1"/>
    <col min="11" max="16384" width="9.33203125" style="9"/>
  </cols>
  <sheetData>
    <row r="1" spans="1:11" s="16" customFormat="1" ht="5.25" hidden="1" customHeight="1" x14ac:dyDescent="0.25">
      <c r="A1" s="9"/>
      <c r="B1" s="10"/>
      <c r="C1" s="49"/>
      <c r="D1" s="49"/>
      <c r="E1" s="11"/>
      <c r="F1" s="12"/>
      <c r="G1" s="13"/>
      <c r="H1" s="12"/>
      <c r="I1" s="12"/>
      <c r="J1" s="14"/>
      <c r="K1" s="15"/>
    </row>
    <row r="2" spans="1:11" ht="4.5" hidden="1" customHeight="1" x14ac:dyDescent="0.25">
      <c r="A2" s="9"/>
      <c r="B2" s="9"/>
      <c r="C2" s="50"/>
      <c r="D2" s="50"/>
      <c r="E2" s="9"/>
      <c r="F2" s="9"/>
      <c r="G2" s="9"/>
      <c r="H2" s="9"/>
      <c r="I2" s="9"/>
      <c r="J2" s="17"/>
      <c r="K2" s="18"/>
    </row>
    <row r="3" spans="1:11" ht="12" hidden="1" customHeight="1" x14ac:dyDescent="0.25">
      <c r="A3" s="166"/>
      <c r="B3" s="166"/>
      <c r="C3" s="166"/>
      <c r="D3" s="166"/>
      <c r="E3" s="166"/>
      <c r="F3" s="166"/>
      <c r="G3" s="19"/>
      <c r="H3" s="9"/>
      <c r="I3" s="20" t="str">
        <f>"統計日期：" &amp; MID(資料!I5,1,8)</f>
        <v>統計日期：20260410</v>
      </c>
      <c r="J3" s="21"/>
      <c r="K3" s="22"/>
    </row>
    <row r="4" spans="1:11" ht="20.25" customHeight="1" x14ac:dyDescent="0.25">
      <c r="A4" s="167" t="s">
        <v>848</v>
      </c>
      <c r="B4" s="172"/>
      <c r="C4" s="167" t="s">
        <v>851</v>
      </c>
      <c r="D4" s="168"/>
      <c r="E4" s="169"/>
      <c r="F4" s="169"/>
      <c r="G4" s="170"/>
      <c r="H4" s="167" t="s">
        <v>852</v>
      </c>
      <c r="I4" s="169"/>
      <c r="J4" s="171"/>
    </row>
    <row r="5" spans="1:11" ht="29.25" thickBot="1" x14ac:dyDescent="0.3">
      <c r="A5" s="2" t="s">
        <v>849</v>
      </c>
      <c r="B5" s="5" t="s">
        <v>850</v>
      </c>
      <c r="C5" s="51" t="s">
        <v>1706</v>
      </c>
      <c r="D5" s="52" t="s">
        <v>1707</v>
      </c>
      <c r="E5" s="3" t="s">
        <v>853</v>
      </c>
      <c r="F5" s="3" t="s">
        <v>1704</v>
      </c>
      <c r="G5" s="5" t="s">
        <v>1705</v>
      </c>
      <c r="H5" s="4" t="s">
        <v>853</v>
      </c>
      <c r="I5" s="3" t="s">
        <v>1704</v>
      </c>
      <c r="J5" s="8" t="s">
        <v>1708</v>
      </c>
    </row>
    <row r="6" spans="1:11" ht="15" thickTop="1" x14ac:dyDescent="0.25">
      <c r="A6" s="46" t="s">
        <v>1515</v>
      </c>
      <c r="B6" s="23">
        <f>COUNTIF(資料!C:C,A6)</f>
        <v>9</v>
      </c>
      <c r="C6" s="53">
        <f>COUNTIF(資料!D:D,A6&amp;1)</f>
        <v>9</v>
      </c>
      <c r="D6" s="54">
        <f>(C6/B6)</f>
        <v>1</v>
      </c>
      <c r="E6" s="24">
        <f>SUMIF(資料!D:D,A6&amp;1,資料!E:E)</f>
        <v>20726950</v>
      </c>
      <c r="F6" s="25">
        <f>SUMIF(資料!D:D,A6&amp;1,資料!F:F)</f>
        <v>23376557</v>
      </c>
      <c r="G6" s="26">
        <f t="shared" ref="G6:G37" si="0">IF(AND(E6*F6=0),"-",(E6/F6-1)*100)</f>
        <v>-11.334462128019961</v>
      </c>
      <c r="H6" s="27">
        <f>SUMIF(資料!D:D,A6&amp;1,資料!G:G)</f>
        <v>56381150</v>
      </c>
      <c r="I6" s="28">
        <f>SUMIF(資料!D:D,A6&amp;1,資料!H:H)</f>
        <v>60247726</v>
      </c>
      <c r="J6" s="29">
        <f t="shared" ref="J6:J37" si="1">IF(AND(H6*I6=0),"-",(H6/I6-1)*100)</f>
        <v>-6.4177957521583506</v>
      </c>
    </row>
    <row r="7" spans="1:11" ht="15.95" customHeight="1" x14ac:dyDescent="0.25">
      <c r="A7" s="47" t="s">
        <v>1516</v>
      </c>
      <c r="B7" s="23">
        <f>COUNTIF(資料!C:C,A7)</f>
        <v>34</v>
      </c>
      <c r="C7" s="55">
        <f>COUNTIF(資料!D:D,A7&amp;1)</f>
        <v>33</v>
      </c>
      <c r="D7" s="56">
        <f t="shared" ref="D7:D70" si="2">(C7/B7)</f>
        <v>0.97058823529411764</v>
      </c>
      <c r="E7" s="30">
        <f>SUMIF(資料!D:D,A7&amp;1,資料!E:E)</f>
        <v>87340917</v>
      </c>
      <c r="F7" s="25">
        <f>SUMIF(資料!D:D,A7&amp;1,資料!F:F)</f>
        <v>84554746</v>
      </c>
      <c r="G7" s="31">
        <f t="shared" si="0"/>
        <v>3.2951089463387317</v>
      </c>
      <c r="H7" s="32">
        <f>SUMIF(資料!D:D,A7&amp;1,資料!G:G)</f>
        <v>264397425</v>
      </c>
      <c r="I7" s="33">
        <f>SUMIF(資料!D:D,A7&amp;1,資料!H:H)</f>
        <v>254468636</v>
      </c>
      <c r="J7" s="31">
        <f t="shared" si="1"/>
        <v>3.9017731835525593</v>
      </c>
    </row>
    <row r="8" spans="1:11" ht="15.95" customHeight="1" x14ac:dyDescent="0.25">
      <c r="A8" s="47" t="s">
        <v>1517</v>
      </c>
      <c r="B8" s="23">
        <f>COUNTIF(資料!C:C,A8)</f>
        <v>35</v>
      </c>
      <c r="C8" s="55">
        <f>COUNTIF(資料!D:D,A8&amp;1)</f>
        <v>35</v>
      </c>
      <c r="D8" s="56">
        <f t="shared" si="2"/>
        <v>1</v>
      </c>
      <c r="E8" s="30">
        <f>SUMIF(資料!D:D,A8&amp;1,資料!E:E)</f>
        <v>169003319</v>
      </c>
      <c r="F8" s="25">
        <f>SUMIF(資料!D:D,A8&amp;1,資料!F:F)</f>
        <v>153320830</v>
      </c>
      <c r="G8" s="31">
        <f t="shared" si="0"/>
        <v>10.228544288470133</v>
      </c>
      <c r="H8" s="32">
        <f>SUMIF(資料!D:D,A8&amp;1,資料!G:G)</f>
        <v>422355257</v>
      </c>
      <c r="I8" s="33">
        <f>SUMIF(資料!D:D,A8&amp;1,資料!H:H)</f>
        <v>437411556</v>
      </c>
      <c r="J8" s="31">
        <f t="shared" si="1"/>
        <v>-3.4421356256989277</v>
      </c>
    </row>
    <row r="9" spans="1:11" ht="15.95" customHeight="1" x14ac:dyDescent="0.25">
      <c r="A9" s="47" t="s">
        <v>1518</v>
      </c>
      <c r="B9" s="23">
        <f>COUNTIF(資料!C:C,A9)</f>
        <v>55</v>
      </c>
      <c r="C9" s="55">
        <f>COUNTIF(資料!D:D,A9&amp;1)</f>
        <v>55</v>
      </c>
      <c r="D9" s="56">
        <f t="shared" si="2"/>
        <v>1</v>
      </c>
      <c r="E9" s="30">
        <f>SUMIF(資料!D:D,A9&amp;1,資料!E:E)</f>
        <v>55404950</v>
      </c>
      <c r="F9" s="25">
        <f>SUMIF(資料!D:D,A9&amp;1,資料!F:F)</f>
        <v>55693838</v>
      </c>
      <c r="G9" s="31">
        <f t="shared" si="0"/>
        <v>-0.51870729397388571</v>
      </c>
      <c r="H9" s="32">
        <f>SUMIF(資料!D:D,A9&amp;1,資料!G:G)</f>
        <v>149749827</v>
      </c>
      <c r="I9" s="33">
        <f>SUMIF(資料!D:D,A9&amp;1,資料!H:H)</f>
        <v>157314192</v>
      </c>
      <c r="J9" s="31">
        <f t="shared" si="1"/>
        <v>-4.8084441103699032</v>
      </c>
    </row>
    <row r="10" spans="1:11" ht="15.95" customHeight="1" x14ac:dyDescent="0.25">
      <c r="A10" s="47" t="s">
        <v>1519</v>
      </c>
      <c r="B10" s="23">
        <f>COUNTIF(資料!C:C,A10)</f>
        <v>74</v>
      </c>
      <c r="C10" s="55">
        <f>COUNTIF(資料!D:D,A10&amp;1)</f>
        <v>73</v>
      </c>
      <c r="D10" s="56">
        <f t="shared" si="2"/>
        <v>0.98648648648648651</v>
      </c>
      <c r="E10" s="30">
        <f>SUMIF(資料!D:D,A10&amp;1,資料!E:E)</f>
        <v>46665816</v>
      </c>
      <c r="F10" s="25">
        <f>SUMIF(資料!D:D,A10&amp;1,資料!F:F)</f>
        <v>41649155</v>
      </c>
      <c r="G10" s="31">
        <f t="shared" si="0"/>
        <v>12.04504869306473</v>
      </c>
      <c r="H10" s="32">
        <f>SUMIF(資料!D:D,A10&amp;1,資料!G:G)</f>
        <v>122700317</v>
      </c>
      <c r="I10" s="33">
        <f>SUMIF(資料!D:D,A10&amp;1,資料!H:H)</f>
        <v>111855559</v>
      </c>
      <c r="J10" s="31">
        <f t="shared" si="1"/>
        <v>9.6953232337786623</v>
      </c>
    </row>
    <row r="11" spans="1:11" ht="15.95" customHeight="1" x14ac:dyDescent="0.25">
      <c r="A11" s="47" t="s">
        <v>1520</v>
      </c>
      <c r="B11" s="23">
        <f>COUNTIF(資料!C:C,A11)</f>
        <v>14</v>
      </c>
      <c r="C11" s="55">
        <f>COUNTIF(資料!D:D,A11&amp;1)</f>
        <v>14</v>
      </c>
      <c r="D11" s="56">
        <f t="shared" si="2"/>
        <v>1</v>
      </c>
      <c r="E11" s="30">
        <f>SUMIF(資料!D:D,A11&amp;1,資料!E:E)</f>
        <v>25066688</v>
      </c>
      <c r="F11" s="25">
        <f>SUMIF(資料!D:D,A11&amp;1,資料!F:F)</f>
        <v>23837531</v>
      </c>
      <c r="G11" s="31">
        <f t="shared" si="0"/>
        <v>5.1563939235149903</v>
      </c>
      <c r="H11" s="32">
        <f>SUMIF(資料!D:D,A11&amp;1,資料!G:G)</f>
        <v>65969597</v>
      </c>
      <c r="I11" s="33">
        <f>SUMIF(資料!D:D,A11&amp;1,資料!H:H)</f>
        <v>67187780</v>
      </c>
      <c r="J11" s="31">
        <f t="shared" si="1"/>
        <v>-1.8131020253980723</v>
      </c>
    </row>
    <row r="12" spans="1:11" ht="15.95" customHeight="1" x14ac:dyDescent="0.25">
      <c r="A12" s="47" t="s">
        <v>1521</v>
      </c>
      <c r="B12" s="23">
        <f>COUNTIF(資料!C:C,A12)</f>
        <v>42</v>
      </c>
      <c r="C12" s="55">
        <f>COUNTIF(資料!D:D,A12&amp;1)</f>
        <v>42</v>
      </c>
      <c r="D12" s="56">
        <f t="shared" si="2"/>
        <v>1</v>
      </c>
      <c r="E12" s="30">
        <f>SUMIF(資料!D:D,A12&amp;1,資料!E:E)</f>
        <v>30148713</v>
      </c>
      <c r="F12" s="25">
        <f>SUMIF(資料!D:D,A12&amp;1,資料!F:F)</f>
        <v>27696245</v>
      </c>
      <c r="G12" s="31">
        <f t="shared" si="0"/>
        <v>8.854875453333122</v>
      </c>
      <c r="H12" s="32">
        <f>SUMIF(資料!D:D,A12&amp;1,資料!G:G)</f>
        <v>81504388</v>
      </c>
      <c r="I12" s="33">
        <f>SUMIF(資料!D:D,A12&amp;1,資料!H:H)</f>
        <v>78126252</v>
      </c>
      <c r="J12" s="31">
        <f t="shared" si="1"/>
        <v>4.3239447861904257</v>
      </c>
    </row>
    <row r="13" spans="1:11" ht="15.95" customHeight="1" x14ac:dyDescent="0.25">
      <c r="A13" s="47" t="s">
        <v>1522</v>
      </c>
      <c r="B13" s="23">
        <f>COUNTIF(資料!C:C,A13)</f>
        <v>162</v>
      </c>
      <c r="C13" s="55">
        <f>COUNTIF(資料!D:D,A13&amp;1)</f>
        <v>162</v>
      </c>
      <c r="D13" s="56">
        <f t="shared" si="2"/>
        <v>1</v>
      </c>
      <c r="E13" s="30">
        <f>SUMIF(資料!D:D,A13&amp;1,資料!E:E)</f>
        <v>34576751</v>
      </c>
      <c r="F13" s="25">
        <f>SUMIF(資料!D:D,A13&amp;1,資料!F:F)</f>
        <v>29207092</v>
      </c>
      <c r="G13" s="31">
        <f t="shared" si="0"/>
        <v>18.384777916267737</v>
      </c>
      <c r="H13" s="32">
        <f>SUMIF(資料!D:D,A13&amp;1,資料!G:G)</f>
        <v>89771841</v>
      </c>
      <c r="I13" s="33">
        <f>SUMIF(資料!D:D,A13&amp;1,資料!H:H)</f>
        <v>81728155</v>
      </c>
      <c r="J13" s="31">
        <f t="shared" si="1"/>
        <v>9.8420012050926644</v>
      </c>
    </row>
    <row r="14" spans="1:11" ht="15.95" customHeight="1" x14ac:dyDescent="0.25">
      <c r="A14" s="47" t="s">
        <v>1523</v>
      </c>
      <c r="B14" s="23">
        <f>COUNTIF(資料!C:C,A14)</f>
        <v>5</v>
      </c>
      <c r="C14" s="55">
        <f>COUNTIF(資料!D:D,A14&amp;1)</f>
        <v>5</v>
      </c>
      <c r="D14" s="56">
        <f t="shared" si="2"/>
        <v>1</v>
      </c>
      <c r="E14" s="30">
        <f>SUMIF(資料!D:D,A14&amp;1,資料!E:E)</f>
        <v>5176008</v>
      </c>
      <c r="F14" s="25">
        <f>SUMIF(資料!D:D,A14&amp;1,資料!F:F)</f>
        <v>4755831</v>
      </c>
      <c r="G14" s="31">
        <f t="shared" si="0"/>
        <v>8.8349859362117691</v>
      </c>
      <c r="H14" s="32">
        <f>SUMIF(資料!D:D,A14&amp;1,資料!G:G)</f>
        <v>13144016</v>
      </c>
      <c r="I14" s="33">
        <f>SUMIF(資料!D:D,A14&amp;1,資料!H:H)</f>
        <v>12808286</v>
      </c>
      <c r="J14" s="31">
        <f t="shared" si="1"/>
        <v>2.621193811568534</v>
      </c>
    </row>
    <row r="15" spans="1:11" ht="15.95" customHeight="1" x14ac:dyDescent="0.25">
      <c r="A15" s="47" t="s">
        <v>1524</v>
      </c>
      <c r="B15" s="23">
        <f>COUNTIF(資料!C:C,A15)</f>
        <v>7</v>
      </c>
      <c r="C15" s="55">
        <f>COUNTIF(資料!D:D,A15&amp;1)</f>
        <v>7</v>
      </c>
      <c r="D15" s="56">
        <f t="shared" si="2"/>
        <v>1</v>
      </c>
      <c r="E15" s="30">
        <f>SUMIF(資料!D:D,A15&amp;1,資料!E:E)</f>
        <v>18485749</v>
      </c>
      <c r="F15" s="25">
        <f>SUMIF(資料!D:D,A15&amp;1,資料!F:F)</f>
        <v>17494302</v>
      </c>
      <c r="G15" s="34">
        <f t="shared" si="0"/>
        <v>5.6672566873488206</v>
      </c>
      <c r="H15" s="32">
        <f>SUMIF(資料!D:D,A15&amp;1,資料!G:G)</f>
        <v>47027437</v>
      </c>
      <c r="I15" s="33">
        <f>SUMIF(資料!D:D,A15&amp;1,資料!H:H)</f>
        <v>46959624</v>
      </c>
      <c r="J15" s="31">
        <f t="shared" si="1"/>
        <v>0.14440703358271634</v>
      </c>
    </row>
    <row r="16" spans="1:11" ht="15.95" customHeight="1" x14ac:dyDescent="0.25">
      <c r="A16" s="47" t="s">
        <v>1525</v>
      </c>
      <c r="B16" s="23">
        <f>COUNTIF(資料!C:C,A16)</f>
        <v>54</v>
      </c>
      <c r="C16" s="55">
        <f>COUNTIF(資料!D:D,A16&amp;1)</f>
        <v>53</v>
      </c>
      <c r="D16" s="56">
        <f t="shared" si="2"/>
        <v>0.98148148148148151</v>
      </c>
      <c r="E16" s="30">
        <f>SUMIF(資料!D:D,A16&amp;1,資料!E:E)</f>
        <v>92828976</v>
      </c>
      <c r="F16" s="25">
        <f>SUMIF(資料!D:D,A16&amp;1,資料!F:F)</f>
        <v>92401031</v>
      </c>
      <c r="G16" s="34">
        <f t="shared" si="0"/>
        <v>0.46313877168751016</v>
      </c>
      <c r="H16" s="32">
        <f>SUMIF(資料!D:D,A16&amp;1,資料!G:G)</f>
        <v>249977366</v>
      </c>
      <c r="I16" s="33">
        <f>SUMIF(資料!D:D,A16&amp;1,資料!H:H)</f>
        <v>256205543</v>
      </c>
      <c r="J16" s="34">
        <f t="shared" si="1"/>
        <v>-2.4309298413578873</v>
      </c>
    </row>
    <row r="17" spans="1:10" ht="15.95" customHeight="1" x14ac:dyDescent="0.25">
      <c r="A17" s="47" t="s">
        <v>1526</v>
      </c>
      <c r="B17" s="23">
        <f>COUNTIF(資料!C:C,A17)</f>
        <v>12</v>
      </c>
      <c r="C17" s="55">
        <f>COUNTIF(資料!D:D,A17&amp;1)</f>
        <v>12</v>
      </c>
      <c r="D17" s="56">
        <f t="shared" si="2"/>
        <v>1</v>
      </c>
      <c r="E17" s="30">
        <f>SUMIF(資料!D:D,A17&amp;1,資料!E:E)</f>
        <v>23580959</v>
      </c>
      <c r="F17" s="25">
        <f>SUMIF(資料!D:D,A17&amp;1,資料!F:F)</f>
        <v>19069370</v>
      </c>
      <c r="G17" s="34">
        <f t="shared" si="0"/>
        <v>23.658825645524729</v>
      </c>
      <c r="H17" s="32">
        <f>SUMIF(資料!D:D,A17&amp;1,資料!G:G)</f>
        <v>55955790</v>
      </c>
      <c r="I17" s="33">
        <f>SUMIF(資料!D:D,A17&amp;1,資料!H:H)</f>
        <v>53202859</v>
      </c>
      <c r="J17" s="34">
        <f t="shared" si="1"/>
        <v>5.1744042552299696</v>
      </c>
    </row>
    <row r="18" spans="1:10" ht="15.95" customHeight="1" x14ac:dyDescent="0.25">
      <c r="A18" s="47" t="s">
        <v>1527</v>
      </c>
      <c r="B18" s="23">
        <f>COUNTIF(資料!C:C,A18)</f>
        <v>10</v>
      </c>
      <c r="C18" s="55">
        <f>COUNTIF(資料!D:D,A18&amp;1)</f>
        <v>10</v>
      </c>
      <c r="D18" s="56">
        <f t="shared" si="2"/>
        <v>1</v>
      </c>
      <c r="E18" s="30">
        <f>SUMIF(資料!D:D,A18&amp;1,資料!E:E)</f>
        <v>43645639</v>
      </c>
      <c r="F18" s="25">
        <f>SUMIF(資料!D:D,A18&amp;1,資料!F:F)</f>
        <v>45708327</v>
      </c>
      <c r="G18" s="34">
        <f t="shared" si="0"/>
        <v>-4.5127182187175707</v>
      </c>
      <c r="H18" s="32">
        <f>SUMIF(資料!D:D,A18&amp;1,資料!G:G)</f>
        <v>125988461</v>
      </c>
      <c r="I18" s="33">
        <f>SUMIF(資料!D:D,A18&amp;1,資料!H:H)</f>
        <v>133236380</v>
      </c>
      <c r="J18" s="34">
        <f t="shared" si="1"/>
        <v>-5.4398948695543954</v>
      </c>
    </row>
    <row r="19" spans="1:10" ht="15.95" customHeight="1" x14ac:dyDescent="0.25">
      <c r="A19" s="47" t="s">
        <v>1528</v>
      </c>
      <c r="B19" s="23">
        <f>COUNTIF(資料!C:C,A19)</f>
        <v>59</v>
      </c>
      <c r="C19" s="55">
        <f>COUNTIF(資料!D:D,A19&amp;1)</f>
        <v>58</v>
      </c>
      <c r="D19" s="56">
        <f t="shared" si="2"/>
        <v>0.98305084745762716</v>
      </c>
      <c r="E19" s="30">
        <f>SUMIF(資料!D:D,A19&amp;1,資料!E:E)</f>
        <v>23095924</v>
      </c>
      <c r="F19" s="25">
        <f>SUMIF(資料!D:D,A19&amp;1,資料!F:F)</f>
        <v>22644532</v>
      </c>
      <c r="G19" s="34">
        <f t="shared" si="0"/>
        <v>1.9933818901622713</v>
      </c>
      <c r="H19" s="32">
        <f>SUMIF(資料!D:D,A19&amp;1,資料!G:G)</f>
        <v>66297448</v>
      </c>
      <c r="I19" s="33">
        <f>SUMIF(資料!D:D,A19&amp;1,資料!H:H)</f>
        <v>66209386</v>
      </c>
      <c r="J19" s="34">
        <f t="shared" si="1"/>
        <v>0.13300531136175575</v>
      </c>
    </row>
    <row r="20" spans="1:10" ht="15.95" customHeight="1" x14ac:dyDescent="0.25">
      <c r="A20" s="47" t="s">
        <v>1529</v>
      </c>
      <c r="B20" s="23">
        <f>COUNTIF(資料!C:C,A20)</f>
        <v>83</v>
      </c>
      <c r="C20" s="55">
        <f>COUNTIF(資料!D:D,A20&amp;1)</f>
        <v>83</v>
      </c>
      <c r="D20" s="56">
        <f t="shared" si="2"/>
        <v>1</v>
      </c>
      <c r="E20" s="30">
        <f>SUMIF(資料!D:D,A20&amp;1,資料!E:E)</f>
        <v>118753903</v>
      </c>
      <c r="F20" s="25">
        <f>SUMIF(資料!D:D,A20&amp;1,資料!F:F)</f>
        <v>107623291</v>
      </c>
      <c r="G20" s="34">
        <f t="shared" si="0"/>
        <v>10.342196281658023</v>
      </c>
      <c r="H20" s="32">
        <f>SUMIF(資料!D:D,A20&amp;1,資料!G:G)</f>
        <v>301398501</v>
      </c>
      <c r="I20" s="33">
        <f>SUMIF(資料!D:D,A20&amp;1,資料!H:H)</f>
        <v>299738675</v>
      </c>
      <c r="J20" s="34">
        <f t="shared" si="1"/>
        <v>0.55375770243863975</v>
      </c>
    </row>
    <row r="21" spans="1:10" ht="15.95" customHeight="1" x14ac:dyDescent="0.25">
      <c r="A21" s="47" t="s">
        <v>1530</v>
      </c>
      <c r="B21" s="23">
        <f>COUNTIF(資料!C:C,A21)</f>
        <v>11</v>
      </c>
      <c r="C21" s="55">
        <f>COUNTIF(資料!D:D,A21&amp;1)</f>
        <v>11</v>
      </c>
      <c r="D21" s="56">
        <f t="shared" si="2"/>
        <v>1</v>
      </c>
      <c r="E21" s="30">
        <f>SUMIF(資料!D:D,A21&amp;1,資料!E:E)</f>
        <v>449229172</v>
      </c>
      <c r="F21" s="25">
        <f>SUMIF(資料!D:D,A21&amp;1,資料!F:F)</f>
        <v>316879373</v>
      </c>
      <c r="G21" s="34">
        <f t="shared" si="0"/>
        <v>41.766618554878285</v>
      </c>
      <c r="H21" s="32">
        <f>SUMIF(資料!D:D,A21&amp;1,資料!G:G)</f>
        <v>1231116277</v>
      </c>
      <c r="I21" s="33">
        <f>SUMIF(資料!D:D,A21&amp;1,資料!H:H)</f>
        <v>927994225</v>
      </c>
      <c r="J21" s="34">
        <f t="shared" si="1"/>
        <v>32.664217495534523</v>
      </c>
    </row>
    <row r="22" spans="1:10" ht="15.95" customHeight="1" x14ac:dyDescent="0.25">
      <c r="A22" s="47" t="s">
        <v>1531</v>
      </c>
      <c r="B22" s="23">
        <f>COUNTIF(資料!C:C,A22)</f>
        <v>0</v>
      </c>
      <c r="C22" s="55">
        <f>COUNTIF(資料!D:D,A22&amp;1)</f>
        <v>0</v>
      </c>
      <c r="D22" s="56" t="e">
        <f t="shared" si="2"/>
        <v>#DIV/0!</v>
      </c>
      <c r="E22" s="30">
        <f>SUMIF(資料!D:D,A22&amp;1,資料!E:E)</f>
        <v>0</v>
      </c>
      <c r="F22" s="25">
        <f>SUMIF(資料!D:D,A22&amp;1,資料!F:F)</f>
        <v>0</v>
      </c>
      <c r="G22" s="34" t="str">
        <f t="shared" si="0"/>
        <v>-</v>
      </c>
      <c r="H22" s="32">
        <f>SUMIF(資料!D:D,A22&amp;1,資料!G:G)</f>
        <v>0</v>
      </c>
      <c r="I22" s="33">
        <f>SUMIF(資料!D:D,A22&amp;1,資料!H:H)</f>
        <v>0</v>
      </c>
      <c r="J22" s="34" t="str">
        <f t="shared" si="1"/>
        <v>-</v>
      </c>
    </row>
    <row r="23" spans="1:10" ht="15.95" customHeight="1" x14ac:dyDescent="0.25">
      <c r="A23" s="47" t="s">
        <v>1532</v>
      </c>
      <c r="B23" s="23">
        <f>COUNTIF(資料!C:C,A23)</f>
        <v>0</v>
      </c>
      <c r="C23" s="55">
        <f>COUNTIF(資料!D:D,A23&amp;1)</f>
        <v>0</v>
      </c>
      <c r="D23" s="56" t="e">
        <f t="shared" si="2"/>
        <v>#DIV/0!</v>
      </c>
      <c r="E23" s="30">
        <f>SUMIF(資料!D:D,A23&amp;1,資料!E:E)</f>
        <v>0</v>
      </c>
      <c r="F23" s="25">
        <f>SUMIF(資料!D:D,A23&amp;1,資料!F:F)</f>
        <v>0</v>
      </c>
      <c r="G23" s="34" t="str">
        <f t="shared" si="0"/>
        <v>-</v>
      </c>
      <c r="H23" s="32">
        <f>SUMIF(資料!D:D,A23&amp;1,資料!G:G)</f>
        <v>0</v>
      </c>
      <c r="I23" s="33">
        <f>SUMIF(資料!D:D,A23&amp;1,資料!H:H)</f>
        <v>0</v>
      </c>
      <c r="J23" s="34" t="str">
        <f t="shared" si="1"/>
        <v>-</v>
      </c>
    </row>
    <row r="24" spans="1:10" ht="15.95" customHeight="1" x14ac:dyDescent="0.25">
      <c r="A24" s="47" t="s">
        <v>1533</v>
      </c>
      <c r="B24" s="23">
        <f>COUNTIF(資料!C:C,A24)</f>
        <v>9</v>
      </c>
      <c r="C24" s="55">
        <f>COUNTIF(資料!D:D,A24&amp;1)</f>
        <v>9</v>
      </c>
      <c r="D24" s="56">
        <f t="shared" si="2"/>
        <v>1</v>
      </c>
      <c r="E24" s="30">
        <f>SUMIF(資料!D:D,A24&amp;1,資料!E:E)</f>
        <v>20700262</v>
      </c>
      <c r="F24" s="25">
        <f>SUMIF(資料!D:D,A24&amp;1,資料!F:F)</f>
        <v>11379821</v>
      </c>
      <c r="G24" s="34">
        <f t="shared" si="0"/>
        <v>81.90323028806867</v>
      </c>
      <c r="H24" s="32">
        <f>SUMIF(資料!D:D,A24&amp;1,資料!G:G)</f>
        <v>53643290</v>
      </c>
      <c r="I24" s="33">
        <f>SUMIF(資料!D:D,A24&amp;1,資料!H:H)</f>
        <v>30663187</v>
      </c>
      <c r="J24" s="34">
        <f t="shared" si="1"/>
        <v>74.943622135559494</v>
      </c>
    </row>
    <row r="25" spans="1:10" ht="15.95" customHeight="1" x14ac:dyDescent="0.25">
      <c r="A25" s="47" t="s">
        <v>1534</v>
      </c>
      <c r="B25" s="23">
        <f>COUNTIF(資料!C:C,A25)</f>
        <v>29</v>
      </c>
      <c r="C25" s="55">
        <f>COUNTIF(資料!D:D,A25&amp;1)</f>
        <v>29</v>
      </c>
      <c r="D25" s="56">
        <f t="shared" si="2"/>
        <v>1</v>
      </c>
      <c r="E25" s="30">
        <f>SUMIF(資料!D:D,A25&amp;1,資料!E:E)</f>
        <v>94104576</v>
      </c>
      <c r="F25" s="25">
        <f>SUMIF(資料!D:D,A25&amp;1,資料!F:F)</f>
        <v>80512789</v>
      </c>
      <c r="G25" s="34">
        <f t="shared" si="0"/>
        <v>16.881525492800908</v>
      </c>
      <c r="H25" s="32">
        <f>SUMIF(資料!D:D,A25&amp;1,資料!G:G)</f>
        <v>265310419</v>
      </c>
      <c r="I25" s="33">
        <f>SUMIF(資料!D:D,A25&amp;1,資料!H:H)</f>
        <v>223084332</v>
      </c>
      <c r="J25" s="34">
        <f t="shared" si="1"/>
        <v>18.928306896963075</v>
      </c>
    </row>
    <row r="26" spans="1:10" ht="15.95" customHeight="1" x14ac:dyDescent="0.25">
      <c r="A26" s="47" t="s">
        <v>1535</v>
      </c>
      <c r="B26" s="23">
        <f>COUNTIF(資料!C:C,A26)</f>
        <v>26</v>
      </c>
      <c r="C26" s="55">
        <f>COUNTIF(資料!D:D,A26&amp;1)</f>
        <v>25</v>
      </c>
      <c r="D26" s="56">
        <f t="shared" si="2"/>
        <v>0.96153846153846156</v>
      </c>
      <c r="E26" s="30">
        <f>SUMIF(資料!D:D,A26&amp;1,資料!E:E)</f>
        <v>508914647</v>
      </c>
      <c r="F26" s="25">
        <f>SUMIF(資料!D:D,A26&amp;1,資料!F:F)</f>
        <v>302134679</v>
      </c>
      <c r="G26" s="34">
        <f t="shared" si="0"/>
        <v>68.439666934095982</v>
      </c>
      <c r="H26" s="32">
        <f>SUMIF(資料!D:D,A26&amp;1,資料!G:G)</f>
        <v>1209458079</v>
      </c>
      <c r="I26" s="33">
        <f>SUMIF(資料!D:D,A26&amp;1,資料!H:H)</f>
        <v>770984613</v>
      </c>
      <c r="J26" s="34">
        <f t="shared" si="1"/>
        <v>56.871882863374346</v>
      </c>
    </row>
    <row r="27" spans="1:10" ht="15.95" customHeight="1" x14ac:dyDescent="0.25">
      <c r="A27" s="47" t="s">
        <v>1536</v>
      </c>
      <c r="B27" s="23">
        <f>COUNTIF(資料!C:C,A27)</f>
        <v>10</v>
      </c>
      <c r="C27" s="55">
        <f>COUNTIF(資料!D:D,A27&amp;1)</f>
        <v>10</v>
      </c>
      <c r="D27" s="56">
        <f t="shared" si="2"/>
        <v>1</v>
      </c>
      <c r="E27" s="30">
        <f>SUMIF(資料!D:D,A27&amp;1,資料!E:E)</f>
        <v>4179185</v>
      </c>
      <c r="F27" s="25">
        <f>SUMIF(資料!D:D,A27&amp;1,資料!F:F)</f>
        <v>4033886</v>
      </c>
      <c r="G27" s="34">
        <f t="shared" si="0"/>
        <v>3.6019609874944347</v>
      </c>
      <c r="H27" s="32">
        <f>SUMIF(資料!D:D,A27&amp;1,資料!G:G)</f>
        <v>11512139</v>
      </c>
      <c r="I27" s="33">
        <f>SUMIF(資料!D:D,A27&amp;1,資料!H:H)</f>
        <v>11003586</v>
      </c>
      <c r="J27" s="34">
        <f t="shared" si="1"/>
        <v>4.6217024159215025</v>
      </c>
    </row>
    <row r="28" spans="1:10" ht="15.95" customHeight="1" x14ac:dyDescent="0.25">
      <c r="A28" s="47" t="s">
        <v>1537</v>
      </c>
      <c r="B28" s="23">
        <f>COUNTIF(資料!C:C,A28)</f>
        <v>42</v>
      </c>
      <c r="C28" s="55">
        <f>COUNTIF(資料!D:D,A28&amp;1)</f>
        <v>42</v>
      </c>
      <c r="D28" s="56">
        <f t="shared" si="2"/>
        <v>1</v>
      </c>
      <c r="E28" s="30">
        <f>SUMIF(資料!D:D,A28&amp;1,資料!E:E)</f>
        <v>31523693</v>
      </c>
      <c r="F28" s="25">
        <f>SUMIF(資料!D:D,A28&amp;1,資料!F:F)</f>
        <v>26774579</v>
      </c>
      <c r="G28" s="34">
        <f t="shared" si="0"/>
        <v>17.737399344355698</v>
      </c>
      <c r="H28" s="32">
        <f>SUMIF(資料!D:D,A28&amp;1,資料!G:G)</f>
        <v>86942316</v>
      </c>
      <c r="I28" s="33">
        <f>SUMIF(資料!D:D,A28&amp;1,資料!H:H)</f>
        <v>75062407</v>
      </c>
      <c r="J28" s="34">
        <f t="shared" si="1"/>
        <v>15.826709367313519</v>
      </c>
    </row>
    <row r="29" spans="1:10" ht="15.95" customHeight="1" x14ac:dyDescent="0.25">
      <c r="A29" s="47" t="s">
        <v>1538</v>
      </c>
      <c r="B29" s="23">
        <f>COUNTIF(資料!C:C,A29)</f>
        <v>0</v>
      </c>
      <c r="C29" s="55">
        <f>COUNTIF(資料!D:D,A29&amp;1)</f>
        <v>0</v>
      </c>
      <c r="D29" s="56" t="e">
        <f t="shared" si="2"/>
        <v>#DIV/0!</v>
      </c>
      <c r="E29" s="30">
        <f>SUMIF(資料!D:D,A29&amp;1,資料!E:E)</f>
        <v>0</v>
      </c>
      <c r="F29" s="25">
        <f>SUMIF(資料!D:D,A29&amp;1,資料!F:F)</f>
        <v>0</v>
      </c>
      <c r="G29" s="34" t="str">
        <f t="shared" si="0"/>
        <v>-</v>
      </c>
      <c r="H29" s="32">
        <f>SUMIF(資料!D:D,A29&amp;1,資料!G:G)</f>
        <v>0</v>
      </c>
      <c r="I29" s="33">
        <f>SUMIF(資料!D:D,A29&amp;1,資料!H:H)</f>
        <v>0</v>
      </c>
      <c r="J29" s="34" t="str">
        <f t="shared" si="1"/>
        <v>-</v>
      </c>
    </row>
    <row r="30" spans="1:10" ht="15.95" customHeight="1" x14ac:dyDescent="0.25">
      <c r="A30" s="47" t="s">
        <v>1539</v>
      </c>
      <c r="B30" s="23">
        <f>COUNTIF(資料!C:C,A30)</f>
        <v>59</v>
      </c>
      <c r="C30" s="55">
        <f>COUNTIF(資料!D:D,A30&amp;1)</f>
        <v>59</v>
      </c>
      <c r="D30" s="56">
        <f>(C30/B30)</f>
        <v>1</v>
      </c>
      <c r="E30" s="30">
        <f>SUMIF(資料!D:D,A30&amp;1,資料!E:E)</f>
        <v>42085412</v>
      </c>
      <c r="F30" s="25">
        <f>SUMIF(資料!D:D,A30&amp;1,資料!F:F)</f>
        <v>39236079</v>
      </c>
      <c r="G30" s="34">
        <f t="shared" si="0"/>
        <v>7.2620227928483994</v>
      </c>
      <c r="H30" s="32">
        <f>SUMIF(資料!D:D,A30&amp;1,資料!G:G)</f>
        <v>119295820</v>
      </c>
      <c r="I30" s="33">
        <f>SUMIF(資料!D:D,A30&amp;1,資料!H:H)</f>
        <v>114561823</v>
      </c>
      <c r="J30" s="34">
        <f t="shared" si="1"/>
        <v>4.1322640265597066</v>
      </c>
    </row>
    <row r="31" spans="1:10" ht="15.95" customHeight="1" x14ac:dyDescent="0.25">
      <c r="A31" s="47" t="s">
        <v>1540</v>
      </c>
      <c r="B31" s="23">
        <f>COUNTIF(資料!C:C,A31)</f>
        <v>41</v>
      </c>
      <c r="C31" s="55">
        <f>COUNTIF(資料!D:D,A31&amp;1)</f>
        <v>41</v>
      </c>
      <c r="D31" s="56">
        <f t="shared" si="2"/>
        <v>1</v>
      </c>
      <c r="E31" s="30">
        <f>SUMIF(資料!D:D,A31&amp;1,資料!E:E)</f>
        <v>67480942</v>
      </c>
      <c r="F31" s="25">
        <f>SUMIF(資料!D:D,A31&amp;1,資料!F:F)</f>
        <v>56581856</v>
      </c>
      <c r="G31" s="34">
        <f t="shared" si="0"/>
        <v>19.262510582897807</v>
      </c>
      <c r="H31" s="32">
        <f>SUMIF(資料!D:D,A31&amp;1,資料!G:G)</f>
        <v>186207980</v>
      </c>
      <c r="I31" s="33">
        <f>SUMIF(資料!D:D,A31&amp;1,資料!H:H)</f>
        <v>158212197</v>
      </c>
      <c r="J31" s="34">
        <f t="shared" si="1"/>
        <v>17.695085164641267</v>
      </c>
    </row>
    <row r="32" spans="1:10" ht="15.95" customHeight="1" x14ac:dyDescent="0.25">
      <c r="A32" s="47" t="s">
        <v>1541</v>
      </c>
      <c r="B32" s="23">
        <f>COUNTIF(資料!C:C,A32)</f>
        <v>30</v>
      </c>
      <c r="C32" s="55">
        <f>COUNTIF(資料!D:D,A32&amp;1)</f>
        <v>30</v>
      </c>
      <c r="D32" s="56">
        <f t="shared" si="2"/>
        <v>1</v>
      </c>
      <c r="E32" s="30">
        <f>SUMIF(資料!D:D,A32&amp;1,資料!E:E)</f>
        <v>28328426</v>
      </c>
      <c r="F32" s="25">
        <f>SUMIF(資料!D:D,A32&amp;1,資料!F:F)</f>
        <v>20061162</v>
      </c>
      <c r="G32" s="34">
        <f t="shared" si="0"/>
        <v>41.210294797479818</v>
      </c>
      <c r="H32" s="32">
        <f>SUMIF(資料!D:D,A32&amp;1,資料!G:G)</f>
        <v>77446059</v>
      </c>
      <c r="I32" s="33">
        <f>SUMIF(資料!D:D,A32&amp;1,資料!H:H)</f>
        <v>55017068</v>
      </c>
      <c r="J32" s="34">
        <f t="shared" si="1"/>
        <v>40.767332421276969</v>
      </c>
    </row>
    <row r="33" spans="1:10" ht="15.95" customHeight="1" x14ac:dyDescent="0.25">
      <c r="A33" s="47" t="s">
        <v>1542</v>
      </c>
      <c r="B33" s="23">
        <f>COUNTIF(資料!C:C,A33)</f>
        <v>9</v>
      </c>
      <c r="C33" s="55">
        <f>COUNTIF(資料!D:D,A33&amp;1)</f>
        <v>9</v>
      </c>
      <c r="D33" s="56">
        <f t="shared" si="2"/>
        <v>1</v>
      </c>
      <c r="E33" s="30">
        <f>SUMIF(資料!D:D,A33&amp;1,資料!E:E)</f>
        <v>56508790</v>
      </c>
      <c r="F33" s="25">
        <f>SUMIF(資料!D:D,A33&amp;1,資料!F:F)</f>
        <v>50042694</v>
      </c>
      <c r="G33" s="34">
        <f t="shared" si="0"/>
        <v>12.921158880854811</v>
      </c>
      <c r="H33" s="32">
        <f>SUMIF(資料!D:D,A33&amp;1,資料!G:G)</f>
        <v>150408982</v>
      </c>
      <c r="I33" s="33">
        <f>SUMIF(資料!D:D,A33&amp;1,資料!H:H)</f>
        <v>142145038</v>
      </c>
      <c r="J33" s="34">
        <f t="shared" si="1"/>
        <v>5.8137407511896333</v>
      </c>
    </row>
    <row r="34" spans="1:10" ht="15.95" customHeight="1" x14ac:dyDescent="0.25">
      <c r="A34" s="47" t="s">
        <v>1543</v>
      </c>
      <c r="B34" s="23">
        <f>COUNTIF(資料!C:C,A34)</f>
        <v>16</v>
      </c>
      <c r="C34" s="55">
        <f>COUNTIF(資料!D:D,A34&amp;1)</f>
        <v>16</v>
      </c>
      <c r="D34" s="56">
        <f t="shared" si="2"/>
        <v>1</v>
      </c>
      <c r="E34" s="30">
        <f>SUMIF(資料!D:D,A34&amp;1,資料!E:E)</f>
        <v>13111404</v>
      </c>
      <c r="F34" s="25">
        <f>SUMIF(資料!D:D,A34&amp;1,資料!F:F)</f>
        <v>13367878</v>
      </c>
      <c r="G34" s="34">
        <f t="shared" si="0"/>
        <v>-1.9185842360320726</v>
      </c>
      <c r="H34" s="32">
        <f>SUMIF(資料!D:D,A34&amp;1,資料!G:G)</f>
        <v>37622116</v>
      </c>
      <c r="I34" s="33">
        <f>SUMIF(資料!D:D,A34&amp;1,資料!H:H)</f>
        <v>37959800</v>
      </c>
      <c r="J34" s="34">
        <f t="shared" si="1"/>
        <v>-0.88958319063852098</v>
      </c>
    </row>
    <row r="35" spans="1:10" ht="15.95" customHeight="1" x14ac:dyDescent="0.25">
      <c r="A35" s="47" t="s">
        <v>1544</v>
      </c>
      <c r="B35" s="23">
        <f>COUNTIF(資料!C:C,A35)</f>
        <v>13</v>
      </c>
      <c r="C35" s="55">
        <f>COUNTIF(資料!D:D,A35&amp;1)</f>
        <v>13</v>
      </c>
      <c r="D35" s="56">
        <f t="shared" si="2"/>
        <v>1</v>
      </c>
      <c r="E35" s="30">
        <f>SUMIF(資料!D:D,A35&amp;1,資料!E:E)</f>
        <v>13235708</v>
      </c>
      <c r="F35" s="25">
        <f>SUMIF(資料!D:D,A35&amp;1,資料!F:F)</f>
        <v>12895283</v>
      </c>
      <c r="G35" s="34">
        <f t="shared" si="0"/>
        <v>2.6399187982148131</v>
      </c>
      <c r="H35" s="32">
        <f>SUMIF(資料!D:D,A35&amp;1,資料!G:G)</f>
        <v>39903146</v>
      </c>
      <c r="I35" s="33">
        <f>SUMIF(資料!D:D,A35&amp;1,資料!H:H)</f>
        <v>34693060</v>
      </c>
      <c r="J35" s="34">
        <f t="shared" si="1"/>
        <v>15.017660592637249</v>
      </c>
    </row>
    <row r="36" spans="1:10" ht="15.95" customHeight="1" x14ac:dyDescent="0.25">
      <c r="A36" s="47" t="s">
        <v>1545</v>
      </c>
      <c r="B36" s="23">
        <f>COUNTIF(資料!C:C,A36)</f>
        <v>22</v>
      </c>
      <c r="C36" s="55">
        <f>COUNTIF(資料!D:D,A36&amp;1)</f>
        <v>22</v>
      </c>
      <c r="D36" s="56">
        <f t="shared" si="2"/>
        <v>1</v>
      </c>
      <c r="E36" s="30">
        <f>SUMIF(資料!D:D,A36&amp;1,資料!E:E)</f>
        <v>86271698</v>
      </c>
      <c r="F36" s="25">
        <f>SUMIF(資料!D:D,A36&amp;1,資料!F:F)</f>
        <v>67395414</v>
      </c>
      <c r="G36" s="34">
        <f t="shared" si="0"/>
        <v>28.008261808436984</v>
      </c>
      <c r="H36" s="32">
        <f>SUMIF(資料!D:D,A36&amp;1,資料!G:G)</f>
        <v>230813166</v>
      </c>
      <c r="I36" s="33">
        <f>SUMIF(資料!D:D,A36&amp;1,資料!H:H)</f>
        <v>183881531</v>
      </c>
      <c r="J36" s="34">
        <f t="shared" si="1"/>
        <v>25.522756279422111</v>
      </c>
    </row>
    <row r="37" spans="1:10" ht="15.95" customHeight="1" x14ac:dyDescent="0.25">
      <c r="A37" s="47" t="s">
        <v>1553</v>
      </c>
      <c r="B37" s="23">
        <f>COUNTIF(資料!C:C,A37)</f>
        <v>7</v>
      </c>
      <c r="C37" s="55">
        <f>COUNTIF(資料!D:D,A37&amp;1)</f>
        <v>7</v>
      </c>
      <c r="D37" s="56">
        <f t="shared" si="2"/>
        <v>1</v>
      </c>
      <c r="E37" s="30">
        <f>SUMIF(資料!D:D,A37&amp;1,資料!E:E)</f>
        <v>3831529</v>
      </c>
      <c r="F37" s="25">
        <f>SUMIF(資料!D:D,A37&amp;1,資料!F:F)</f>
        <v>4040381</v>
      </c>
      <c r="G37" s="34">
        <f t="shared" si="0"/>
        <v>-5.1691164768867148</v>
      </c>
      <c r="H37" s="32">
        <f>SUMIF(資料!D:D,A37&amp;1,資料!G:G)</f>
        <v>10395276</v>
      </c>
      <c r="I37" s="33">
        <f>SUMIF(資料!D:D,A37&amp;1,資料!H:H)</f>
        <v>10832334</v>
      </c>
      <c r="J37" s="34">
        <f t="shared" si="1"/>
        <v>-4.0347537289747493</v>
      </c>
    </row>
    <row r="38" spans="1:10" ht="15.95" customHeight="1" x14ac:dyDescent="0.25">
      <c r="A38" s="47" t="s">
        <v>1554</v>
      </c>
      <c r="B38" s="23">
        <f>COUNTIF(資料!C:C,A38)</f>
        <v>9</v>
      </c>
      <c r="C38" s="55">
        <f>COUNTIF(資料!D:D,A38&amp;1)</f>
        <v>9</v>
      </c>
      <c r="D38" s="56">
        <f t="shared" si="2"/>
        <v>1</v>
      </c>
      <c r="E38" s="30">
        <f>SUMIF(資料!D:D,A38&amp;1,資料!E:E)</f>
        <v>69342734</v>
      </c>
      <c r="F38" s="25">
        <f>SUMIF(資料!D:D,A38&amp;1,資料!F:F)</f>
        <v>49287319</v>
      </c>
      <c r="G38" s="34">
        <f t="shared" ref="G38:G69" si="3">IF(AND(E38*F38=0),"-",(E38/F38-1)*100)</f>
        <v>40.69082150725221</v>
      </c>
      <c r="H38" s="32">
        <f>SUMIF(資料!D:D,A38&amp;1,資料!G:G)</f>
        <v>193818806</v>
      </c>
      <c r="I38" s="33">
        <f>SUMIF(資料!D:D,A38&amp;1,資料!H:H)</f>
        <v>138123108</v>
      </c>
      <c r="J38" s="34">
        <f t="shared" ref="J38:J69" si="4">IF(AND(H38*I38=0),"-",(H38/I38-1)*100)</f>
        <v>40.323229622084675</v>
      </c>
    </row>
    <row r="39" spans="1:10" ht="15.95" customHeight="1" x14ac:dyDescent="0.25">
      <c r="A39" s="47" t="s">
        <v>1555</v>
      </c>
      <c r="B39" s="23">
        <f>COUNTIF(資料!C:C,A39)</f>
        <v>14</v>
      </c>
      <c r="C39" s="55">
        <f>COUNTIF(資料!D:D,A39&amp;1)</f>
        <v>14</v>
      </c>
      <c r="D39" s="56">
        <f t="shared" si="2"/>
        <v>1</v>
      </c>
      <c r="E39" s="30">
        <f>SUMIF(資料!D:D,A39&amp;1,資料!E:E)</f>
        <v>11560277</v>
      </c>
      <c r="F39" s="25">
        <f>SUMIF(資料!D:D,A39&amp;1,資料!F:F)</f>
        <v>10179079</v>
      </c>
      <c r="G39" s="34">
        <f t="shared" si="3"/>
        <v>13.568987921205844</v>
      </c>
      <c r="H39" s="32">
        <f>SUMIF(資料!D:D,A39&amp;1,資料!G:G)</f>
        <v>32584051</v>
      </c>
      <c r="I39" s="33">
        <f>SUMIF(資料!D:D,A39&amp;1,資料!H:H)</f>
        <v>29342122</v>
      </c>
      <c r="J39" s="34">
        <f t="shared" si="4"/>
        <v>11.048720334541585</v>
      </c>
    </row>
    <row r="40" spans="1:10" ht="15.95" customHeight="1" x14ac:dyDescent="0.25">
      <c r="A40" s="47" t="s">
        <v>1556</v>
      </c>
      <c r="B40" s="23">
        <f>COUNTIF(資料!C:C,A40)</f>
        <v>13</v>
      </c>
      <c r="C40" s="55">
        <f>COUNTIF(資料!D:D,A40&amp;1)</f>
        <v>13</v>
      </c>
      <c r="D40" s="56">
        <f t="shared" si="2"/>
        <v>1</v>
      </c>
      <c r="E40" s="30">
        <f>SUMIF(資料!D:D,A40&amp;1,資料!E:E)</f>
        <v>24294098</v>
      </c>
      <c r="F40" s="25">
        <f>SUMIF(資料!D:D,A40&amp;1,資料!F:F)</f>
        <v>13949241</v>
      </c>
      <c r="G40" s="34">
        <f t="shared" si="3"/>
        <v>74.160715984475416</v>
      </c>
      <c r="H40" s="32">
        <f>SUMIF(資料!D:D,A40&amp;1,資料!G:G)</f>
        <v>65322912</v>
      </c>
      <c r="I40" s="33">
        <f>SUMIF(資料!D:D,A40&amp;1,資料!H:H)</f>
        <v>38800260</v>
      </c>
      <c r="J40" s="34">
        <f t="shared" si="4"/>
        <v>68.356892453813444</v>
      </c>
    </row>
    <row r="41" spans="1:10" ht="15.95" customHeight="1" x14ac:dyDescent="0.25">
      <c r="A41" s="47" t="s">
        <v>1557</v>
      </c>
      <c r="B41" s="23">
        <f>COUNTIF(資料!C:C,A41)</f>
        <v>3</v>
      </c>
      <c r="C41" s="55">
        <f>COUNTIF(資料!D:D,A41&amp;1)</f>
        <v>3</v>
      </c>
      <c r="D41" s="56">
        <f t="shared" si="2"/>
        <v>1</v>
      </c>
      <c r="E41" s="30">
        <f>SUMIF(資料!D:D,A41&amp;1,資料!E:E)</f>
        <v>901947</v>
      </c>
      <c r="F41" s="25">
        <f>SUMIF(資料!D:D,A41&amp;1,資料!F:F)</f>
        <v>1102776</v>
      </c>
      <c r="G41" s="34">
        <f t="shared" si="3"/>
        <v>-18.211223312803327</v>
      </c>
      <c r="H41" s="32">
        <f>SUMIF(資料!D:D,A41&amp;1,資料!G:G)</f>
        <v>2748018</v>
      </c>
      <c r="I41" s="33">
        <f>SUMIF(資料!D:D,A41&amp;1,資料!H:H)</f>
        <v>2728860</v>
      </c>
      <c r="J41" s="34">
        <f t="shared" si="4"/>
        <v>0.70205140608166072</v>
      </c>
    </row>
    <row r="42" spans="1:10" ht="15.95" customHeight="1" x14ac:dyDescent="0.25">
      <c r="A42" s="47" t="s">
        <v>1558</v>
      </c>
      <c r="B42" s="23">
        <f>COUNTIF(資料!C:C,A42)</f>
        <v>20</v>
      </c>
      <c r="C42" s="55">
        <f>COUNTIF(資料!D:D,A42&amp;1)</f>
        <v>19</v>
      </c>
      <c r="D42" s="56">
        <f t="shared" si="2"/>
        <v>0.95</v>
      </c>
      <c r="E42" s="30">
        <f>SUMIF(資料!D:D,A42&amp;1,資料!E:E)</f>
        <v>14369742</v>
      </c>
      <c r="F42" s="25">
        <f>SUMIF(資料!D:D,A42&amp;1,資料!F:F)</f>
        <v>21656777</v>
      </c>
      <c r="G42" s="34">
        <f t="shared" si="3"/>
        <v>-33.647827652286402</v>
      </c>
      <c r="H42" s="32">
        <f>SUMIF(資料!D:D,A42&amp;1,資料!G:G)</f>
        <v>52575464</v>
      </c>
      <c r="I42" s="33">
        <f>SUMIF(資料!D:D,A42&amp;1,資料!H:H)</f>
        <v>55379705</v>
      </c>
      <c r="J42" s="34">
        <f t="shared" si="4"/>
        <v>-5.0636618595205629</v>
      </c>
    </row>
    <row r="43" spans="1:10" ht="15.95" customHeight="1" x14ac:dyDescent="0.25">
      <c r="A43" s="47" t="s">
        <v>1559</v>
      </c>
      <c r="B43" s="23">
        <f>COUNTIF(資料!C:C,A43)</f>
        <v>40</v>
      </c>
      <c r="C43" s="55">
        <f>COUNTIF(資料!D:D,A43&amp;1)</f>
        <v>40</v>
      </c>
      <c r="D43" s="56">
        <f t="shared" si="2"/>
        <v>1</v>
      </c>
      <c r="E43" s="30">
        <f>SUMIF(資料!D:D,A43&amp;1,資料!E:E)</f>
        <v>43779938</v>
      </c>
      <c r="F43" s="25">
        <f>SUMIF(資料!D:D,A43&amp;1,資料!F:F)</f>
        <v>29421064</v>
      </c>
      <c r="G43" s="34">
        <f t="shared" si="3"/>
        <v>48.804740712300543</v>
      </c>
      <c r="H43" s="32">
        <f>SUMIF(資料!D:D,A43&amp;1,資料!G:G)</f>
        <v>111846664</v>
      </c>
      <c r="I43" s="33">
        <f>SUMIF(資料!D:D,A43&amp;1,資料!H:H)</f>
        <v>77756016</v>
      </c>
      <c r="J43" s="34">
        <f t="shared" si="4"/>
        <v>43.843100191758786</v>
      </c>
    </row>
    <row r="44" spans="1:10" ht="15.95" customHeight="1" x14ac:dyDescent="0.25">
      <c r="A44" s="47" t="s">
        <v>1560</v>
      </c>
      <c r="B44" s="23">
        <f>COUNTIF(資料!C:C,A44)</f>
        <v>30</v>
      </c>
      <c r="C44" s="55">
        <f>COUNTIF(資料!D:D,A44&amp;1)</f>
        <v>30</v>
      </c>
      <c r="D44" s="56">
        <f t="shared" si="2"/>
        <v>1</v>
      </c>
      <c r="E44" s="30">
        <f>SUMIF(資料!D:D,A44&amp;1,資料!E:E)</f>
        <v>6645379</v>
      </c>
      <c r="F44" s="25">
        <f>SUMIF(資料!D:D,A44&amp;1,資料!F:F)</f>
        <v>4153190</v>
      </c>
      <c r="G44" s="34">
        <f t="shared" si="3"/>
        <v>60.006621416308903</v>
      </c>
      <c r="H44" s="32">
        <f>SUMIF(資料!D:D,A44&amp;1,資料!G:G)</f>
        <v>15895514</v>
      </c>
      <c r="I44" s="33">
        <f>SUMIF(資料!D:D,A44&amp;1,資料!H:H)</f>
        <v>11414156</v>
      </c>
      <c r="J44" s="34">
        <f t="shared" si="4"/>
        <v>39.261404873036597</v>
      </c>
    </row>
    <row r="45" spans="1:10" ht="15.95" customHeight="1" x14ac:dyDescent="0.25">
      <c r="A45" s="47" t="s">
        <v>1561</v>
      </c>
      <c r="B45" s="23">
        <f>COUNTIF(資料!C:C,A45)</f>
        <v>31</v>
      </c>
      <c r="C45" s="55">
        <f>COUNTIF(資料!D:D,A45&amp;1)</f>
        <v>31</v>
      </c>
      <c r="D45" s="56">
        <f t="shared" si="2"/>
        <v>1</v>
      </c>
      <c r="E45" s="30">
        <f>SUMIF(資料!D:D,A45&amp;1,資料!E:E)</f>
        <v>60863087</v>
      </c>
      <c r="F45" s="25">
        <f>SUMIF(資料!D:D,A45&amp;1,資料!F:F)</f>
        <v>48888587</v>
      </c>
      <c r="G45" s="34">
        <f t="shared" si="3"/>
        <v>24.493446701578847</v>
      </c>
      <c r="H45" s="32">
        <f>SUMIF(資料!D:D,A45&amp;1,資料!G:G)</f>
        <v>162588624</v>
      </c>
      <c r="I45" s="33">
        <f>SUMIF(資料!D:D,A45&amp;1,資料!H:H)</f>
        <v>132097000</v>
      </c>
      <c r="J45" s="34">
        <f t="shared" si="4"/>
        <v>23.082752825575149</v>
      </c>
    </row>
    <row r="46" spans="1:10" ht="15.95" customHeight="1" x14ac:dyDescent="0.25">
      <c r="A46" s="47" t="s">
        <v>1562</v>
      </c>
      <c r="B46" s="23">
        <f>COUNTIF(資料!C:C,A46)</f>
        <v>8</v>
      </c>
      <c r="C46" s="55">
        <f>COUNTIF(資料!D:D,A46&amp;1)</f>
        <v>8</v>
      </c>
      <c r="D46" s="56">
        <f t="shared" si="2"/>
        <v>1</v>
      </c>
      <c r="E46" s="30">
        <f>SUMIF(資料!D:D,A46&amp;1,資料!E:E)</f>
        <v>1014924793</v>
      </c>
      <c r="F46" s="25">
        <f>SUMIF(資料!D:D,A46&amp;1,資料!F:F)</f>
        <v>747833719</v>
      </c>
      <c r="G46" s="34">
        <f t="shared" si="3"/>
        <v>35.715302374591104</v>
      </c>
      <c r="H46" s="32">
        <f>SUMIF(資料!D:D,A46&amp;1,資料!G:G)</f>
        <v>2729480152</v>
      </c>
      <c r="I46" s="33">
        <f>SUMIF(資料!D:D,A46&amp;1,資料!H:H)</f>
        <v>2158880287</v>
      </c>
      <c r="J46" s="34">
        <f t="shared" si="4"/>
        <v>26.430361536762682</v>
      </c>
    </row>
    <row r="47" spans="1:10" ht="15.95" customHeight="1" x14ac:dyDescent="0.25">
      <c r="A47" s="47" t="s">
        <v>1563</v>
      </c>
      <c r="B47" s="23">
        <f>COUNTIF(資料!C:C,A47)</f>
        <v>19</v>
      </c>
      <c r="C47" s="55">
        <f>COUNTIF(資料!D:D,A47&amp;1)</f>
        <v>19</v>
      </c>
      <c r="D47" s="56">
        <f t="shared" si="2"/>
        <v>1</v>
      </c>
      <c r="E47" s="30">
        <f>SUMIF(資料!D:D,A47&amp;1,資料!E:E)</f>
        <v>5080470</v>
      </c>
      <c r="F47" s="25">
        <f>SUMIF(資料!D:D,A47&amp;1,資料!F:F)</f>
        <v>5115881</v>
      </c>
      <c r="G47" s="34">
        <f t="shared" si="3"/>
        <v>-0.69217794549951694</v>
      </c>
      <c r="H47" s="32">
        <f>SUMIF(資料!D:D,A47&amp;1,資料!G:G)</f>
        <v>13696728</v>
      </c>
      <c r="I47" s="33">
        <f>SUMIF(資料!D:D,A47&amp;1,資料!H:H)</f>
        <v>13819885</v>
      </c>
      <c r="J47" s="34">
        <f t="shared" si="4"/>
        <v>-0.89115792208112055</v>
      </c>
    </row>
    <row r="48" spans="1:10" ht="15.95" customHeight="1" x14ac:dyDescent="0.25">
      <c r="A48" s="47" t="s">
        <v>1564</v>
      </c>
      <c r="B48" s="23">
        <f>COUNTIF(資料!C:C,A48)</f>
        <v>4</v>
      </c>
      <c r="C48" s="55">
        <f>COUNTIF(資料!D:D,A48&amp;1)</f>
        <v>4</v>
      </c>
      <c r="D48" s="56">
        <f t="shared" si="2"/>
        <v>1</v>
      </c>
      <c r="E48" s="30">
        <f>SUMIF(資料!D:D,A48&amp;1,資料!E:E)</f>
        <v>1982643</v>
      </c>
      <c r="F48" s="25">
        <f>SUMIF(資料!D:D,A48&amp;1,資料!F:F)</f>
        <v>1535485</v>
      </c>
      <c r="G48" s="34">
        <f t="shared" si="3"/>
        <v>29.121613040830741</v>
      </c>
      <c r="H48" s="32">
        <f>SUMIF(資料!D:D,A48&amp;1,資料!G:G)</f>
        <v>5671610</v>
      </c>
      <c r="I48" s="33">
        <f>SUMIF(資料!D:D,A48&amp;1,資料!H:H)</f>
        <v>4430424</v>
      </c>
      <c r="J48" s="34">
        <f t="shared" si="4"/>
        <v>28.015061312416158</v>
      </c>
    </row>
    <row r="49" spans="1:10" ht="15.95" customHeight="1" x14ac:dyDescent="0.25">
      <c r="A49" s="47" t="s">
        <v>1565</v>
      </c>
      <c r="B49" s="23">
        <f>COUNTIF(資料!C:C,A49)</f>
        <v>0</v>
      </c>
      <c r="C49" s="55">
        <f>COUNTIF(資料!D:D,A49&amp;1)</f>
        <v>0</v>
      </c>
      <c r="D49" s="56" t="e">
        <f t="shared" si="2"/>
        <v>#DIV/0!</v>
      </c>
      <c r="E49" s="30">
        <f>SUMIF(資料!D:D,A49&amp;1,資料!E:E)</f>
        <v>0</v>
      </c>
      <c r="F49" s="25">
        <f>SUMIF(資料!D:D,A49&amp;1,資料!F:F)</f>
        <v>0</v>
      </c>
      <c r="G49" s="34" t="str">
        <f t="shared" si="3"/>
        <v>-</v>
      </c>
      <c r="H49" s="32">
        <f>SUMIF(資料!D:D,A49&amp;1,資料!G:G)</f>
        <v>0</v>
      </c>
      <c r="I49" s="33">
        <f>SUMIF(資料!D:D,A49&amp;1,資料!H:H)</f>
        <v>0</v>
      </c>
      <c r="J49" s="34" t="str">
        <f t="shared" si="4"/>
        <v>-</v>
      </c>
    </row>
    <row r="50" spans="1:10" ht="15.95" customHeight="1" x14ac:dyDescent="0.25">
      <c r="A50" s="47" t="s">
        <v>1566</v>
      </c>
      <c r="B50" s="23">
        <f>COUNTIF(資料!C:C,A50)</f>
        <v>7</v>
      </c>
      <c r="C50" s="55">
        <f>COUNTIF(資料!D:D,A50&amp;1)</f>
        <v>7</v>
      </c>
      <c r="D50" s="56">
        <f t="shared" si="2"/>
        <v>1</v>
      </c>
      <c r="E50" s="30">
        <f>SUMIF(資料!D:D,A50&amp;1,資料!E:E)</f>
        <v>22589933</v>
      </c>
      <c r="F50" s="25">
        <f>SUMIF(資料!D:D,A50&amp;1,資料!F:F)</f>
        <v>20445618</v>
      </c>
      <c r="G50" s="34">
        <f t="shared" si="3"/>
        <v>10.487895254621304</v>
      </c>
      <c r="H50" s="32">
        <f>SUMIF(資料!D:D,A50&amp;1,資料!G:G)</f>
        <v>59247608</v>
      </c>
      <c r="I50" s="33">
        <f>SUMIF(資料!D:D,A50&amp;1,資料!H:H)</f>
        <v>56862537</v>
      </c>
      <c r="J50" s="34">
        <f t="shared" si="4"/>
        <v>4.1944505571392288</v>
      </c>
    </row>
    <row r="51" spans="1:10" ht="15.95" customHeight="1" x14ac:dyDescent="0.25">
      <c r="A51" s="47" t="s">
        <v>1567</v>
      </c>
      <c r="B51" s="23">
        <f>COUNTIF(資料!C:C,A51)</f>
        <v>3</v>
      </c>
      <c r="C51" s="55">
        <f>COUNTIF(資料!D:D,A51&amp;1)</f>
        <v>3</v>
      </c>
      <c r="D51" s="56">
        <f t="shared" si="2"/>
        <v>1</v>
      </c>
      <c r="E51" s="30">
        <f>SUMIF(資料!D:D,A51&amp;1,資料!E:E)</f>
        <v>47034109</v>
      </c>
      <c r="F51" s="25">
        <f>SUMIF(資料!D:D,A51&amp;1,資料!F:F)</f>
        <v>44320963</v>
      </c>
      <c r="G51" s="34">
        <f t="shared" si="3"/>
        <v>6.1215863021748973</v>
      </c>
      <c r="H51" s="32">
        <f>SUMIF(資料!D:D,A51&amp;1,資料!G:G)</f>
        <v>137571248</v>
      </c>
      <c r="I51" s="33">
        <f>SUMIF(資料!D:D,A51&amp;1,資料!H:H)</f>
        <v>130018069</v>
      </c>
      <c r="J51" s="34">
        <f t="shared" si="4"/>
        <v>5.8093302400914704</v>
      </c>
    </row>
    <row r="52" spans="1:10" ht="15.95" customHeight="1" x14ac:dyDescent="0.25">
      <c r="A52" s="47" t="s">
        <v>1568</v>
      </c>
      <c r="B52" s="23">
        <f>COUNTIF(資料!C:C,A52)</f>
        <v>25</v>
      </c>
      <c r="C52" s="55">
        <f>COUNTIF(資料!D:D,A52&amp;1)</f>
        <v>25</v>
      </c>
      <c r="D52" s="56">
        <f t="shared" si="2"/>
        <v>1</v>
      </c>
      <c r="E52" s="30">
        <f>SUMIF(資料!D:D,A52&amp;1,資料!E:E)</f>
        <v>33916873</v>
      </c>
      <c r="F52" s="25">
        <f>SUMIF(資料!D:D,A52&amp;1,資料!F:F)</f>
        <v>28832750</v>
      </c>
      <c r="G52" s="34">
        <f t="shared" si="3"/>
        <v>17.633153271887014</v>
      </c>
      <c r="H52" s="32">
        <f>SUMIF(資料!D:D,A52&amp;1,資料!G:G)</f>
        <v>85803433</v>
      </c>
      <c r="I52" s="33">
        <f>SUMIF(資料!D:D,A52&amp;1,資料!H:H)</f>
        <v>77654944</v>
      </c>
      <c r="J52" s="34">
        <f t="shared" si="4"/>
        <v>10.49320053595042</v>
      </c>
    </row>
    <row r="53" spans="1:10" ht="15.95" customHeight="1" x14ac:dyDescent="0.25">
      <c r="A53" s="47" t="s">
        <v>1569</v>
      </c>
      <c r="B53" s="23">
        <f>COUNTIF(資料!C:C,A53)</f>
        <v>0</v>
      </c>
      <c r="C53" s="55">
        <f>COUNTIF(資料!D:D,A53&amp;1)</f>
        <v>0</v>
      </c>
      <c r="D53" s="56" t="e">
        <f t="shared" si="2"/>
        <v>#DIV/0!</v>
      </c>
      <c r="E53" s="30">
        <f>SUMIF(資料!D:D,A53&amp;1,資料!E:E)</f>
        <v>0</v>
      </c>
      <c r="F53" s="25">
        <f>SUMIF(資料!D:D,A53&amp;1,資料!F:F)</f>
        <v>0</v>
      </c>
      <c r="G53" s="34" t="str">
        <f t="shared" si="3"/>
        <v>-</v>
      </c>
      <c r="H53" s="32">
        <f>SUMIF(資料!D:D,A53&amp;1,資料!G:G)</f>
        <v>0</v>
      </c>
      <c r="I53" s="33">
        <f>SUMIF(資料!D:D,A53&amp;1,資料!H:H)</f>
        <v>0</v>
      </c>
      <c r="J53" s="34" t="str">
        <f t="shared" si="4"/>
        <v>-</v>
      </c>
    </row>
    <row r="54" spans="1:10" ht="15.95" customHeight="1" x14ac:dyDescent="0.25">
      <c r="A54" s="47" t="s">
        <v>1570</v>
      </c>
      <c r="B54" s="23">
        <f>COUNTIF(資料!C:C,A54)</f>
        <v>19</v>
      </c>
      <c r="C54" s="55">
        <f>COUNTIF(資料!D:D,A54&amp;1)</f>
        <v>18</v>
      </c>
      <c r="D54" s="56">
        <f t="shared" si="2"/>
        <v>0.94736842105263153</v>
      </c>
      <c r="E54" s="30">
        <f>SUMIF(資料!D:D,A54&amp;1,資料!E:E)</f>
        <v>21907673</v>
      </c>
      <c r="F54" s="25">
        <f>SUMIF(資料!D:D,A54&amp;1,資料!F:F)</f>
        <v>18103458</v>
      </c>
      <c r="G54" s="34">
        <f t="shared" si="3"/>
        <v>21.013747760234548</v>
      </c>
      <c r="H54" s="32">
        <f>SUMIF(資料!D:D,A54&amp;1,資料!G:G)</f>
        <v>59369600</v>
      </c>
      <c r="I54" s="33">
        <f>SUMIF(資料!D:D,A54&amp;1,資料!H:H)</f>
        <v>50978344</v>
      </c>
      <c r="J54" s="34">
        <f t="shared" si="4"/>
        <v>16.460432688829595</v>
      </c>
    </row>
    <row r="55" spans="1:10" ht="15.95" customHeight="1" x14ac:dyDescent="0.25">
      <c r="A55" s="47" t="s">
        <v>1571</v>
      </c>
      <c r="B55" s="23">
        <f>COUNTIF(資料!C:C,A55)</f>
        <v>7</v>
      </c>
      <c r="C55" s="55">
        <f>COUNTIF(資料!D:D,A55&amp;1)</f>
        <v>7</v>
      </c>
      <c r="D55" s="56">
        <f t="shared" si="2"/>
        <v>1</v>
      </c>
      <c r="E55" s="30">
        <f>SUMIF(資料!D:D,A55&amp;1,資料!E:E)</f>
        <v>12148520</v>
      </c>
      <c r="F55" s="25">
        <f>SUMIF(資料!D:D,A55&amp;1,資料!F:F)</f>
        <v>13763219</v>
      </c>
      <c r="G55" s="34">
        <f t="shared" si="3"/>
        <v>-11.731986535998596</v>
      </c>
      <c r="H55" s="32">
        <f>SUMIF(資料!D:D,A55&amp;1,資料!G:G)</f>
        <v>36488657</v>
      </c>
      <c r="I55" s="33">
        <f>SUMIF(資料!D:D,A55&amp;1,資料!H:H)</f>
        <v>41212136</v>
      </c>
      <c r="J55" s="34">
        <f t="shared" si="4"/>
        <v>-11.46137875503468</v>
      </c>
    </row>
    <row r="56" spans="1:10" ht="15.95" customHeight="1" x14ac:dyDescent="0.25">
      <c r="A56" s="47" t="s">
        <v>1572</v>
      </c>
      <c r="B56" s="23">
        <f>COUNTIF(資料!C:C,A56)</f>
        <v>17</v>
      </c>
      <c r="C56" s="55">
        <f>COUNTIF(資料!D:D,A56&amp;1)</f>
        <v>17</v>
      </c>
      <c r="D56" s="56">
        <f t="shared" si="2"/>
        <v>1</v>
      </c>
      <c r="E56" s="30">
        <f>SUMIF(資料!D:D,A56&amp;1,資料!E:E)</f>
        <v>3872636</v>
      </c>
      <c r="F56" s="25">
        <f>SUMIF(資料!D:D,A56&amp;1,資料!F:F)</f>
        <v>3752468</v>
      </c>
      <c r="G56" s="34">
        <f t="shared" si="3"/>
        <v>3.2023724119699448</v>
      </c>
      <c r="H56" s="32">
        <f>SUMIF(資料!D:D,A56&amp;1,資料!G:G)</f>
        <v>10940188</v>
      </c>
      <c r="I56" s="33">
        <f>SUMIF(資料!D:D,A56&amp;1,資料!H:H)</f>
        <v>10704804</v>
      </c>
      <c r="J56" s="34">
        <f t="shared" si="4"/>
        <v>2.1988632393456164</v>
      </c>
    </row>
    <row r="57" spans="1:10" ht="15.95" customHeight="1" x14ac:dyDescent="0.25">
      <c r="A57" s="47" t="s">
        <v>1573</v>
      </c>
      <c r="B57" s="23">
        <f>COUNTIF(資料!C:C,A57)</f>
        <v>10</v>
      </c>
      <c r="C57" s="55">
        <f>COUNTIF(資料!D:D,A57&amp;1)</f>
        <v>10</v>
      </c>
      <c r="D57" s="56">
        <f t="shared" si="2"/>
        <v>1</v>
      </c>
      <c r="E57" s="30">
        <f>SUMIF(資料!D:D,A57&amp;1,資料!E:E)</f>
        <v>994152307</v>
      </c>
      <c r="F57" s="25">
        <f>SUMIF(資料!D:D,A57&amp;1,資料!F:F)</f>
        <v>580569304</v>
      </c>
      <c r="G57" s="34">
        <f t="shared" si="3"/>
        <v>71.237490537391551</v>
      </c>
      <c r="H57" s="32">
        <f>SUMIF(資料!D:D,A57&amp;1,資料!G:G)</f>
        <v>2353257666</v>
      </c>
      <c r="I57" s="33">
        <f>SUMIF(資料!D:D,A57&amp;1,資料!H:H)</f>
        <v>1412241939</v>
      </c>
      <c r="J57" s="34">
        <f t="shared" si="4"/>
        <v>66.632756117293027</v>
      </c>
    </row>
    <row r="58" spans="1:10" ht="15.95" customHeight="1" x14ac:dyDescent="0.25">
      <c r="A58" s="47" t="s">
        <v>1574</v>
      </c>
      <c r="B58" s="23">
        <f>COUNTIF(資料!C:C,A58)</f>
        <v>20</v>
      </c>
      <c r="C58" s="55">
        <f>COUNTIF(資料!D:D,A58&amp;1)</f>
        <v>20</v>
      </c>
      <c r="D58" s="56">
        <f t="shared" si="2"/>
        <v>1</v>
      </c>
      <c r="E58" s="30">
        <f>SUMIF(資料!D:D,A58&amp;1,資料!E:E)</f>
        <v>9237148</v>
      </c>
      <c r="F58" s="25">
        <f>SUMIF(資料!D:D,A58&amp;1,資料!F:F)</f>
        <v>9403727</v>
      </c>
      <c r="G58" s="34">
        <f t="shared" si="3"/>
        <v>-1.7714146742031089</v>
      </c>
      <c r="H58" s="32">
        <f>SUMIF(資料!D:D,A58&amp;1,資料!G:G)</f>
        <v>25469457</v>
      </c>
      <c r="I58" s="33">
        <f>SUMIF(資料!D:D,A58&amp;1,資料!H:H)</f>
        <v>25496100</v>
      </c>
      <c r="J58" s="34">
        <f t="shared" si="4"/>
        <v>-0.10449833503947126</v>
      </c>
    </row>
    <row r="59" spans="1:10" ht="15.95" customHeight="1" x14ac:dyDescent="0.25">
      <c r="A59" s="47" t="s">
        <v>1575</v>
      </c>
      <c r="B59" s="23">
        <f>COUNTIF(資料!C:C,A59)</f>
        <v>7</v>
      </c>
      <c r="C59" s="55">
        <f>COUNTIF(資料!D:D,A59&amp;1)</f>
        <v>7</v>
      </c>
      <c r="D59" s="56">
        <f t="shared" si="2"/>
        <v>1</v>
      </c>
      <c r="E59" s="30">
        <f>SUMIF(資料!D:D,A59&amp;1,資料!E:E)</f>
        <v>3022695</v>
      </c>
      <c r="F59" s="25">
        <f>SUMIF(資料!D:D,A59&amp;1,資料!F:F)</f>
        <v>4124550</v>
      </c>
      <c r="G59" s="34">
        <f t="shared" si="3"/>
        <v>-26.714550678255812</v>
      </c>
      <c r="H59" s="32">
        <f>SUMIF(資料!D:D,A59&amp;1,資料!G:G)</f>
        <v>8121212</v>
      </c>
      <c r="I59" s="33">
        <f>SUMIF(資料!D:D,A59&amp;1,資料!H:H)</f>
        <v>10097930</v>
      </c>
      <c r="J59" s="34">
        <f t="shared" si="4"/>
        <v>-19.575477350308436</v>
      </c>
    </row>
    <row r="60" spans="1:10" ht="15.95" customHeight="1" x14ac:dyDescent="0.25">
      <c r="A60" s="47" t="s">
        <v>1576</v>
      </c>
      <c r="B60" s="23">
        <f>COUNTIF(資料!C:C,A60)</f>
        <v>3</v>
      </c>
      <c r="C60" s="55">
        <f>COUNTIF(資料!D:D,A60&amp;1)</f>
        <v>3</v>
      </c>
      <c r="D60" s="56">
        <f t="shared" si="2"/>
        <v>1</v>
      </c>
      <c r="E60" s="30">
        <f>SUMIF(資料!D:D,A60&amp;1,資料!E:E)</f>
        <v>416491</v>
      </c>
      <c r="F60" s="25">
        <f>SUMIF(資料!D:D,A60&amp;1,資料!F:F)</f>
        <v>521400</v>
      </c>
      <c r="G60" s="34">
        <f t="shared" si="3"/>
        <v>-20.120636747219024</v>
      </c>
      <c r="H60" s="32">
        <f>SUMIF(資料!D:D,A60&amp;1,資料!G:G)</f>
        <v>918550</v>
      </c>
      <c r="I60" s="33">
        <f>SUMIF(資料!D:D,A60&amp;1,資料!H:H)</f>
        <v>1090364</v>
      </c>
      <c r="J60" s="34">
        <f t="shared" si="4"/>
        <v>-15.757490159249576</v>
      </c>
    </row>
    <row r="61" spans="1:10" ht="15.95" customHeight="1" x14ac:dyDescent="0.25">
      <c r="A61" s="47" t="s">
        <v>1577</v>
      </c>
      <c r="B61" s="23">
        <f>COUNTIF(資料!C:C,A61)</f>
        <v>18</v>
      </c>
      <c r="C61" s="55">
        <f>COUNTIF(資料!D:D,A61&amp;1)</f>
        <v>18</v>
      </c>
      <c r="D61" s="56">
        <f t="shared" si="2"/>
        <v>1</v>
      </c>
      <c r="E61" s="30">
        <f>SUMIF(資料!D:D,A61&amp;1,資料!E:E)</f>
        <v>13264948</v>
      </c>
      <c r="F61" s="25">
        <f>SUMIF(資料!D:D,A61&amp;1,資料!F:F)</f>
        <v>11500454</v>
      </c>
      <c r="G61" s="34">
        <f t="shared" si="3"/>
        <v>15.342820379091116</v>
      </c>
      <c r="H61" s="32">
        <f>SUMIF(資料!D:D,A61&amp;1,資料!G:G)</f>
        <v>33652665</v>
      </c>
      <c r="I61" s="33">
        <f>SUMIF(資料!D:D,A61&amp;1,資料!H:H)</f>
        <v>34321899</v>
      </c>
      <c r="J61" s="34">
        <f t="shared" si="4"/>
        <v>-1.9498746266924272</v>
      </c>
    </row>
    <row r="62" spans="1:10" ht="15.95" customHeight="1" x14ac:dyDescent="0.25">
      <c r="A62" s="47" t="s">
        <v>1578</v>
      </c>
      <c r="B62" s="23">
        <f>COUNTIF(資料!C:C,A62)</f>
        <v>12</v>
      </c>
      <c r="C62" s="55">
        <f>COUNTIF(資料!D:D,A62&amp;1)</f>
        <v>12</v>
      </c>
      <c r="D62" s="56">
        <f t="shared" si="2"/>
        <v>1</v>
      </c>
      <c r="E62" s="30">
        <f>SUMIF(資料!D:D,A62&amp;1,資料!E:E)</f>
        <v>3128299</v>
      </c>
      <c r="F62" s="25">
        <f>SUMIF(資料!D:D,A62&amp;1,資料!F:F)</f>
        <v>3229592</v>
      </c>
      <c r="G62" s="34">
        <f t="shared" si="3"/>
        <v>-3.1364023690918286</v>
      </c>
      <c r="H62" s="32">
        <f>SUMIF(資料!D:D,A62&amp;1,資料!G:G)</f>
        <v>8885307</v>
      </c>
      <c r="I62" s="33">
        <f>SUMIF(資料!D:D,A62&amp;1,資料!H:H)</f>
        <v>8479844</v>
      </c>
      <c r="J62" s="34">
        <f t="shared" si="4"/>
        <v>4.7814912632826667</v>
      </c>
    </row>
    <row r="63" spans="1:10" ht="15.95" customHeight="1" x14ac:dyDescent="0.25">
      <c r="A63" s="47" t="s">
        <v>1579</v>
      </c>
      <c r="B63" s="23">
        <f>COUNTIF(資料!C:C,A63)</f>
        <v>56</v>
      </c>
      <c r="C63" s="55">
        <f>COUNTIF(資料!D:D,A63&amp;1)</f>
        <v>56</v>
      </c>
      <c r="D63" s="56">
        <f t="shared" si="2"/>
        <v>1</v>
      </c>
      <c r="E63" s="30">
        <f>SUMIF(資料!D:D,A63&amp;1,資料!E:E)</f>
        <v>21809477</v>
      </c>
      <c r="F63" s="25">
        <f>SUMIF(資料!D:D,A63&amp;1,資料!F:F)</f>
        <v>19437790</v>
      </c>
      <c r="G63" s="34">
        <f t="shared" si="3"/>
        <v>12.201423104169763</v>
      </c>
      <c r="H63" s="32">
        <f>SUMIF(資料!D:D,A63&amp;1,資料!G:G)</f>
        <v>62879225</v>
      </c>
      <c r="I63" s="33">
        <f>SUMIF(資料!D:D,A63&amp;1,資料!H:H)</f>
        <v>56224779</v>
      </c>
      <c r="J63" s="34">
        <f t="shared" si="4"/>
        <v>11.835432914729637</v>
      </c>
    </row>
    <row r="64" spans="1:10" ht="15.95" customHeight="1" x14ac:dyDescent="0.25">
      <c r="A64" s="47" t="s">
        <v>1580</v>
      </c>
      <c r="B64" s="23">
        <f>COUNTIF(資料!C:C,A64)</f>
        <v>14</v>
      </c>
      <c r="C64" s="55">
        <f>COUNTIF(資料!D:D,A64&amp;1)</f>
        <v>14</v>
      </c>
      <c r="D64" s="56">
        <f t="shared" si="2"/>
        <v>1</v>
      </c>
      <c r="E64" s="30">
        <f>SUMIF(資料!D:D,A64&amp;1,資料!E:E)</f>
        <v>5019699</v>
      </c>
      <c r="F64" s="25">
        <f>SUMIF(資料!D:D,A64&amp;1,資料!F:F)</f>
        <v>4288992</v>
      </c>
      <c r="G64" s="34">
        <f t="shared" si="3"/>
        <v>17.036800255164852</v>
      </c>
      <c r="H64" s="32">
        <f>SUMIF(資料!D:D,A64&amp;1,資料!G:G)</f>
        <v>15390070</v>
      </c>
      <c r="I64" s="33">
        <f>SUMIF(資料!D:D,A64&amp;1,資料!H:H)</f>
        <v>12737433</v>
      </c>
      <c r="J64" s="34">
        <f t="shared" si="4"/>
        <v>20.825522693622812</v>
      </c>
    </row>
    <row r="65" spans="1:10" ht="15.95" customHeight="1" x14ac:dyDescent="0.25">
      <c r="A65" s="47" t="s">
        <v>1581</v>
      </c>
      <c r="B65" s="23">
        <f>COUNTIF(資料!C:C,A65)</f>
        <v>22</v>
      </c>
      <c r="C65" s="55">
        <f>COUNTIF(資料!D:D,A65&amp;1)</f>
        <v>22</v>
      </c>
      <c r="D65" s="56">
        <f t="shared" si="2"/>
        <v>1</v>
      </c>
      <c r="E65" s="30">
        <f>SUMIF(資料!D:D,A65&amp;1,資料!E:E)</f>
        <v>7128471</v>
      </c>
      <c r="F65" s="25">
        <f>SUMIF(資料!D:D,A65&amp;1,資料!F:F)</f>
        <v>6494690</v>
      </c>
      <c r="G65" s="34">
        <f t="shared" si="3"/>
        <v>9.7584488251171386</v>
      </c>
      <c r="H65" s="32">
        <f>SUMIF(資料!D:D,A65&amp;1,資料!G:G)</f>
        <v>20495617</v>
      </c>
      <c r="I65" s="33">
        <f>SUMIF(資料!D:D,A65&amp;1,資料!H:H)</f>
        <v>19017603</v>
      </c>
      <c r="J65" s="34">
        <f t="shared" si="4"/>
        <v>7.7718206653067723</v>
      </c>
    </row>
    <row r="66" spans="1:10" ht="15.95" customHeight="1" x14ac:dyDescent="0.25">
      <c r="A66" s="47" t="s">
        <v>1582</v>
      </c>
      <c r="B66" s="23">
        <f>COUNTIF(資料!C:C,A66)</f>
        <v>89</v>
      </c>
      <c r="C66" s="55">
        <f>COUNTIF(資料!D:D,A66&amp;1)</f>
        <v>89</v>
      </c>
      <c r="D66" s="56">
        <f t="shared" si="2"/>
        <v>1</v>
      </c>
      <c r="E66" s="30">
        <f>SUMIF(資料!D:D,A66&amp;1,資料!E:E)</f>
        <v>68312185</v>
      </c>
      <c r="F66" s="25">
        <f>SUMIF(資料!D:D,A66&amp;1,資料!F:F)</f>
        <v>49687105</v>
      </c>
      <c r="G66" s="34">
        <f t="shared" si="3"/>
        <v>37.484735727710451</v>
      </c>
      <c r="H66" s="32">
        <f>SUMIF(資料!D:D,A66&amp;1,資料!G:G)</f>
        <v>169781568</v>
      </c>
      <c r="I66" s="33">
        <f>SUMIF(資料!D:D,A66&amp;1,資料!H:H)</f>
        <v>120778229</v>
      </c>
      <c r="J66" s="34">
        <f t="shared" si="4"/>
        <v>40.572990186832428</v>
      </c>
    </row>
    <row r="67" spans="1:10" ht="15.95" customHeight="1" x14ac:dyDescent="0.25">
      <c r="A67" s="47" t="s">
        <v>1583</v>
      </c>
      <c r="B67" s="23">
        <f>COUNTIF(資料!C:C,A67)</f>
        <v>36</v>
      </c>
      <c r="C67" s="55">
        <f>COUNTIF(資料!D:D,A67&amp;1)</f>
        <v>36</v>
      </c>
      <c r="D67" s="56">
        <f t="shared" si="2"/>
        <v>1</v>
      </c>
      <c r="E67" s="30">
        <f>SUMIF(資料!D:D,A67&amp;1,資料!E:E)</f>
        <v>124041628</v>
      </c>
      <c r="F67" s="25">
        <f>SUMIF(資料!D:D,A67&amp;1,資料!F:F)</f>
        <v>123133898</v>
      </c>
      <c r="G67" s="34">
        <f t="shared" si="3"/>
        <v>0.73718936437796589</v>
      </c>
      <c r="H67" s="32">
        <f>SUMIF(資料!D:D,A67&amp;1,資料!G:G)</f>
        <v>364831448</v>
      </c>
      <c r="I67" s="33">
        <f>SUMIF(資料!D:D,A67&amp;1,資料!H:H)</f>
        <v>383040349</v>
      </c>
      <c r="J67" s="34">
        <f t="shared" si="4"/>
        <v>-4.7537814351772063</v>
      </c>
    </row>
    <row r="68" spans="1:10" ht="15.95" customHeight="1" x14ac:dyDescent="0.25">
      <c r="A68" s="47" t="s">
        <v>1584</v>
      </c>
      <c r="B68" s="23">
        <f>COUNTIF(資料!C:C,A68)</f>
        <v>49</v>
      </c>
      <c r="C68" s="55">
        <f>COUNTIF(資料!D:D,A68&amp;1)</f>
        <v>48</v>
      </c>
      <c r="D68" s="56">
        <f t="shared" si="2"/>
        <v>0.97959183673469385</v>
      </c>
      <c r="E68" s="30">
        <f>SUMIF(資料!D:D,A68&amp;1,資料!E:E)</f>
        <v>16823085</v>
      </c>
      <c r="F68" s="25">
        <f>SUMIF(資料!D:D,A68&amp;1,資料!F:F)</f>
        <v>16038223</v>
      </c>
      <c r="G68" s="34">
        <f t="shared" si="3"/>
        <v>4.8936967642861706</v>
      </c>
      <c r="H68" s="32">
        <f>SUMIF(資料!D:D,A68&amp;1,資料!G:G)</f>
        <v>52084453</v>
      </c>
      <c r="I68" s="33">
        <f>SUMIF(資料!D:D,A68&amp;1,資料!H:H)</f>
        <v>48956244</v>
      </c>
      <c r="J68" s="34">
        <f t="shared" si="4"/>
        <v>6.389805966323725</v>
      </c>
    </row>
    <row r="69" spans="1:10" ht="15.95" customHeight="1" x14ac:dyDescent="0.25">
      <c r="A69" s="47" t="s">
        <v>1585</v>
      </c>
      <c r="B69" s="23">
        <f>COUNTIF(資料!C:C,A69)</f>
        <v>13</v>
      </c>
      <c r="C69" s="55">
        <f>COUNTIF(資料!D:D,A69&amp;1)</f>
        <v>3</v>
      </c>
      <c r="D69" s="56">
        <f t="shared" si="2"/>
        <v>0.23076923076923078</v>
      </c>
      <c r="E69" s="30">
        <f>SUMIF(資料!D:D,A69&amp;1,資料!E:E)</f>
        <v>17583529</v>
      </c>
      <c r="F69" s="25">
        <f>SUMIF(資料!D:D,A69&amp;1,資料!F:F)</f>
        <v>13727995</v>
      </c>
      <c r="G69" s="34">
        <f t="shared" si="3"/>
        <v>28.085193795597974</v>
      </c>
      <c r="H69" s="32">
        <f>SUMIF(資料!D:D,A69&amp;1,資料!G:G)</f>
        <v>54032109</v>
      </c>
      <c r="I69" s="33">
        <f>SUMIF(資料!D:D,A69&amp;1,資料!H:H)</f>
        <v>41854088</v>
      </c>
      <c r="J69" s="34">
        <f t="shared" si="4"/>
        <v>29.096371661473075</v>
      </c>
    </row>
    <row r="70" spans="1:10" ht="15.95" customHeight="1" x14ac:dyDescent="0.25">
      <c r="A70" s="47" t="s">
        <v>1586</v>
      </c>
      <c r="B70" s="23">
        <f>COUNTIF(資料!C:C,A70)</f>
        <v>9</v>
      </c>
      <c r="C70" s="55">
        <f>COUNTIF(資料!D:D,A70&amp;1)</f>
        <v>9</v>
      </c>
      <c r="D70" s="56">
        <f t="shared" si="2"/>
        <v>1</v>
      </c>
      <c r="E70" s="30">
        <f>SUMIF(資料!D:D,A70&amp;1,資料!E:E)</f>
        <v>18256558</v>
      </c>
      <c r="F70" s="25">
        <f>SUMIF(資料!D:D,A70&amp;1,資料!F:F)</f>
        <v>16797921</v>
      </c>
      <c r="G70" s="34">
        <f t="shared" ref="G70:G75" si="5">IF(AND(E70*F70=0),"-",(E70/F70-1)*100)</f>
        <v>8.6834376706498304</v>
      </c>
      <c r="H70" s="32">
        <f>SUMIF(資料!D:D,A70&amp;1,資料!G:G)</f>
        <v>55273735</v>
      </c>
      <c r="I70" s="33">
        <f>SUMIF(資料!D:D,A70&amp;1,資料!H:H)</f>
        <v>50885406</v>
      </c>
      <c r="J70" s="34">
        <f t="shared" ref="J70:J75" si="6">IF(AND(H70*I70=0),"-",(H70/I70-1)*100)</f>
        <v>8.6239441619076374</v>
      </c>
    </row>
    <row r="71" spans="1:10" ht="15.95" customHeight="1" x14ac:dyDescent="0.25">
      <c r="A71" s="47" t="s">
        <v>1587</v>
      </c>
      <c r="B71" s="23">
        <f>COUNTIF(資料!C:C,A71)</f>
        <v>11</v>
      </c>
      <c r="C71" s="55">
        <f>COUNTIF(資料!D:D,A71&amp;1)</f>
        <v>11</v>
      </c>
      <c r="D71" s="56">
        <f>(C71/B71)</f>
        <v>1</v>
      </c>
      <c r="E71" s="30">
        <f>SUMIF(資料!D:D,A71&amp;1,資料!E:E)</f>
        <v>2152626</v>
      </c>
      <c r="F71" s="25">
        <f>SUMIF(資料!D:D,A71&amp;1,資料!F:F)</f>
        <v>1366574</v>
      </c>
      <c r="G71" s="34">
        <f t="shared" si="5"/>
        <v>57.519900129813671</v>
      </c>
      <c r="H71" s="32">
        <f>SUMIF(資料!D:D,A71&amp;1,資料!G:G)</f>
        <v>21496172</v>
      </c>
      <c r="I71" s="33">
        <f>SUMIF(資料!D:D,A71&amp;1,資料!H:H)</f>
        <v>7844364</v>
      </c>
      <c r="J71" s="34">
        <f t="shared" si="6"/>
        <v>174.03333144662844</v>
      </c>
    </row>
    <row r="72" spans="1:10" ht="15.95" customHeight="1" x14ac:dyDescent="0.25">
      <c r="A72" s="47" t="s">
        <v>1588</v>
      </c>
      <c r="B72" s="23">
        <f>COUNTIF(資料!C:C,A72)</f>
        <v>8</v>
      </c>
      <c r="C72" s="55">
        <f>COUNTIF(資料!D:D,A72&amp;1)</f>
        <v>2</v>
      </c>
      <c r="D72" s="56">
        <f>(C72/B72)</f>
        <v>0.25</v>
      </c>
      <c r="E72" s="30">
        <f>SUMIF(資料!D:D,A72&amp;1,資料!E:E)</f>
        <v>678742</v>
      </c>
      <c r="F72" s="25">
        <f>SUMIF(資料!D:D,A72&amp;1,資料!F:F)</f>
        <v>630864</v>
      </c>
      <c r="G72" s="34">
        <f t="shared" si="5"/>
        <v>7.5892743919450112</v>
      </c>
      <c r="H72" s="32">
        <f>SUMIF(資料!D:D,A72&amp;1,資料!G:G)</f>
        <v>1715266</v>
      </c>
      <c r="I72" s="33">
        <f>SUMIF(資料!D:D,A72&amp;1,資料!H:H)</f>
        <v>1556860</v>
      </c>
      <c r="J72" s="34">
        <f t="shared" si="6"/>
        <v>10.174710635509943</v>
      </c>
    </row>
    <row r="73" spans="1:10" ht="15.95" customHeight="1" x14ac:dyDescent="0.25">
      <c r="A73" s="47" t="s">
        <v>1589</v>
      </c>
      <c r="B73" s="23">
        <f>COUNTIF(資料!C:C,A73)</f>
        <v>30</v>
      </c>
      <c r="C73" s="55">
        <f>COUNTIF(資料!D:D,A73&amp;1)</f>
        <v>29</v>
      </c>
      <c r="D73" s="56">
        <f>(C73/B73)</f>
        <v>0.96666666666666667</v>
      </c>
      <c r="E73" s="30">
        <f>SUMIF(資料!D:D,A73&amp;1,資料!E:E)</f>
        <v>61309150</v>
      </c>
      <c r="F73" s="25">
        <f>SUMIF(資料!D:D,A73&amp;1,資料!F:F)</f>
        <v>59064509</v>
      </c>
      <c r="G73" s="34">
        <f t="shared" si="5"/>
        <v>3.8003211031518047</v>
      </c>
      <c r="H73" s="32">
        <f>SUMIF(資料!D:D,A73&amp;1,資料!G:G)</f>
        <v>182456074</v>
      </c>
      <c r="I73" s="33">
        <f>SUMIF(資料!D:D,A73&amp;1,資料!H:H)</f>
        <v>175135003</v>
      </c>
      <c r="J73" s="34">
        <f t="shared" si="6"/>
        <v>4.180244311298531</v>
      </c>
    </row>
    <row r="74" spans="1:10" ht="15.95" customHeight="1" x14ac:dyDescent="0.25">
      <c r="A74" s="47" t="s">
        <v>1590</v>
      </c>
      <c r="B74" s="23">
        <f>COUNTIF(資料!C:C,A74)</f>
        <v>114</v>
      </c>
      <c r="C74" s="55">
        <f>COUNTIF(資料!D:D,A74&amp;1)</f>
        <v>112</v>
      </c>
      <c r="D74" s="56">
        <f>(C74/B74)</f>
        <v>0.98245614035087714</v>
      </c>
      <c r="E74" s="30">
        <f>SUMIF(資料!D:D,A74&amp;1,資料!E:E)</f>
        <v>99470903</v>
      </c>
      <c r="F74" s="25">
        <f>SUMIF(資料!D:D,A74&amp;1,資料!F:F)</f>
        <v>97888167</v>
      </c>
      <c r="G74" s="34">
        <f t="shared" si="5"/>
        <v>1.6168818443602184</v>
      </c>
      <c r="H74" s="32">
        <f>SUMIF(資料!D:D,A74&amp;1,資料!G:G)</f>
        <v>280546519</v>
      </c>
      <c r="I74" s="33">
        <f>SUMIF(資料!D:D,A74&amp;1,資料!H:H)</f>
        <v>275048555</v>
      </c>
      <c r="J74" s="34">
        <f t="shared" si="6"/>
        <v>1.9989067021275675</v>
      </c>
    </row>
    <row r="75" spans="1:10" ht="15.95" customHeight="1" thickBot="1" x14ac:dyDescent="0.3">
      <c r="A75" s="48" t="s">
        <v>1591</v>
      </c>
      <c r="B75" s="35">
        <f>COUNTIF(資料!C:C,A75)</f>
        <v>5</v>
      </c>
      <c r="C75" s="57">
        <f>COUNTIF(資料!D:D,A75&amp;1)</f>
        <v>5</v>
      </c>
      <c r="D75" s="58">
        <f>(C75/B75)</f>
        <v>1</v>
      </c>
      <c r="E75" s="36">
        <f>SUMIF(資料!D:D,A75&amp;1,資料!E:E)</f>
        <v>4941057</v>
      </c>
      <c r="F75" s="37">
        <f>SUMIF(資料!D:D,A75&amp;1,資料!F:F)</f>
        <v>5205456</v>
      </c>
      <c r="G75" s="38">
        <f t="shared" si="5"/>
        <v>-5.0792668308021423</v>
      </c>
      <c r="H75" s="39">
        <f>SUMIF(資料!D:D,A75&amp;1,資料!G:G)</f>
        <v>14525014</v>
      </c>
      <c r="I75" s="40">
        <f>SUMIF(資料!D:D,A75&amp;1,資料!H:H)</f>
        <v>15124923</v>
      </c>
      <c r="J75" s="38">
        <f t="shared" si="6"/>
        <v>-3.9663606882494595</v>
      </c>
    </row>
    <row r="76" spans="1:10" ht="15.95" customHeight="1" thickBot="1" x14ac:dyDescent="0.3">
      <c r="A76" s="73" t="s">
        <v>2770</v>
      </c>
      <c r="B76" s="78">
        <f>SUM(B6:B75)</f>
        <v>1774</v>
      </c>
      <c r="C76" s="79">
        <f>SUM(C6:C75)</f>
        <v>1747</v>
      </c>
      <c r="D76" s="74">
        <f>C76/B76</f>
        <v>0.98478015783540018</v>
      </c>
      <c r="E76" s="75"/>
      <c r="F76" s="75"/>
      <c r="G76" s="76"/>
      <c r="H76" s="75"/>
      <c r="I76" s="75"/>
      <c r="J76" s="77"/>
    </row>
    <row r="77" spans="1:10" ht="15.95" customHeight="1" x14ac:dyDescent="0.25">
      <c r="A77" s="9"/>
    </row>
  </sheetData>
  <mergeCells count="4">
    <mergeCell ref="A3:F3"/>
    <mergeCell ref="C4:G4"/>
    <mergeCell ref="H4:J4"/>
    <mergeCell ref="A4:B4"/>
  </mergeCells>
  <phoneticPr fontId="5" type="noConversion"/>
  <conditionalFormatting sqref="A4:D5 C5:J5">
    <cfRule type="cellIs" dxfId="0" priority="5" stopIfTrue="1" operator="lessThan">
      <formula>0</formula>
    </cfRule>
  </conditionalFormatting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資料</vt:lpstr>
      <vt:lpstr>已公告原始檔</vt:lpstr>
      <vt:lpstr>個股營收排行</vt:lpstr>
      <vt:lpstr>月營收創歷史新高</vt:lpstr>
      <vt:lpstr>產業統計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CMoney - Simon</dc:creator>
  <cp:lastModifiedBy>徐瑋廷</cp:lastModifiedBy>
  <cp:lastPrinted>2023-05-11T01:31:36Z</cp:lastPrinted>
  <dcterms:created xsi:type="dcterms:W3CDTF">2010-04-09T02:15:27Z</dcterms:created>
  <dcterms:modified xsi:type="dcterms:W3CDTF">2026-04-12T23:48:31Z</dcterms:modified>
</cp:coreProperties>
</file>